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53" i="1"/>
  <c r="E51"/>
  <c r="E52"/>
  <c r="E53"/>
  <c r="E50"/>
  <c r="F60"/>
  <c r="E60"/>
  <c r="E56"/>
  <c r="E57"/>
  <c r="E58"/>
  <c r="E59"/>
  <c r="E55"/>
  <c r="C39"/>
</calcChain>
</file>

<file path=xl/sharedStrings.xml><?xml version="1.0" encoding="utf-8"?>
<sst xmlns="http://schemas.openxmlformats.org/spreadsheetml/2006/main" count="264" uniqueCount="83">
  <si>
    <t>Company</t>
  </si>
  <si>
    <t>Position</t>
  </si>
  <si>
    <t>E-mail address</t>
  </si>
  <si>
    <t>2a</t>
  </si>
  <si>
    <t>2b</t>
  </si>
  <si>
    <t>7a</t>
  </si>
  <si>
    <t>7b</t>
  </si>
  <si>
    <t>ZSIC General Insurance</t>
  </si>
  <si>
    <t>HRO</t>
  </si>
  <si>
    <t>Newspaper</t>
  </si>
  <si>
    <t>Yes</t>
  </si>
  <si>
    <t>No</t>
  </si>
  <si>
    <t>100+</t>
  </si>
  <si>
    <t>&lt;5</t>
  </si>
  <si>
    <t>1000000-5000000</t>
  </si>
  <si>
    <t>N/A</t>
  </si>
  <si>
    <t>Olympic Milling</t>
  </si>
  <si>
    <t>General Manager</t>
  </si>
  <si>
    <t>piqela.gabaza@olympicmilling.com</t>
  </si>
  <si>
    <t>11-50</t>
  </si>
  <si>
    <t>Mukuba Hotel Limited</t>
  </si>
  <si>
    <t>HR Manager</t>
  </si>
  <si>
    <t>mukhotel@microlink.zm</t>
  </si>
  <si>
    <t>Prosofthumanresource.com</t>
  </si>
  <si>
    <t>Unity Garments Limited</t>
  </si>
  <si>
    <t>Admin Manager</t>
  </si>
  <si>
    <t>phostina@zamtel.zm</t>
  </si>
  <si>
    <t>6-10</t>
  </si>
  <si>
    <t>First Quantum Mining and Operations</t>
  </si>
  <si>
    <t>Resource Otimisation Manager</t>
  </si>
  <si>
    <t>adrian.stelzer@fqml.com</t>
  </si>
  <si>
    <t>Newspaper, Other: Inhouse</t>
  </si>
  <si>
    <t>50+</t>
  </si>
  <si>
    <t>5000000+</t>
  </si>
  <si>
    <t>ZSIC Life</t>
  </si>
  <si>
    <t>200000-1000000</t>
  </si>
  <si>
    <t>Savoy Hotel</t>
  </si>
  <si>
    <t>Newspaper, Radio</t>
  </si>
  <si>
    <t>lungugrong@yahoo.com</t>
  </si>
  <si>
    <t>Zampost</t>
  </si>
  <si>
    <t>HR Clerk</t>
  </si>
  <si>
    <t>Zamtel</t>
  </si>
  <si>
    <t>New Ambassador Hotel</t>
  </si>
  <si>
    <t>newambassadorhotel@yahoo.com</t>
  </si>
  <si>
    <t>100000-200000</t>
  </si>
  <si>
    <t>Afrox Zambia Ltd</t>
  </si>
  <si>
    <t>HRM</t>
  </si>
  <si>
    <t>Congofret Zambia</t>
  </si>
  <si>
    <t>Financial Director</t>
  </si>
  <si>
    <t>gordon.francomb@cfzambia.com</t>
  </si>
  <si>
    <t>&lt;100000</t>
  </si>
  <si>
    <t>Internet, Other: Notice Board</t>
  </si>
  <si>
    <t>Sandvik</t>
  </si>
  <si>
    <t>HR Advisor</t>
  </si>
  <si>
    <t>morden.munsaka@sandvik.com</t>
  </si>
  <si>
    <t>Newspaper, Internet</t>
  </si>
  <si>
    <t>Ndola City Council</t>
  </si>
  <si>
    <t>Administrative Officer</t>
  </si>
  <si>
    <t>Television</t>
  </si>
  <si>
    <t>Radio</t>
  </si>
  <si>
    <t>Internet</t>
  </si>
  <si>
    <t>Magazines</t>
  </si>
  <si>
    <t>Other</t>
  </si>
  <si>
    <t>51-100</t>
  </si>
  <si>
    <t>&lt;K100,000</t>
  </si>
  <si>
    <t>K100,000-K200,000</t>
  </si>
  <si>
    <t>K200,000-K1,000,000</t>
  </si>
  <si>
    <t>K1,000,000-K5,000,000</t>
  </si>
  <si>
    <t>K5,000,000+</t>
  </si>
  <si>
    <t>Make use of own website to advertise</t>
  </si>
  <si>
    <t>Does not make use of a website to advertise</t>
  </si>
  <si>
    <t>WCFCB</t>
  </si>
  <si>
    <t>Newspaper,Radio,Television,Internet,Magazines</t>
  </si>
  <si>
    <t>Mac Recruitment</t>
  </si>
  <si>
    <t>Lafarge</t>
  </si>
  <si>
    <t>Newspaper,Internet</t>
  </si>
  <si>
    <t>Ndola Lime Company Ltd</t>
  </si>
  <si>
    <t>Training and organisation developement coordinator</t>
  </si>
  <si>
    <t>jsaragado@ndolalime.co.zm</t>
  </si>
  <si>
    <t>Indeni</t>
  </si>
  <si>
    <t>Mac Recruitment (mac.co.zm)</t>
  </si>
  <si>
    <t>on average companies spend 3470000 per annum on advertising</t>
  </si>
  <si>
    <t>on average companies employ 15 people per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</si>
</sst>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 applyProtection="1"/>
    <xf numFmtId="17" fontId="0" fillId="0" borderId="0" xfId="0" quotePrefix="1" applyNumberFormat="1"/>
    <xf numFmtId="0" fontId="0" fillId="0" borderId="0" xfId="0" quotePrefix="1"/>
    <xf numFmtId="17" fontId="1" fillId="0" borderId="0" xfId="1" applyNumberFormat="1" applyAlignment="1" applyProtection="1"/>
    <xf numFmtId="0" fontId="0" fillId="0" borderId="0" xfId="0" quotePrefix="1" applyAlignment="1">
      <alignment horizontal="left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style val="26"/>
  <c:chart>
    <c:title>
      <c:tx>
        <c:rich>
          <a:bodyPr/>
          <a:lstStyle/>
          <a:p>
            <a:pPr>
              <a:defRPr/>
            </a:pPr>
            <a:r>
              <a:rPr lang="en-GB"/>
              <a:t>Job Advertisement  Media Currently in Use</a:t>
            </a:r>
          </a:p>
        </c:rich>
      </c:tx>
      <c:layout/>
    </c:title>
    <c:view3D>
      <c:rotX val="30"/>
      <c:perspective val="30"/>
    </c:view3D>
    <c:plotArea>
      <c:layout/>
      <c:pie3DChart>
        <c:varyColors val="1"/>
        <c:ser>
          <c:idx val="0"/>
          <c:order val="0"/>
          <c:dLbls>
            <c:showPercent val="1"/>
          </c:dLbls>
          <c:cat>
            <c:strRef>
              <c:f>Sheet1!$B$26:$B$31</c:f>
              <c:strCache>
                <c:ptCount val="6"/>
                <c:pt idx="0">
                  <c:v>Television</c:v>
                </c:pt>
                <c:pt idx="1">
                  <c:v>Radio</c:v>
                </c:pt>
                <c:pt idx="2">
                  <c:v>Newspaper</c:v>
                </c:pt>
                <c:pt idx="3">
                  <c:v>Internet</c:v>
                </c:pt>
                <c:pt idx="4">
                  <c:v>Magazines</c:v>
                </c:pt>
                <c:pt idx="5">
                  <c:v>Other</c:v>
                </c:pt>
              </c:strCache>
            </c:strRef>
          </c:cat>
          <c:val>
            <c:numRef>
              <c:f>Sheet1!$C$26:$C$31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19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</c:numCache>
            </c:numRef>
          </c:val>
        </c:ser>
        <c:dLbls>
          <c:showPercent val="1"/>
        </c:dLbls>
      </c:pie3DChart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style val="26"/>
  <c:chart>
    <c:title>
      <c:tx>
        <c:rich>
          <a:bodyPr/>
          <a:lstStyle/>
          <a:p>
            <a:pPr>
              <a:defRPr/>
            </a:pPr>
            <a:r>
              <a:rPr lang="en-GB" sz="1600"/>
              <a:t>Companies that would make use of The Online Job Recruitment System</a:t>
            </a:r>
          </a:p>
        </c:rich>
      </c:tx>
      <c:layout/>
    </c:title>
    <c:view3D>
      <c:rotX val="30"/>
      <c:perspective val="30"/>
    </c:view3D>
    <c:plotArea>
      <c:layout/>
      <c:pie3DChart>
        <c:varyColors val="1"/>
        <c:ser>
          <c:idx val="0"/>
          <c:order val="0"/>
          <c:dLbls>
            <c:showPercent val="1"/>
          </c:dLbls>
          <c:cat>
            <c:strRef>
              <c:f>Sheet1!$B$41:$B$42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Sheet1!$C$41:$C$42</c:f>
              <c:numCache>
                <c:formatCode>General</c:formatCode>
                <c:ptCount val="2"/>
                <c:pt idx="0">
                  <c:v>18</c:v>
                </c:pt>
                <c:pt idx="1">
                  <c:v>2</c:v>
                </c:pt>
              </c:numCache>
            </c:numRef>
          </c:val>
        </c:ser>
        <c:dLbls>
          <c:showPercent val="1"/>
        </c:dLbls>
      </c:pie3DChart>
    </c:plotArea>
    <c:legend>
      <c:legendPos val="t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style val="27"/>
  <c:chart>
    <c:autoTitleDeleted val="1"/>
    <c:plotArea>
      <c:layout/>
      <c:pieChart>
        <c:varyColors val="1"/>
        <c:ser>
          <c:idx val="0"/>
          <c:order val="0"/>
          <c:dPt>
            <c:idx val="0"/>
            <c:explosion val="12"/>
          </c:dPt>
          <c:dLbls>
            <c:showPercent val="1"/>
          </c:dLbls>
          <c:cat>
            <c:strRef>
              <c:f>(Sheet1!$B$36,Sheet1!$B$39)</c:f>
              <c:strCache>
                <c:ptCount val="2"/>
                <c:pt idx="0">
                  <c:v>Make use of own website to advertise</c:v>
                </c:pt>
                <c:pt idx="1">
                  <c:v>Does not make use of a website to advertise</c:v>
                </c:pt>
              </c:strCache>
            </c:strRef>
          </c:cat>
          <c:val>
            <c:numRef>
              <c:f>(Sheet1!$C$36,Sheet1!$C$39)</c:f>
              <c:numCache>
                <c:formatCode>General</c:formatCode>
                <c:ptCount val="2"/>
                <c:pt idx="0">
                  <c:v>5</c:v>
                </c:pt>
                <c:pt idx="1">
                  <c:v>15</c:v>
                </c:pt>
              </c:numCache>
            </c:numRef>
          </c:val>
        </c:ser>
        <c:dLbls>
          <c:showPercent val="1"/>
        </c:dLbls>
        <c:firstSliceAng val="0"/>
      </c:pieChart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style val="34"/>
  <c:chart>
    <c:autoTitleDeleted val="1"/>
    <c:view3D>
      <c:rAngAx val="1"/>
    </c:view3D>
    <c:plotArea>
      <c:layout/>
      <c:bar3DChart>
        <c:barDir val="bar"/>
        <c:grouping val="clustered"/>
        <c:ser>
          <c:idx val="0"/>
          <c:order val="0"/>
          <c:cat>
            <c:strRef>
              <c:f>Sheet1!$B$55:$B$59</c:f>
              <c:strCache>
                <c:ptCount val="5"/>
                <c:pt idx="0">
                  <c:v>&lt;K100,000</c:v>
                </c:pt>
                <c:pt idx="1">
                  <c:v>K100,000-K200,000</c:v>
                </c:pt>
                <c:pt idx="2">
                  <c:v>K200,000-K1,000,000</c:v>
                </c:pt>
                <c:pt idx="3">
                  <c:v>K1,000,000-K5,000,000</c:v>
                </c:pt>
                <c:pt idx="4">
                  <c:v>K5,000,000+</c:v>
                </c:pt>
              </c:strCache>
            </c:strRef>
          </c:cat>
          <c:val>
            <c:numRef>
              <c:f>Sheet1!$C$55:$C$59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6</c:v>
                </c:pt>
                <c:pt idx="4">
                  <c:v>10</c:v>
                </c:pt>
              </c:numCache>
            </c:numRef>
          </c:val>
        </c:ser>
        <c:gapWidth val="300"/>
        <c:shape val="box"/>
        <c:axId val="68259840"/>
        <c:axId val="68261760"/>
        <c:axId val="0"/>
      </c:bar3DChart>
      <c:catAx>
        <c:axId val="68259840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Amount</a:t>
                </a:r>
                <a:r>
                  <a:rPr lang="en-GB" baseline="0"/>
                  <a:t> Spent on Advertising Vacancies</a:t>
                </a:r>
              </a:p>
            </c:rich>
          </c:tx>
          <c:layout/>
        </c:title>
        <c:majorTickMark val="none"/>
        <c:tickLblPos val="nextTo"/>
        <c:crossAx val="68261760"/>
        <c:crosses val="autoZero"/>
        <c:auto val="1"/>
        <c:lblAlgn val="ctr"/>
        <c:lblOffset val="100"/>
      </c:catAx>
      <c:valAx>
        <c:axId val="68261760"/>
        <c:scaling>
          <c:orientation val="minMax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Companies</a:t>
                </a:r>
              </a:p>
            </c:rich>
          </c:tx>
          <c:layout/>
        </c:title>
        <c:numFmt formatCode="General" sourceLinked="1"/>
        <c:tickLblPos val="nextTo"/>
        <c:crossAx val="68259840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style val="26"/>
  <c:chart>
    <c:title>
      <c:tx>
        <c:rich>
          <a:bodyPr/>
          <a:lstStyle/>
          <a:p>
            <a:pPr>
              <a:defRPr/>
            </a:pPr>
            <a:r>
              <a:rPr lang="en-GB"/>
              <a:t>Knowledge</a:t>
            </a:r>
            <a:r>
              <a:rPr lang="en-GB" baseline="0"/>
              <a:t> of any existing Online Job Recruitment Systems</a:t>
            </a:r>
            <a:endParaRPr lang="en-GB"/>
          </a:p>
        </c:rich>
      </c:tx>
      <c:layout/>
    </c:title>
    <c:view3D>
      <c:rotX val="30"/>
      <c:perspective val="30"/>
    </c:view3D>
    <c:plotArea>
      <c:layout/>
      <c:pie3DChart>
        <c:varyColors val="1"/>
        <c:ser>
          <c:idx val="0"/>
          <c:order val="0"/>
          <c:explosion val="5"/>
          <c:dPt>
            <c:idx val="0"/>
            <c:explosion val="15"/>
          </c:dPt>
          <c:dLbls>
            <c:showCatName val="1"/>
            <c:showPercent val="1"/>
          </c:dLbls>
          <c:cat>
            <c:strRef>
              <c:f>Sheet1!$B$61:$B$62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Sheet1!$C$61:$C$62</c:f>
              <c:numCache>
                <c:formatCode>General</c:formatCode>
                <c:ptCount val="2"/>
                <c:pt idx="0">
                  <c:v>4</c:v>
                </c:pt>
                <c:pt idx="1">
                  <c:v>16</c:v>
                </c:pt>
              </c:numCache>
            </c:numRef>
          </c:val>
        </c:ser>
        <c:dLbls>
          <c:showCatName val="1"/>
          <c:showPercent val="1"/>
        </c:dLbls>
      </c:pie3DChart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1391769</xdr:colOff>
      <xdr:row>22</xdr:row>
      <xdr:rowOff>146237</xdr:rowOff>
    </xdr:from>
    <xdr:to>
      <xdr:col>6</xdr:col>
      <xdr:colOff>683558</xdr:colOff>
      <xdr:row>34</xdr:row>
      <xdr:rowOff>67235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1333500</xdr:colOff>
      <xdr:row>34</xdr:row>
      <xdr:rowOff>171451</xdr:rowOff>
    </xdr:from>
    <xdr:to>
      <xdr:col>6</xdr:col>
      <xdr:colOff>542925</xdr:colOff>
      <xdr:row>46</xdr:row>
      <xdr:rowOff>19051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74520</xdr:colOff>
      <xdr:row>22</xdr:row>
      <xdr:rowOff>113739</xdr:rowOff>
    </xdr:from>
    <xdr:to>
      <xdr:col>12</xdr:col>
      <xdr:colOff>128869</xdr:colOff>
      <xdr:row>35</xdr:row>
      <xdr:rowOff>8964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512269</xdr:colOff>
      <xdr:row>47</xdr:row>
      <xdr:rowOff>176893</xdr:rowOff>
    </xdr:from>
    <xdr:to>
      <xdr:col>14</xdr:col>
      <xdr:colOff>26415</xdr:colOff>
      <xdr:row>62</xdr:row>
      <xdr:rowOff>64834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684360</xdr:colOff>
      <xdr:row>64</xdr:row>
      <xdr:rowOff>111258</xdr:rowOff>
    </xdr:from>
    <xdr:to>
      <xdr:col>14</xdr:col>
      <xdr:colOff>198506</xdr:colOff>
      <xdr:row>78</xdr:row>
      <xdr:rowOff>189699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rden.munsaka@sandvik.com" TargetMode="External"/><Relationship Id="rId3" Type="http://schemas.openxmlformats.org/officeDocument/2006/relationships/hyperlink" Target="mailto:phostina@zamtel.zm" TargetMode="External"/><Relationship Id="rId7" Type="http://schemas.openxmlformats.org/officeDocument/2006/relationships/hyperlink" Target="mailto:gordon.francomb@cfzambia.com" TargetMode="External"/><Relationship Id="rId2" Type="http://schemas.openxmlformats.org/officeDocument/2006/relationships/hyperlink" Target="mailto:mukhotel@microlink.zm" TargetMode="External"/><Relationship Id="rId1" Type="http://schemas.openxmlformats.org/officeDocument/2006/relationships/hyperlink" Target="mailto:piqela.gabaza@olympicmilling.com" TargetMode="External"/><Relationship Id="rId6" Type="http://schemas.openxmlformats.org/officeDocument/2006/relationships/hyperlink" Target="mailto:newambassadorhotel@yahoo.com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mailto:lungugrong@yahoo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drian.stelzer@fqml.com" TargetMode="External"/><Relationship Id="rId9" Type="http://schemas.openxmlformats.org/officeDocument/2006/relationships/hyperlink" Target="mailto:jsaragado@ndolalime.co.z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topLeftCell="A28" zoomScale="85" zoomScaleNormal="85" workbookViewId="0">
      <selection activeCell="D23" sqref="D23"/>
    </sheetView>
  </sheetViews>
  <sheetFormatPr defaultRowHeight="15"/>
  <cols>
    <col min="1" max="1" width="9.140625" style="7"/>
    <col min="2" max="2" width="31.42578125" style="1" customWidth="1"/>
    <col min="3" max="3" width="25.28515625" customWidth="1"/>
    <col min="4" max="5" width="26" customWidth="1"/>
    <col min="6" max="10" width="10.7109375" customWidth="1"/>
    <col min="11" max="11" width="21.5703125" customWidth="1"/>
    <col min="12" max="31" width="10.7109375" customWidth="1"/>
    <col min="32" max="39" width="25.7109375" customWidth="1"/>
  </cols>
  <sheetData>
    <row r="1" spans="1:13">
      <c r="B1" s="1" t="s">
        <v>0</v>
      </c>
      <c r="C1" s="1" t="s">
        <v>1</v>
      </c>
      <c r="D1" s="1" t="s">
        <v>2</v>
      </c>
      <c r="E1">
        <v>1</v>
      </c>
      <c r="F1" t="s">
        <v>3</v>
      </c>
      <c r="G1" t="s">
        <v>4</v>
      </c>
      <c r="H1">
        <v>3</v>
      </c>
      <c r="I1">
        <v>4</v>
      </c>
      <c r="J1">
        <v>5</v>
      </c>
      <c r="K1">
        <v>6</v>
      </c>
      <c r="L1" t="s">
        <v>5</v>
      </c>
      <c r="M1" t="s">
        <v>6</v>
      </c>
    </row>
    <row r="2" spans="1:13">
      <c r="A2" s="7">
        <v>1</v>
      </c>
      <c r="B2" t="s">
        <v>7</v>
      </c>
      <c r="C2" t="s">
        <v>8</v>
      </c>
      <c r="E2" t="s">
        <v>9</v>
      </c>
      <c r="F2" t="s">
        <v>10</v>
      </c>
      <c r="G2" t="s">
        <v>11</v>
      </c>
      <c r="H2" t="s">
        <v>11</v>
      </c>
      <c r="I2" t="s">
        <v>12</v>
      </c>
      <c r="J2" t="s">
        <v>13</v>
      </c>
      <c r="K2" t="s">
        <v>14</v>
      </c>
      <c r="L2" t="s">
        <v>11</v>
      </c>
      <c r="M2" t="s">
        <v>15</v>
      </c>
    </row>
    <row r="3" spans="1:13">
      <c r="A3" s="7">
        <v>2</v>
      </c>
      <c r="B3" t="s">
        <v>16</v>
      </c>
      <c r="C3" t="s">
        <v>17</v>
      </c>
      <c r="D3" s="2" t="s">
        <v>18</v>
      </c>
      <c r="E3" t="s">
        <v>9</v>
      </c>
      <c r="F3" t="s">
        <v>11</v>
      </c>
      <c r="G3" t="s">
        <v>15</v>
      </c>
      <c r="H3" t="s">
        <v>10</v>
      </c>
      <c r="I3" t="s">
        <v>12</v>
      </c>
      <c r="J3" s="3" t="s">
        <v>19</v>
      </c>
      <c r="K3" t="s">
        <v>14</v>
      </c>
      <c r="L3" t="s">
        <v>11</v>
      </c>
      <c r="M3" t="s">
        <v>15</v>
      </c>
    </row>
    <row r="4" spans="1:13">
      <c r="A4" s="7">
        <v>3</v>
      </c>
      <c r="B4" t="s">
        <v>20</v>
      </c>
      <c r="C4" t="s">
        <v>21</v>
      </c>
      <c r="D4" s="2" t="s">
        <v>22</v>
      </c>
      <c r="E4" t="s">
        <v>9</v>
      </c>
      <c r="F4" t="s">
        <v>10</v>
      </c>
      <c r="G4" t="s">
        <v>11</v>
      </c>
      <c r="H4" t="s">
        <v>10</v>
      </c>
      <c r="I4" t="s">
        <v>12</v>
      </c>
      <c r="J4" s="4" t="s">
        <v>19</v>
      </c>
      <c r="K4" t="s">
        <v>14</v>
      </c>
      <c r="L4" t="s">
        <v>10</v>
      </c>
      <c r="M4" t="s">
        <v>23</v>
      </c>
    </row>
    <row r="5" spans="1:13">
      <c r="A5" s="7">
        <v>4</v>
      </c>
      <c r="B5" t="s">
        <v>24</v>
      </c>
      <c r="C5" t="s">
        <v>25</v>
      </c>
      <c r="D5" s="2" t="s">
        <v>26</v>
      </c>
      <c r="E5" t="s">
        <v>9</v>
      </c>
      <c r="F5" t="s">
        <v>10</v>
      </c>
      <c r="G5" t="s">
        <v>11</v>
      </c>
      <c r="H5" t="s">
        <v>10</v>
      </c>
      <c r="I5" t="s">
        <v>12</v>
      </c>
      <c r="J5" s="4" t="s">
        <v>27</v>
      </c>
      <c r="K5" t="s">
        <v>14</v>
      </c>
      <c r="L5" t="s">
        <v>11</v>
      </c>
      <c r="M5" t="s">
        <v>15</v>
      </c>
    </row>
    <row r="6" spans="1:13">
      <c r="A6" s="7">
        <v>5</v>
      </c>
      <c r="B6" t="s">
        <v>28</v>
      </c>
      <c r="C6" t="s">
        <v>29</v>
      </c>
      <c r="D6" s="2" t="s">
        <v>30</v>
      </c>
      <c r="E6" t="s">
        <v>31</v>
      </c>
      <c r="F6" t="s">
        <v>10</v>
      </c>
      <c r="G6" t="s">
        <v>10</v>
      </c>
      <c r="H6" t="s">
        <v>10</v>
      </c>
      <c r="I6" t="s">
        <v>12</v>
      </c>
      <c r="J6" t="s">
        <v>32</v>
      </c>
      <c r="K6" t="s">
        <v>33</v>
      </c>
      <c r="L6" t="s">
        <v>11</v>
      </c>
      <c r="M6" t="s">
        <v>15</v>
      </c>
    </row>
    <row r="7" spans="1:13">
      <c r="A7" s="7">
        <v>6</v>
      </c>
      <c r="B7" s="1" t="s">
        <v>34</v>
      </c>
      <c r="E7" t="s">
        <v>9</v>
      </c>
      <c r="F7" t="s">
        <v>10</v>
      </c>
      <c r="G7" t="s">
        <v>11</v>
      </c>
      <c r="H7" t="s">
        <v>10</v>
      </c>
      <c r="I7" t="s">
        <v>12</v>
      </c>
      <c r="J7" t="s">
        <v>13</v>
      </c>
      <c r="K7" t="s">
        <v>35</v>
      </c>
      <c r="L7" t="s">
        <v>11</v>
      </c>
      <c r="M7" t="s">
        <v>15</v>
      </c>
    </row>
    <row r="8" spans="1:13">
      <c r="A8" s="7">
        <v>7</v>
      </c>
      <c r="B8" s="1" t="s">
        <v>36</v>
      </c>
      <c r="E8" t="s">
        <v>37</v>
      </c>
      <c r="F8" t="s">
        <v>10</v>
      </c>
      <c r="G8" t="s">
        <v>11</v>
      </c>
      <c r="H8" t="s">
        <v>10</v>
      </c>
      <c r="I8" t="s">
        <v>12</v>
      </c>
      <c r="J8" s="4" t="s">
        <v>27</v>
      </c>
      <c r="K8" t="s">
        <v>14</v>
      </c>
      <c r="L8" t="s">
        <v>11</v>
      </c>
      <c r="M8" t="s">
        <v>15</v>
      </c>
    </row>
    <row r="9" spans="1:13">
      <c r="A9" s="7">
        <v>8</v>
      </c>
      <c r="D9" s="5" t="s">
        <v>38</v>
      </c>
      <c r="E9" t="s">
        <v>9</v>
      </c>
      <c r="F9" t="s">
        <v>10</v>
      </c>
      <c r="G9" t="s">
        <v>11</v>
      </c>
      <c r="H9" t="s">
        <v>10</v>
      </c>
      <c r="I9" t="s">
        <v>12</v>
      </c>
      <c r="J9" t="s">
        <v>13</v>
      </c>
      <c r="K9" t="s">
        <v>35</v>
      </c>
      <c r="L9" t="s">
        <v>11</v>
      </c>
      <c r="M9" t="s">
        <v>15</v>
      </c>
    </row>
    <row r="10" spans="1:13">
      <c r="A10" s="7">
        <v>9</v>
      </c>
      <c r="B10" s="1" t="s">
        <v>39</v>
      </c>
      <c r="C10" t="s">
        <v>40</v>
      </c>
      <c r="E10" t="s">
        <v>9</v>
      </c>
      <c r="F10" t="s">
        <v>11</v>
      </c>
      <c r="G10" t="s">
        <v>15</v>
      </c>
      <c r="H10" t="s">
        <v>10</v>
      </c>
      <c r="I10" t="s">
        <v>12</v>
      </c>
      <c r="J10" s="4" t="s">
        <v>19</v>
      </c>
      <c r="K10" t="s">
        <v>33</v>
      </c>
      <c r="L10" t="s">
        <v>10</v>
      </c>
      <c r="M10" t="s">
        <v>41</v>
      </c>
    </row>
    <row r="11" spans="1:13">
      <c r="A11" s="7">
        <v>10</v>
      </c>
      <c r="B11" s="1" t="s">
        <v>42</v>
      </c>
      <c r="D11" s="2" t="s">
        <v>43</v>
      </c>
      <c r="E11" t="s">
        <v>9</v>
      </c>
      <c r="F11" t="s">
        <v>11</v>
      </c>
      <c r="G11" t="s">
        <v>15</v>
      </c>
      <c r="H11" t="s">
        <v>10</v>
      </c>
      <c r="I11" s="4" t="s">
        <v>19</v>
      </c>
      <c r="J11" t="s">
        <v>13</v>
      </c>
      <c r="K11" t="s">
        <v>44</v>
      </c>
      <c r="L11" t="s">
        <v>11</v>
      </c>
      <c r="M11" t="s">
        <v>15</v>
      </c>
    </row>
    <row r="12" spans="1:13">
      <c r="A12" s="7">
        <v>11</v>
      </c>
      <c r="B12" s="1" t="s">
        <v>45</v>
      </c>
      <c r="C12" t="s">
        <v>46</v>
      </c>
      <c r="E12" t="s">
        <v>9</v>
      </c>
      <c r="F12" t="s">
        <v>11</v>
      </c>
      <c r="G12" t="s">
        <v>15</v>
      </c>
      <c r="H12" t="s">
        <v>10</v>
      </c>
      <c r="I12" t="s">
        <v>12</v>
      </c>
      <c r="J12" s="4" t="s">
        <v>27</v>
      </c>
      <c r="K12" t="s">
        <v>33</v>
      </c>
      <c r="L12" t="s">
        <v>11</v>
      </c>
      <c r="M12" t="s">
        <v>15</v>
      </c>
    </row>
    <row r="13" spans="1:13">
      <c r="A13" s="7">
        <v>12</v>
      </c>
      <c r="B13" s="1" t="s">
        <v>47</v>
      </c>
      <c r="C13" t="s">
        <v>48</v>
      </c>
      <c r="D13" s="2" t="s">
        <v>49</v>
      </c>
      <c r="E13" t="s">
        <v>9</v>
      </c>
      <c r="F13" t="s">
        <v>10</v>
      </c>
      <c r="G13" t="s">
        <v>11</v>
      </c>
      <c r="H13" t="s">
        <v>10</v>
      </c>
      <c r="I13" t="s">
        <v>12</v>
      </c>
      <c r="J13" s="4" t="s">
        <v>19</v>
      </c>
      <c r="K13" t="s">
        <v>33</v>
      </c>
      <c r="L13" t="s">
        <v>11</v>
      </c>
      <c r="M13" t="s">
        <v>15</v>
      </c>
    </row>
    <row r="14" spans="1:13">
      <c r="A14" s="7">
        <v>13</v>
      </c>
      <c r="E14" t="s">
        <v>51</v>
      </c>
      <c r="F14" t="s">
        <v>10</v>
      </c>
      <c r="G14" t="s">
        <v>10</v>
      </c>
      <c r="H14" t="s">
        <v>10</v>
      </c>
      <c r="I14" s="4" t="s">
        <v>19</v>
      </c>
      <c r="J14" t="s">
        <v>13</v>
      </c>
      <c r="K14" t="s">
        <v>50</v>
      </c>
      <c r="L14" t="s">
        <v>11</v>
      </c>
      <c r="M14" t="s">
        <v>15</v>
      </c>
    </row>
    <row r="15" spans="1:13">
      <c r="A15" s="7">
        <v>14</v>
      </c>
      <c r="B15" s="1" t="s">
        <v>52</v>
      </c>
      <c r="C15" t="s">
        <v>53</v>
      </c>
      <c r="D15" s="2" t="s">
        <v>54</v>
      </c>
      <c r="E15" t="s">
        <v>55</v>
      </c>
      <c r="F15" t="s">
        <v>10</v>
      </c>
      <c r="G15" t="s">
        <v>10</v>
      </c>
      <c r="H15" t="s">
        <v>10</v>
      </c>
      <c r="I15" t="s">
        <v>12</v>
      </c>
      <c r="J15" s="4" t="s">
        <v>19</v>
      </c>
      <c r="K15" t="s">
        <v>33</v>
      </c>
      <c r="L15" t="s">
        <v>11</v>
      </c>
      <c r="M15" t="s">
        <v>15</v>
      </c>
    </row>
    <row r="16" spans="1:13">
      <c r="A16" s="7">
        <v>15</v>
      </c>
      <c r="B16" s="1" t="s">
        <v>56</v>
      </c>
      <c r="C16" t="s">
        <v>57</v>
      </c>
      <c r="E16" t="s">
        <v>9</v>
      </c>
      <c r="F16" t="s">
        <v>11</v>
      </c>
      <c r="G16" t="s">
        <v>15</v>
      </c>
      <c r="H16" t="s">
        <v>10</v>
      </c>
      <c r="I16" s="4" t="s">
        <v>19</v>
      </c>
      <c r="J16" s="4" t="s">
        <v>19</v>
      </c>
      <c r="K16" t="s">
        <v>33</v>
      </c>
      <c r="L16" t="s">
        <v>11</v>
      </c>
      <c r="M16" t="s">
        <v>15</v>
      </c>
    </row>
    <row r="17" spans="1:13">
      <c r="A17" s="7">
        <v>16</v>
      </c>
      <c r="B17" s="1" t="s">
        <v>71</v>
      </c>
      <c r="E17" t="s">
        <v>72</v>
      </c>
      <c r="F17" t="s">
        <v>10</v>
      </c>
      <c r="G17" t="s">
        <v>10</v>
      </c>
      <c r="H17" t="s">
        <v>10</v>
      </c>
      <c r="I17" t="s">
        <v>12</v>
      </c>
      <c r="J17" s="4" t="s">
        <v>27</v>
      </c>
      <c r="K17" t="s">
        <v>33</v>
      </c>
      <c r="L17" t="s">
        <v>10</v>
      </c>
      <c r="M17" t="s">
        <v>73</v>
      </c>
    </row>
    <row r="18" spans="1:13">
      <c r="A18" s="7">
        <v>17</v>
      </c>
      <c r="E18" t="s">
        <v>9</v>
      </c>
      <c r="F18" t="s">
        <v>11</v>
      </c>
      <c r="G18" t="s">
        <v>15</v>
      </c>
      <c r="H18" t="s">
        <v>10</v>
      </c>
      <c r="I18" s="4" t="s">
        <v>19</v>
      </c>
      <c r="J18" t="s">
        <v>13</v>
      </c>
      <c r="K18" t="s">
        <v>14</v>
      </c>
      <c r="L18" t="s">
        <v>11</v>
      </c>
      <c r="M18" t="s">
        <v>15</v>
      </c>
    </row>
    <row r="19" spans="1:13">
      <c r="A19" s="7">
        <v>18</v>
      </c>
      <c r="B19" s="1" t="s">
        <v>74</v>
      </c>
      <c r="E19" t="s">
        <v>75</v>
      </c>
      <c r="F19" t="s">
        <v>10</v>
      </c>
      <c r="G19" t="s">
        <v>10</v>
      </c>
      <c r="H19" t="s">
        <v>10</v>
      </c>
      <c r="I19" t="s">
        <v>12</v>
      </c>
      <c r="J19" s="4" t="s">
        <v>27</v>
      </c>
      <c r="K19" t="s">
        <v>33</v>
      </c>
      <c r="L19" t="s">
        <v>10</v>
      </c>
      <c r="M19" t="s">
        <v>73</v>
      </c>
    </row>
    <row r="20" spans="1:13">
      <c r="A20" s="7">
        <v>19</v>
      </c>
      <c r="B20" s="1" t="s">
        <v>76</v>
      </c>
      <c r="C20" t="s">
        <v>77</v>
      </c>
      <c r="D20" s="2" t="s">
        <v>78</v>
      </c>
      <c r="E20" t="s">
        <v>9</v>
      </c>
      <c r="F20" t="s">
        <v>10</v>
      </c>
      <c r="G20" t="s">
        <v>11</v>
      </c>
      <c r="H20" t="s">
        <v>10</v>
      </c>
      <c r="I20" t="s">
        <v>12</v>
      </c>
      <c r="J20" s="4" t="s">
        <v>27</v>
      </c>
      <c r="K20" t="s">
        <v>33</v>
      </c>
      <c r="L20" t="s">
        <v>11</v>
      </c>
      <c r="M20" t="s">
        <v>15</v>
      </c>
    </row>
    <row r="21" spans="1:13">
      <c r="A21" s="7">
        <v>20</v>
      </c>
      <c r="B21" s="1" t="s">
        <v>79</v>
      </c>
      <c r="E21" t="s">
        <v>9</v>
      </c>
      <c r="F21" t="s">
        <v>10</v>
      </c>
      <c r="G21" t="s">
        <v>11</v>
      </c>
      <c r="H21" t="s">
        <v>11</v>
      </c>
      <c r="I21" t="s">
        <v>12</v>
      </c>
      <c r="J21" t="s">
        <v>13</v>
      </c>
      <c r="K21" t="s">
        <v>33</v>
      </c>
      <c r="L21" t="s">
        <v>11</v>
      </c>
      <c r="M21" t="s">
        <v>15</v>
      </c>
    </row>
    <row r="26" spans="1:13">
      <c r="A26" s="7">
        <v>1</v>
      </c>
      <c r="B26" s="1" t="s">
        <v>58</v>
      </c>
      <c r="C26">
        <v>1</v>
      </c>
    </row>
    <row r="27" spans="1:13">
      <c r="B27" s="1" t="s">
        <v>59</v>
      </c>
      <c r="C27">
        <v>2</v>
      </c>
    </row>
    <row r="28" spans="1:13">
      <c r="B28" s="1" t="s">
        <v>9</v>
      </c>
      <c r="C28">
        <v>19</v>
      </c>
    </row>
    <row r="29" spans="1:13">
      <c r="B29" s="1" t="s">
        <v>60</v>
      </c>
      <c r="C29">
        <v>4</v>
      </c>
    </row>
    <row r="30" spans="1:13">
      <c r="B30" s="1" t="s">
        <v>61</v>
      </c>
      <c r="C30">
        <v>1</v>
      </c>
    </row>
    <row r="31" spans="1:13">
      <c r="B31" s="1" t="s">
        <v>62</v>
      </c>
      <c r="C31">
        <v>2</v>
      </c>
    </row>
    <row r="33" spans="1:3">
      <c r="A33" s="7" t="s">
        <v>3</v>
      </c>
      <c r="B33" s="1" t="s">
        <v>10</v>
      </c>
      <c r="C33">
        <v>14</v>
      </c>
    </row>
    <row r="34" spans="1:3">
      <c r="B34" s="1" t="s">
        <v>11</v>
      </c>
      <c r="C34">
        <v>6</v>
      </c>
    </row>
    <row r="36" spans="1:3">
      <c r="A36" s="7" t="s">
        <v>4</v>
      </c>
      <c r="B36" s="1" t="s">
        <v>69</v>
      </c>
      <c r="C36">
        <v>5</v>
      </c>
    </row>
    <row r="37" spans="1:3">
      <c r="B37" s="1" t="s">
        <v>11</v>
      </c>
      <c r="C37">
        <v>9</v>
      </c>
    </row>
    <row r="38" spans="1:3">
      <c r="B38" s="1" t="s">
        <v>15</v>
      </c>
      <c r="C38">
        <v>6</v>
      </c>
    </row>
    <row r="39" spans="1:3">
      <c r="B39" s="1" t="s">
        <v>70</v>
      </c>
      <c r="C39">
        <f>C38+C37</f>
        <v>15</v>
      </c>
    </row>
    <row r="41" spans="1:3">
      <c r="A41" s="7">
        <v>3</v>
      </c>
      <c r="B41" s="1" t="s">
        <v>10</v>
      </c>
      <c r="C41">
        <v>18</v>
      </c>
    </row>
    <row r="42" spans="1:3">
      <c r="B42" s="1" t="s">
        <v>11</v>
      </c>
      <c r="C42">
        <v>2</v>
      </c>
    </row>
    <row r="44" spans="1:3">
      <c r="A44" s="7">
        <v>4</v>
      </c>
      <c r="B44" s="1" t="s">
        <v>13</v>
      </c>
      <c r="C44">
        <v>0</v>
      </c>
    </row>
    <row r="45" spans="1:3">
      <c r="B45" s="6" t="s">
        <v>27</v>
      </c>
      <c r="C45">
        <v>0</v>
      </c>
    </row>
    <row r="46" spans="1:3">
      <c r="B46" s="6" t="s">
        <v>19</v>
      </c>
      <c r="C46">
        <v>4</v>
      </c>
    </row>
    <row r="47" spans="1:3">
      <c r="B47" s="6" t="s">
        <v>63</v>
      </c>
      <c r="C47">
        <v>0</v>
      </c>
    </row>
    <row r="48" spans="1:3">
      <c r="B48" s="1" t="s">
        <v>12</v>
      </c>
      <c r="C48">
        <v>18</v>
      </c>
    </row>
    <row r="50" spans="1:6">
      <c r="A50" s="7">
        <v>5</v>
      </c>
      <c r="B50" s="1" t="s">
        <v>13</v>
      </c>
      <c r="C50">
        <v>7</v>
      </c>
      <c r="D50">
        <v>3</v>
      </c>
      <c r="E50">
        <f>D50*C50</f>
        <v>21</v>
      </c>
    </row>
    <row r="51" spans="1:6">
      <c r="B51" s="6" t="s">
        <v>27</v>
      </c>
      <c r="C51">
        <v>6</v>
      </c>
      <c r="D51">
        <v>8</v>
      </c>
      <c r="E51">
        <f t="shared" ref="E51:E53" si="0">D51*C51</f>
        <v>48</v>
      </c>
    </row>
    <row r="52" spans="1:6">
      <c r="B52" s="6" t="s">
        <v>19</v>
      </c>
      <c r="C52">
        <v>6</v>
      </c>
      <c r="D52">
        <v>31</v>
      </c>
      <c r="E52">
        <f t="shared" si="0"/>
        <v>186</v>
      </c>
    </row>
    <row r="53" spans="1:6">
      <c r="B53" s="1" t="s">
        <v>32</v>
      </c>
      <c r="C53">
        <v>1</v>
      </c>
      <c r="D53">
        <v>50</v>
      </c>
      <c r="E53">
        <f t="shared" si="0"/>
        <v>50</v>
      </c>
      <c r="F53">
        <f>(E50+E51+E52+E53)/20</f>
        <v>15.25</v>
      </c>
    </row>
    <row r="54" spans="1:6">
      <c r="E54" t="s">
        <v>82</v>
      </c>
    </row>
    <row r="55" spans="1:6">
      <c r="A55" s="7">
        <v>6</v>
      </c>
      <c r="B55" s="1" t="s">
        <v>64</v>
      </c>
      <c r="C55">
        <v>1</v>
      </c>
      <c r="D55">
        <v>50000</v>
      </c>
      <c r="E55">
        <f>D55*C55</f>
        <v>50000</v>
      </c>
    </row>
    <row r="56" spans="1:6">
      <c r="B56" s="1" t="s">
        <v>65</v>
      </c>
      <c r="C56">
        <v>1</v>
      </c>
      <c r="D56">
        <v>150000</v>
      </c>
      <c r="E56">
        <f t="shared" ref="E56:E59" si="1">D56*C56</f>
        <v>150000</v>
      </c>
    </row>
    <row r="57" spans="1:6">
      <c r="B57" s="1" t="s">
        <v>66</v>
      </c>
      <c r="C57">
        <v>2</v>
      </c>
      <c r="D57">
        <v>600000</v>
      </c>
      <c r="E57">
        <f t="shared" si="1"/>
        <v>1200000</v>
      </c>
    </row>
    <row r="58" spans="1:6">
      <c r="B58" s="1" t="s">
        <v>67</v>
      </c>
      <c r="C58">
        <v>6</v>
      </c>
      <c r="D58">
        <v>3000000</v>
      </c>
      <c r="E58">
        <f t="shared" si="1"/>
        <v>18000000</v>
      </c>
    </row>
    <row r="59" spans="1:6">
      <c r="B59" s="1" t="s">
        <v>68</v>
      </c>
      <c r="C59">
        <v>10</v>
      </c>
      <c r="D59">
        <v>5000000</v>
      </c>
      <c r="E59">
        <f t="shared" si="1"/>
        <v>50000000</v>
      </c>
    </row>
    <row r="60" spans="1:6">
      <c r="E60">
        <f>SUM(E55:E59)</f>
        <v>69400000</v>
      </c>
      <c r="F60">
        <f>E60/20</f>
        <v>3470000</v>
      </c>
    </row>
    <row r="61" spans="1:6">
      <c r="A61" s="7" t="s">
        <v>5</v>
      </c>
      <c r="B61" s="1" t="s">
        <v>10</v>
      </c>
      <c r="C61">
        <v>4</v>
      </c>
      <c r="E61" t="s">
        <v>81</v>
      </c>
    </row>
    <row r="62" spans="1:6">
      <c r="B62" s="1" t="s">
        <v>11</v>
      </c>
      <c r="C62">
        <v>16</v>
      </c>
    </row>
    <row r="64" spans="1:6">
      <c r="A64" s="7" t="s">
        <v>6</v>
      </c>
      <c r="B64" s="1" t="s">
        <v>15</v>
      </c>
    </row>
    <row r="65" spans="2:2">
      <c r="B65" s="1" t="s">
        <v>41</v>
      </c>
    </row>
    <row r="66" spans="2:2">
      <c r="B66" t="s">
        <v>23</v>
      </c>
    </row>
    <row r="67" spans="2:2">
      <c r="B67" s="1" t="s">
        <v>80</v>
      </c>
    </row>
  </sheetData>
  <hyperlinks>
    <hyperlink ref="D3" r:id="rId1"/>
    <hyperlink ref="D4" r:id="rId2"/>
    <hyperlink ref="D5" r:id="rId3"/>
    <hyperlink ref="D6" r:id="rId4"/>
    <hyperlink ref="D9" r:id="rId5"/>
    <hyperlink ref="D11" r:id="rId6"/>
    <hyperlink ref="D13" r:id="rId7"/>
    <hyperlink ref="D15" r:id="rId8"/>
    <hyperlink ref="D20" r:id="rId9"/>
  </hyperlinks>
  <pageMargins left="0.7" right="0.7" top="0.75" bottom="0.75" header="0.3" footer="0.3"/>
  <pageSetup orientation="portrait" r:id="rId10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2010-03-21T10:37:06Z</dcterms:modified>
</cp:coreProperties>
</file>