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00" yWindow="0" windowWidth="30360" windowHeight="20260" tabRatio="500" activeTab="7"/>
  </bookViews>
  <sheets>
    <sheet name="A1" sheetId="3" r:id="rId1"/>
    <sheet name="A2" sheetId="4" r:id="rId2"/>
    <sheet name="B1" sheetId="6" r:id="rId3"/>
    <sheet name="B2" sheetId="7" r:id="rId4"/>
    <sheet name="C1" sheetId="1" r:id="rId5"/>
    <sheet name="C2" sheetId="2" r:id="rId6"/>
    <sheet name="D1" sheetId="5" r:id="rId7"/>
    <sheet name="Absolute graph" sheetId="8" r:id="rId8"/>
    <sheet name="Relative graph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K8" i="5"/>
  <c r="H7" i="3"/>
  <c r="I7" i="3"/>
  <c r="K7" i="5"/>
  <c r="H6" i="3"/>
  <c r="I6" i="3"/>
  <c r="K6" i="5"/>
  <c r="H5" i="3"/>
  <c r="I5" i="3"/>
  <c r="K5" i="5"/>
  <c r="H4" i="3"/>
  <c r="I4" i="3"/>
  <c r="K4" i="5"/>
  <c r="H3" i="3"/>
  <c r="I3" i="3"/>
  <c r="K3" i="5"/>
  <c r="H2" i="3"/>
  <c r="K2" i="5"/>
  <c r="K8" i="2"/>
  <c r="K7" i="2"/>
  <c r="K6" i="2"/>
  <c r="K5" i="2"/>
  <c r="K4" i="2"/>
  <c r="K3" i="2"/>
  <c r="K2" i="2"/>
  <c r="K8" i="1"/>
  <c r="K7" i="1"/>
  <c r="K6" i="1"/>
  <c r="K5" i="1"/>
  <c r="K4" i="1"/>
  <c r="K3" i="1"/>
  <c r="K2" i="1"/>
  <c r="K8" i="7"/>
  <c r="K7" i="7"/>
  <c r="K6" i="7"/>
  <c r="K5" i="7"/>
  <c r="K4" i="7"/>
  <c r="K3" i="7"/>
  <c r="K2" i="7"/>
  <c r="I2" i="5"/>
  <c r="I3" i="5"/>
  <c r="I4" i="5"/>
  <c r="I5" i="5"/>
  <c r="I7" i="5"/>
  <c r="I8" i="5"/>
  <c r="K8" i="6"/>
  <c r="K7" i="6"/>
  <c r="K6" i="6"/>
  <c r="K5" i="6"/>
  <c r="K4" i="6"/>
  <c r="K3" i="6"/>
  <c r="K2" i="6"/>
  <c r="H6" i="7"/>
  <c r="I6" i="7"/>
  <c r="H4" i="7"/>
  <c r="I4" i="7"/>
  <c r="H3" i="7"/>
  <c r="I3" i="7"/>
  <c r="H2" i="7"/>
  <c r="I2" i="7"/>
  <c r="H6" i="6"/>
  <c r="I6" i="6"/>
  <c r="H4" i="6"/>
  <c r="I4" i="6"/>
  <c r="H3" i="6"/>
  <c r="I3" i="6"/>
  <c r="H2" i="6"/>
  <c r="I2" i="6"/>
  <c r="H8" i="5"/>
  <c r="H7" i="5"/>
  <c r="H5" i="5"/>
  <c r="H4" i="5"/>
  <c r="H3" i="5"/>
  <c r="H2" i="5"/>
  <c r="H8" i="4"/>
  <c r="I8" i="4"/>
  <c r="H7" i="4"/>
  <c r="I7" i="4"/>
  <c r="H6" i="4"/>
  <c r="I6" i="4"/>
  <c r="H5" i="4"/>
  <c r="I5" i="4"/>
  <c r="H4" i="4"/>
  <c r="I4" i="4"/>
  <c r="H3" i="4"/>
  <c r="I3" i="4"/>
  <c r="H2" i="4"/>
  <c r="I2" i="4"/>
  <c r="H8" i="2"/>
  <c r="I8" i="2"/>
  <c r="H7" i="2"/>
  <c r="I7" i="2"/>
  <c r="H6" i="2"/>
  <c r="I6" i="2"/>
  <c r="H5" i="2"/>
  <c r="I5" i="2"/>
  <c r="H4" i="2"/>
  <c r="I4" i="2"/>
  <c r="H3" i="2"/>
  <c r="I3" i="2"/>
  <c r="H2" i="2"/>
  <c r="I2" i="2"/>
  <c r="H6" i="1"/>
  <c r="I6" i="1"/>
  <c r="H5" i="1"/>
  <c r="I5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<sst xmlns="http://schemas.openxmlformats.org/spreadsheetml/2006/main" count="188" uniqueCount="24">
  <si>
    <t>0ft</t>
  </si>
  <si>
    <t>71:61:E5:F3:F8:73</t>
  </si>
  <si>
    <t>LightBlue</t>
  </si>
  <si>
    <t>5ft</t>
  </si>
  <si>
    <t>10ft</t>
  </si>
  <si>
    <t>15ft</t>
  </si>
  <si>
    <t>20ft</t>
  </si>
  <si>
    <t>25ft</t>
  </si>
  <si>
    <t>30ft</t>
  </si>
  <si>
    <t>50:B5:92:1E:9F:09</t>
  </si>
  <si>
    <t>6A:17:CC:B8:A6:C5</t>
  </si>
  <si>
    <t>A1-B1</t>
  </si>
  <si>
    <t>A1-B2</t>
  </si>
  <si>
    <t>A1-C1</t>
  </si>
  <si>
    <t>A1-C2</t>
  </si>
  <si>
    <t>A1-D1</t>
  </si>
  <si>
    <t>Distance</t>
  </si>
  <si>
    <t>Bluetooth address</t>
  </si>
  <si>
    <t>Name of Bluetooth Device</t>
  </si>
  <si>
    <t>Starting Time (sec)</t>
  </si>
  <si>
    <t>Ending Time (sec)</t>
  </si>
  <si>
    <t>Length of Trial</t>
  </si>
  <si>
    <t># of Transmissions Received</t>
  </si>
  <si>
    <t>Transmissions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</si>
</sst>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marker>
            <c:symbol val="none"/>
          </c:marker>
          <c:cat>
            <c:strRef>
              <c:f>'A1'!$A$2:$A$8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'A1'!$I$2:$I$8</c:f>
              <c:numCache>
                <c:formatCode>General</c:formatCode>
                <c:ptCount val="7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A2'</c:v>
          </c:tx>
          <c:marker>
            <c:symbol val="none"/>
          </c:marker>
          <c:val>
            <c:numRef>
              <c:f>'A2'!$I$2:$I$8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274280"/>
        <c:axId val="539700984"/>
      </c:lineChart>
      <c:catAx>
        <c:axId val="54127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 Pi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9700984"/>
        <c:crosses val="autoZero"/>
        <c:auto val="1"/>
        <c:lblAlgn val="ctr"/>
        <c:lblOffset val="100"/>
        <c:noMultiLvlLbl val="0"/>
      </c:catAx>
      <c:valAx>
        <c:axId val="539700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27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</c:v>
          </c:tx>
          <c:marker>
            <c:symbol val="none"/>
          </c:marker>
          <c:cat>
            <c:strRef>
              <c:f>'B1'!$A$2:$A$8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'B1'!$I$2:$I$8</c:f>
              <c:numCache>
                <c:formatCode>General</c:formatCode>
                <c:ptCount val="7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B2</c:v>
          </c:tx>
          <c:marker>
            <c:symbol val="none"/>
          </c:marker>
          <c:val>
            <c:numRef>
              <c:f>'B2'!$I$2:$I$8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60008"/>
        <c:axId val="542871848"/>
      </c:lineChart>
      <c:catAx>
        <c:axId val="5381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</a:t>
                </a:r>
                <a:r>
                  <a:rPr lang="en-US" baseline="0"/>
                  <a:t> Pi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42871848"/>
        <c:crosses val="autoZero"/>
        <c:auto val="1"/>
        <c:lblAlgn val="ctr"/>
        <c:lblOffset val="100"/>
        <c:noMultiLvlLbl val="0"/>
      </c:catAx>
      <c:valAx>
        <c:axId val="54287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16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marker>
            <c:symbol val="none"/>
          </c:marker>
          <c:cat>
            <c:strRef>
              <c:f>'C1'!$A$2:$A$8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'C1'!$I$2:$I$8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C2</c:v>
          </c:tx>
          <c:marker>
            <c:symbol val="none"/>
          </c:marker>
          <c:val>
            <c:numRef>
              <c:f>'C2'!$I$2:$I$8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39672"/>
        <c:axId val="580017304"/>
      </c:lineChart>
      <c:catAx>
        <c:axId val="54313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</a:t>
                </a:r>
                <a:r>
                  <a:rPr lang="en-US" baseline="0"/>
                  <a:t> Pi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80017304"/>
        <c:crosses val="autoZero"/>
        <c:auto val="1"/>
        <c:lblAlgn val="ctr"/>
        <c:lblOffset val="100"/>
        <c:noMultiLvlLbl val="0"/>
      </c:catAx>
      <c:valAx>
        <c:axId val="580017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Times Seen (per 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13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Exercise 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D1</c:v>
          </c:tx>
          <c:marker>
            <c:symbol val="none"/>
          </c:marker>
          <c:cat>
            <c:strRef>
              <c:f>'D1'!$A$2:$A$8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'D1'!$I$2:$I$8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98760"/>
        <c:axId val="539364152"/>
      </c:lineChart>
      <c:catAx>
        <c:axId val="53949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 Pi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9364152"/>
        <c:crosses val="autoZero"/>
        <c:auto val="1"/>
        <c:lblAlgn val="ctr"/>
        <c:lblOffset val="100"/>
        <c:noMultiLvlLbl val="0"/>
      </c:catAx>
      <c:valAx>
        <c:axId val="53936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 (per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49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marker>
            <c:symbol val="none"/>
          </c:marker>
          <c:cat>
            <c:strRef>
              <c:f>'A1'!$A$2:$A$8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'A1'!$I$2:$I$8</c:f>
              <c:numCache>
                <c:formatCode>General</c:formatCode>
                <c:ptCount val="7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A2</c:v>
          </c:tx>
          <c:marker>
            <c:symbol val="none"/>
          </c:marker>
          <c:cat>
            <c:strRef>
              <c:f>'A1'!$A$2:$A$8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'A2'!$I$2:$I$8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v>B1</c:v>
          </c:tx>
          <c:marker>
            <c:symbol val="none"/>
          </c:marker>
          <c:val>
            <c:numRef>
              <c:f>'B1'!$I$2:$I$8</c:f>
              <c:numCache>
                <c:formatCode>General</c:formatCode>
                <c:ptCount val="7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B2</c:v>
          </c:tx>
          <c:marker>
            <c:symbol val="none"/>
          </c:marker>
          <c:val>
            <c:numRef>
              <c:f>'B2'!$I$2:$I$8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C1</c:v>
          </c:tx>
          <c:marker>
            <c:symbol val="none"/>
          </c:marker>
          <c:val>
            <c:numRef>
              <c:f>'C1'!$I$2:$I$8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C2</c:v>
          </c:tx>
          <c:marker>
            <c:symbol val="none"/>
          </c:marker>
          <c:val>
            <c:numRef>
              <c:f>'C2'!$I$2:$I$8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ser>
          <c:idx val="6"/>
          <c:order val="6"/>
          <c:tx>
            <c:v>D1</c:v>
          </c:tx>
          <c:marker>
            <c:symbol val="none"/>
          </c:marker>
          <c:val>
            <c:numRef>
              <c:f>'D1'!$I$2:$I$8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30856"/>
        <c:axId val="499033832"/>
      </c:lineChart>
      <c:catAx>
        <c:axId val="49903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9033832"/>
        <c:crosses val="autoZero"/>
        <c:auto val="1"/>
        <c:lblAlgn val="ctr"/>
        <c:lblOffset val="100"/>
        <c:noMultiLvlLbl val="0"/>
      </c:catAx>
      <c:valAx>
        <c:axId val="49903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03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A1-B1</c:v>
          </c:tx>
          <c:invertIfNegative val="0"/>
          <c:cat>
            <c:strRef>
              <c:f>'B1'!$A$2:$A$8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'B1'!$K$2:$K$8</c:f>
              <c:numCache>
                <c:formatCode>General</c:formatCode>
                <c:ptCount val="7"/>
                <c:pt idx="0">
                  <c:v>0.0321149122967483</c:v>
                </c:pt>
                <c:pt idx="1">
                  <c:v>21.42167595168938</c:v>
                </c:pt>
                <c:pt idx="2">
                  <c:v>-6.769204203608621</c:v>
                </c:pt>
                <c:pt idx="3">
                  <c:v>0.779342242439048</c:v>
                </c:pt>
                <c:pt idx="4">
                  <c:v>0.5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A1-B2</c:v>
          </c:tx>
          <c:invertIfNegative val="0"/>
          <c:val>
            <c:numRef>
              <c:f>'B2'!$K$2:$K$8</c:f>
              <c:numCache>
                <c:formatCode>General</c:formatCode>
                <c:ptCount val="7"/>
                <c:pt idx="0">
                  <c:v>1.399485366657799</c:v>
                </c:pt>
                <c:pt idx="1">
                  <c:v>23.82158631568369</c:v>
                </c:pt>
                <c:pt idx="2">
                  <c:v>-4.211556965746817</c:v>
                </c:pt>
                <c:pt idx="3">
                  <c:v>0.779342242439048</c:v>
                </c:pt>
                <c:pt idx="4">
                  <c:v>0.5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A1-C1</c:v>
          </c:tx>
          <c:invertIfNegative val="0"/>
          <c:val>
            <c:numRef>
              <c:f>'C1'!$K$2:$K$8</c:f>
              <c:numCache>
                <c:formatCode>General</c:formatCode>
                <c:ptCount val="7"/>
                <c:pt idx="0">
                  <c:v>0.474955867996329</c:v>
                </c:pt>
                <c:pt idx="1">
                  <c:v>26.86040265373215</c:v>
                </c:pt>
                <c:pt idx="2">
                  <c:v>6.4</c:v>
                </c:pt>
                <c:pt idx="3">
                  <c:v>-3.975892831720401</c:v>
                </c:pt>
                <c:pt idx="4">
                  <c:v>-1.388530913495015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v>A1-C2</c:v>
          </c:tx>
          <c:invertIfNegative val="0"/>
          <c:val>
            <c:numRef>
              <c:f>'C2'!$K$2:$K$8</c:f>
              <c:numCache>
                <c:formatCode>General</c:formatCode>
                <c:ptCount val="7"/>
                <c:pt idx="0">
                  <c:v>0.709180885607189</c:v>
                </c:pt>
                <c:pt idx="1">
                  <c:v>10.60237758903902</c:v>
                </c:pt>
                <c:pt idx="2">
                  <c:v>5.000000000000001</c:v>
                </c:pt>
                <c:pt idx="3">
                  <c:v>-3.51597060873814</c:v>
                </c:pt>
                <c:pt idx="4">
                  <c:v>-0.5</c:v>
                </c:pt>
                <c:pt idx="5">
                  <c:v>0.1</c:v>
                </c:pt>
                <c:pt idx="6">
                  <c:v>-0.1</c:v>
                </c:pt>
              </c:numCache>
            </c:numRef>
          </c:val>
        </c:ser>
        <c:ser>
          <c:idx val="4"/>
          <c:order val="4"/>
          <c:tx>
            <c:v>A1-D1</c:v>
          </c:tx>
          <c:invertIfNegative val="0"/>
          <c:val>
            <c:numRef>
              <c:f>'D1'!$K$2:$K$8</c:f>
              <c:numCache>
                <c:formatCode>General</c:formatCode>
                <c:ptCount val="7"/>
                <c:pt idx="0">
                  <c:v>0.722049570423408</c:v>
                </c:pt>
                <c:pt idx="1">
                  <c:v>18.72702205401377</c:v>
                </c:pt>
                <c:pt idx="2">
                  <c:v>-0.369316581882128</c:v>
                </c:pt>
                <c:pt idx="3">
                  <c:v>0.679342242439048</c:v>
                </c:pt>
                <c:pt idx="4">
                  <c:v>0.6</c:v>
                </c:pt>
                <c:pt idx="5">
                  <c:v>-0.2</c:v>
                </c:pt>
                <c:pt idx="6">
                  <c:v>-0.2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099048"/>
        <c:axId val="520102104"/>
      </c:barChart>
      <c:catAx>
        <c:axId val="52009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20102104"/>
        <c:crosses val="autoZero"/>
        <c:auto val="1"/>
        <c:lblAlgn val="ctr"/>
        <c:lblOffset val="100"/>
        <c:noMultiLvlLbl val="0"/>
      </c:catAx>
      <c:valAx>
        <c:axId val="52010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9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19</xdr:row>
      <xdr:rowOff>139700</xdr:rowOff>
    </xdr:from>
    <xdr:to>
      <xdr:col>8</xdr:col>
      <xdr:colOff>1295400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19</xdr:row>
      <xdr:rowOff>139700</xdr:rowOff>
    </xdr:from>
    <xdr:to>
      <xdr:col>8</xdr:col>
      <xdr:colOff>838200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19</xdr:row>
      <xdr:rowOff>139700</xdr:rowOff>
    </xdr:from>
    <xdr:to>
      <xdr:col>8</xdr:col>
      <xdr:colOff>1028700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19</xdr:row>
      <xdr:rowOff>139700</xdr:rowOff>
    </xdr:from>
    <xdr:to>
      <xdr:col>8</xdr:col>
      <xdr:colOff>952500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63500</xdr:rowOff>
    </xdr:from>
    <xdr:to>
      <xdr:col>16</xdr:col>
      <xdr:colOff>317500</xdr:colOff>
      <xdr:row>49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17</xdr:col>
      <xdr:colOff>393700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I14" sqref="I14"/>
    </sheetView>
  </sheetViews>
  <sheetFormatPr baseColWidth="10" defaultRowHeight="15" x14ac:dyDescent="0"/>
  <cols>
    <col min="3" max="3" width="17.5" customWidth="1"/>
    <col min="4" max="4" width="22.83203125" customWidth="1"/>
    <col min="5" max="5" width="24.33203125" customWidth="1"/>
    <col min="6" max="6" width="20.33203125" customWidth="1"/>
    <col min="7" max="7" width="17.5" customWidth="1"/>
    <col min="8" max="8" width="14" customWidth="1"/>
    <col min="9" max="9" width="19.5" customWidth="1"/>
  </cols>
  <sheetData>
    <row r="1" spans="1:9">
      <c r="A1" s="5" t="s">
        <v>16</v>
      </c>
      <c r="B1" s="5"/>
      <c r="C1" s="5" t="s">
        <v>17</v>
      </c>
      <c r="D1" s="5" t="s">
        <v>18</v>
      </c>
      <c r="E1" s="5" t="s">
        <v>22</v>
      </c>
      <c r="F1" s="5" t="s">
        <v>19</v>
      </c>
      <c r="G1" s="5" t="s">
        <v>20</v>
      </c>
      <c r="H1" s="5" t="s">
        <v>21</v>
      </c>
      <c r="I1" s="5" t="s">
        <v>23</v>
      </c>
    </row>
    <row r="2" spans="1:9">
      <c r="A2" t="s">
        <v>0</v>
      </c>
      <c r="B2">
        <v>1</v>
      </c>
      <c r="C2" t="s">
        <v>10</v>
      </c>
      <c r="D2" t="s">
        <v>2</v>
      </c>
      <c r="E2">
        <v>592</v>
      </c>
      <c r="F2" s="1">
        <v>1388845408.97613</v>
      </c>
      <c r="G2" s="1">
        <v>1388845419.6631701</v>
      </c>
      <c r="H2">
        <f t="shared" ref="H2:H7" si="0">G2-F2</f>
        <v>10.687040090560913</v>
      </c>
      <c r="I2">
        <f>E2/MAX(H2,10)</f>
        <v>55.394196614165473</v>
      </c>
    </row>
    <row r="3" spans="1:9">
      <c r="A3" t="s">
        <v>3</v>
      </c>
      <c r="B3">
        <v>2</v>
      </c>
      <c r="C3" t="s">
        <v>10</v>
      </c>
      <c r="D3" t="s">
        <v>2</v>
      </c>
      <c r="E3">
        <v>470</v>
      </c>
      <c r="F3" s="1">
        <v>1388845447.37568</v>
      </c>
      <c r="G3" s="1">
        <v>1388845459.4812801</v>
      </c>
      <c r="H3">
        <f t="shared" si="0"/>
        <v>12.105600118637085</v>
      </c>
      <c r="I3">
        <f t="shared" ref="I3:I7" si="1">E3/MAX(H3,10)</f>
        <v>38.825006228019632</v>
      </c>
    </row>
    <row r="4" spans="1:9">
      <c r="A4" t="s">
        <v>4</v>
      </c>
      <c r="B4">
        <v>3</v>
      </c>
      <c r="C4" t="s">
        <v>10</v>
      </c>
      <c r="D4" t="s">
        <v>2</v>
      </c>
      <c r="E4">
        <v>83</v>
      </c>
      <c r="F4" s="1">
        <v>1388845477.51912</v>
      </c>
      <c r="G4" s="1">
        <v>1388845487.4561801</v>
      </c>
      <c r="H4">
        <f t="shared" si="0"/>
        <v>9.9370601177215576</v>
      </c>
      <c r="I4">
        <f t="shared" si="1"/>
        <v>8.3000000000000007</v>
      </c>
    </row>
    <row r="5" spans="1:9">
      <c r="A5" t="s">
        <v>5</v>
      </c>
      <c r="B5">
        <v>4</v>
      </c>
      <c r="C5" t="s">
        <v>10</v>
      </c>
      <c r="D5" t="s">
        <v>2</v>
      </c>
      <c r="E5">
        <v>9</v>
      </c>
      <c r="F5" s="1">
        <v>1388845509.7084401</v>
      </c>
      <c r="G5" s="1">
        <v>1388845521.25664</v>
      </c>
      <c r="H5">
        <f t="shared" si="0"/>
        <v>11.548199892044067</v>
      </c>
      <c r="I5">
        <f t="shared" si="1"/>
        <v>0.77934224243904837</v>
      </c>
    </row>
    <row r="6" spans="1:9">
      <c r="A6" t="s">
        <v>6</v>
      </c>
      <c r="B6">
        <v>6</v>
      </c>
      <c r="C6" t="s">
        <v>10</v>
      </c>
      <c r="D6" t="s">
        <v>2</v>
      </c>
      <c r="E6">
        <v>6</v>
      </c>
      <c r="F6" s="1">
        <v>1388845550.6376801</v>
      </c>
      <c r="G6" s="1">
        <v>1388845557.31952</v>
      </c>
      <c r="H6">
        <f t="shared" si="0"/>
        <v>6.6818399429321289</v>
      </c>
      <c r="I6">
        <f t="shared" si="1"/>
        <v>0.6</v>
      </c>
    </row>
    <row r="7" spans="1:9">
      <c r="A7" t="s">
        <v>7</v>
      </c>
      <c r="B7">
        <v>8</v>
      </c>
      <c r="C7" t="s">
        <v>10</v>
      </c>
      <c r="D7" t="s">
        <v>2</v>
      </c>
      <c r="E7">
        <v>2</v>
      </c>
      <c r="F7" s="1">
        <v>1388845585.30126</v>
      </c>
      <c r="G7" s="1">
        <v>1388845585.90731</v>
      </c>
      <c r="H7">
        <f t="shared" si="0"/>
        <v>0.60605001449584961</v>
      </c>
      <c r="I7">
        <f t="shared" si="1"/>
        <v>0.2</v>
      </c>
    </row>
    <row r="8" spans="1:9">
      <c r="A8" t="s">
        <v>8</v>
      </c>
      <c r="I8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I1" sqref="A1:I1"/>
    </sheetView>
  </sheetViews>
  <sheetFormatPr baseColWidth="10" defaultRowHeight="15" x14ac:dyDescent="0"/>
  <cols>
    <col min="3" max="3" width="18.5" customWidth="1"/>
    <col min="4" max="4" width="23.83203125" customWidth="1"/>
    <col min="5" max="5" width="24.1640625" customWidth="1"/>
    <col min="6" max="6" width="27.6640625" customWidth="1"/>
    <col min="7" max="7" width="28.33203125" customWidth="1"/>
    <col min="8" max="8" width="16.5" customWidth="1"/>
    <col min="9" max="9" width="18.83203125" customWidth="1"/>
  </cols>
  <sheetData>
    <row r="1" spans="1:9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</row>
    <row r="2" spans="1:9">
      <c r="A2" t="s">
        <v>0</v>
      </c>
      <c r="B2">
        <v>1</v>
      </c>
      <c r="C2" t="s">
        <v>10</v>
      </c>
      <c r="D2" t="s">
        <v>2</v>
      </c>
      <c r="E2">
        <v>626</v>
      </c>
      <c r="F2" s="1">
        <v>1388845724.47175</v>
      </c>
      <c r="G2" s="1">
        <v>1388845735.9268601</v>
      </c>
      <c r="H2">
        <f>G2-F2</f>
        <v>11.4551100730896</v>
      </c>
      <c r="I2">
        <f>E2/MAX(H2,10)</f>
        <v>54.648099931453494</v>
      </c>
    </row>
    <row r="3" spans="1:9">
      <c r="A3" t="s">
        <v>3</v>
      </c>
      <c r="B3">
        <v>2</v>
      </c>
      <c r="C3" t="s">
        <v>10</v>
      </c>
      <c r="D3" t="s">
        <v>2</v>
      </c>
      <c r="E3">
        <v>464</v>
      </c>
      <c r="F3" s="1">
        <v>1388845756.95099</v>
      </c>
      <c r="G3" s="1">
        <v>1388845769.1492701</v>
      </c>
      <c r="H3">
        <f>G3-F3</f>
        <v>12.198280096054077</v>
      </c>
      <c r="I3">
        <f t="shared" ref="I3:I8" si="0">E3/MAX(H3,10)</f>
        <v>38.038149341241606</v>
      </c>
    </row>
    <row r="4" spans="1:9">
      <c r="A4" t="s">
        <v>4</v>
      </c>
      <c r="B4">
        <v>3</v>
      </c>
      <c r="C4" t="s">
        <v>10</v>
      </c>
      <c r="D4" t="s">
        <v>2</v>
      </c>
      <c r="E4">
        <v>138</v>
      </c>
      <c r="F4" s="1">
        <v>1388845790.23612</v>
      </c>
      <c r="G4" s="1">
        <v>1388845802.21769</v>
      </c>
      <c r="H4">
        <f>G4-F4</f>
        <v>11.98157000541687</v>
      </c>
      <c r="I4">
        <f t="shared" si="0"/>
        <v>11.517689245867626</v>
      </c>
    </row>
    <row r="5" spans="1:9">
      <c r="A5" t="s">
        <v>5</v>
      </c>
      <c r="B5">
        <v>4</v>
      </c>
      <c r="C5" t="s">
        <v>10</v>
      </c>
      <c r="D5" t="s">
        <v>2</v>
      </c>
      <c r="E5">
        <v>31</v>
      </c>
      <c r="F5" s="1">
        <v>1388845826.13483</v>
      </c>
      <c r="G5" s="1">
        <v>1388845837.96841</v>
      </c>
      <c r="H5">
        <f t="shared" ref="H5:H8" si="1">G5-F5</f>
        <v>11.833580017089844</v>
      </c>
      <c r="I5">
        <f t="shared" si="0"/>
        <v>2.6196636990015159</v>
      </c>
    </row>
    <row r="6" spans="1:9">
      <c r="A6" t="s">
        <v>6</v>
      </c>
      <c r="B6">
        <v>6</v>
      </c>
      <c r="C6" t="s">
        <v>10</v>
      </c>
      <c r="D6" t="s">
        <v>2</v>
      </c>
      <c r="E6">
        <v>8</v>
      </c>
      <c r="F6" s="1">
        <v>1388845881.2248499</v>
      </c>
      <c r="G6" s="1">
        <v>1388845890.44784</v>
      </c>
      <c r="H6">
        <f t="shared" si="1"/>
        <v>9.2229900360107422</v>
      </c>
      <c r="I6">
        <f t="shared" si="0"/>
        <v>0.8</v>
      </c>
    </row>
    <row r="7" spans="1:9">
      <c r="A7" t="s">
        <v>7</v>
      </c>
      <c r="B7">
        <v>7</v>
      </c>
      <c r="C7" t="s">
        <v>10</v>
      </c>
      <c r="D7" t="s">
        <v>2</v>
      </c>
      <c r="E7">
        <v>8</v>
      </c>
      <c r="F7" s="1">
        <v>1388845918.1736801</v>
      </c>
      <c r="G7" s="1">
        <v>1388845927.86268</v>
      </c>
      <c r="H7">
        <f t="shared" si="1"/>
        <v>9.6889998912811279</v>
      </c>
      <c r="I7">
        <f t="shared" si="0"/>
        <v>0.8</v>
      </c>
    </row>
    <row r="8" spans="1:9">
      <c r="A8" t="s">
        <v>8</v>
      </c>
      <c r="B8">
        <v>8</v>
      </c>
      <c r="C8" t="s">
        <v>10</v>
      </c>
      <c r="D8" t="s">
        <v>2</v>
      </c>
      <c r="E8">
        <v>1</v>
      </c>
      <c r="F8" s="1">
        <v>1388845968.7799101</v>
      </c>
      <c r="G8" s="1">
        <v>1388845968.7799101</v>
      </c>
      <c r="H8">
        <f t="shared" si="1"/>
        <v>0</v>
      </c>
      <c r="I8">
        <f t="shared" si="0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I13" sqref="I13"/>
    </sheetView>
  </sheetViews>
  <sheetFormatPr baseColWidth="10" defaultRowHeight="15" x14ac:dyDescent="0"/>
  <cols>
    <col min="3" max="3" width="21" customWidth="1"/>
    <col min="4" max="4" width="23.6640625" customWidth="1"/>
    <col min="5" max="5" width="24" customWidth="1"/>
    <col min="6" max="6" width="17.5" style="1" customWidth="1"/>
    <col min="7" max="7" width="19.83203125" style="1" customWidth="1"/>
    <col min="8" max="8" width="16.5" customWidth="1"/>
    <col min="9" max="9" width="19.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2" t="s">
        <v>11</v>
      </c>
    </row>
    <row r="2" spans="1:11">
      <c r="A2" t="s">
        <v>0</v>
      </c>
      <c r="B2">
        <v>1</v>
      </c>
      <c r="C2" t="s">
        <v>10</v>
      </c>
      <c r="D2" t="s">
        <v>2</v>
      </c>
      <c r="E2">
        <v>754</v>
      </c>
      <c r="F2" s="1">
        <v>1388846050.28144</v>
      </c>
      <c r="G2" s="1">
        <v>1388846063.9008701</v>
      </c>
      <c r="H2" s="1">
        <f>G2-F2</f>
        <v>13.619430065155029</v>
      </c>
      <c r="I2">
        <f>E2/MAX(H2, 10)</f>
        <v>55.362081701868725</v>
      </c>
      <c r="K2">
        <f>'A1'!I2-'B1'!I2</f>
        <v>3.2114912296748344E-2</v>
      </c>
    </row>
    <row r="3" spans="1:11">
      <c r="A3" t="s">
        <v>3</v>
      </c>
      <c r="B3">
        <v>2</v>
      </c>
      <c r="C3" t="s">
        <v>10</v>
      </c>
      <c r="D3" t="s">
        <v>2</v>
      </c>
      <c r="E3">
        <v>375</v>
      </c>
      <c r="F3" s="1">
        <v>1388846090.65519</v>
      </c>
      <c r="G3" s="1">
        <v>1388846112.20279</v>
      </c>
      <c r="H3" s="1">
        <f t="shared" ref="H3:H6" si="0">G3-F3</f>
        <v>21.547600030899048</v>
      </c>
      <c r="I3">
        <f t="shared" ref="I3:I6" si="1">E3/MAX(H3, 10)</f>
        <v>17.403330276330248</v>
      </c>
      <c r="K3">
        <f>'A1'!I3-'B1'!I3</f>
        <v>21.421675951689384</v>
      </c>
    </row>
    <row r="4" spans="1:11">
      <c r="A4" t="s">
        <v>4</v>
      </c>
      <c r="B4">
        <v>3</v>
      </c>
      <c r="C4" t="s">
        <v>10</v>
      </c>
      <c r="D4" t="s">
        <v>2</v>
      </c>
      <c r="E4">
        <v>198</v>
      </c>
      <c r="F4" s="1">
        <v>1388846162.80198</v>
      </c>
      <c r="G4" s="1">
        <v>1388846175.94136</v>
      </c>
      <c r="H4" s="1">
        <f t="shared" si="0"/>
        <v>13.139379978179932</v>
      </c>
      <c r="I4">
        <f t="shared" si="1"/>
        <v>15.069204203608622</v>
      </c>
      <c r="K4">
        <f>'A1'!I4-'B1'!I4</f>
        <v>-6.7692042036086217</v>
      </c>
    </row>
    <row r="5" spans="1:11">
      <c r="A5" t="s">
        <v>5</v>
      </c>
      <c r="H5" s="1"/>
      <c r="I5">
        <v>0</v>
      </c>
      <c r="K5">
        <f>'A1'!I5-'B1'!I5</f>
        <v>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1388846303.3975201</v>
      </c>
      <c r="G6" s="1">
        <v>1388846303.3975201</v>
      </c>
      <c r="H6" s="1">
        <f t="shared" si="0"/>
        <v>0</v>
      </c>
      <c r="I6">
        <f t="shared" si="1"/>
        <v>0.1</v>
      </c>
      <c r="K6">
        <f>'A1'!I6-'B1'!I6</f>
        <v>0.5</v>
      </c>
    </row>
    <row r="7" spans="1:11">
      <c r="A7" t="s">
        <v>7</v>
      </c>
      <c r="I7">
        <v>0</v>
      </c>
      <c r="K7">
        <f>'A1'!I7-'B1'!I7</f>
        <v>0.2</v>
      </c>
    </row>
    <row r="8" spans="1:11">
      <c r="A8" t="s">
        <v>8</v>
      </c>
      <c r="I8">
        <v>0</v>
      </c>
      <c r="K8">
        <f>'A1'!I8-'B1'!I8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sqref="A1:I1"/>
    </sheetView>
  </sheetViews>
  <sheetFormatPr baseColWidth="10" defaultRowHeight="15" x14ac:dyDescent="0"/>
  <cols>
    <col min="3" max="3" width="17.83203125" customWidth="1"/>
    <col min="4" max="4" width="23.83203125" customWidth="1"/>
    <col min="5" max="5" width="23.6640625" customWidth="1"/>
    <col min="6" max="7" width="17" style="1" customWidth="1"/>
    <col min="8" max="8" width="15.66406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12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752</v>
      </c>
      <c r="F2" s="1">
        <v>1388846452.7930701</v>
      </c>
      <c r="G2" s="1">
        <v>1388846466.72036</v>
      </c>
      <c r="H2" s="1">
        <f>G2-F2</f>
        <v>13.927289962768555</v>
      </c>
      <c r="I2">
        <f>E2/MAX(H2, 10)</f>
        <v>53.994711247507674</v>
      </c>
      <c r="K2">
        <f>'A1'!I2-'B2'!I2</f>
        <v>1.3994853666577995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204</v>
      </c>
      <c r="F3" s="1">
        <v>1388846502.27263</v>
      </c>
      <c r="G3" s="1">
        <v>1388846515.86953</v>
      </c>
      <c r="H3" s="1">
        <f t="shared" ref="H3:H4" si="0">G3-F3</f>
        <v>13.59689998626709</v>
      </c>
      <c r="I3">
        <f t="shared" ref="I3:I4" si="1">E3/MAX(H3, 10)</f>
        <v>15.003419912335946</v>
      </c>
      <c r="K3">
        <f>'A1'!I3-'B2'!I3</f>
        <v>23.821586315683685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154</v>
      </c>
      <c r="F4" s="1">
        <v>1388846539.0255699</v>
      </c>
      <c r="G4" s="1">
        <v>1388846551.3341899</v>
      </c>
      <c r="H4" s="1">
        <f t="shared" si="0"/>
        <v>12.308619976043701</v>
      </c>
      <c r="I4">
        <f t="shared" si="1"/>
        <v>12.511556965746818</v>
      </c>
      <c r="K4">
        <f>'A1'!I4-'B2'!I4</f>
        <v>-4.2115569657468175</v>
      </c>
    </row>
    <row r="5" spans="1:11">
      <c r="A5" t="s">
        <v>5</v>
      </c>
      <c r="I5">
        <v>0</v>
      </c>
      <c r="K5">
        <f>'A1'!I5-'B2'!I5</f>
        <v>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1388846633.80568</v>
      </c>
      <c r="G6" s="1">
        <v>1388846633.80568</v>
      </c>
      <c r="H6" s="1">
        <f>G6-F6</f>
        <v>0</v>
      </c>
      <c r="I6">
        <f>E6/MAX(H6, 10)</f>
        <v>0.1</v>
      </c>
      <c r="K6">
        <f>'A1'!I6-'B2'!I6</f>
        <v>0.5</v>
      </c>
    </row>
    <row r="7" spans="1:11">
      <c r="A7" t="s">
        <v>7</v>
      </c>
      <c r="I7">
        <v>0</v>
      </c>
      <c r="K7">
        <f>'A1'!I7-'B2'!I7</f>
        <v>0.2</v>
      </c>
    </row>
    <row r="8" spans="1:11">
      <c r="A8" t="s">
        <v>8</v>
      </c>
      <c r="I8">
        <v>0</v>
      </c>
      <c r="K8">
        <f>'A1'!I8-'B2'!I8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I24" sqref="I24"/>
    </sheetView>
  </sheetViews>
  <sheetFormatPr baseColWidth="10" defaultRowHeight="15" x14ac:dyDescent="0"/>
  <cols>
    <col min="3" max="3" width="18.6640625" customWidth="1"/>
    <col min="4" max="4" width="23.1640625" customWidth="1"/>
    <col min="5" max="5" width="25.1640625" customWidth="1"/>
    <col min="6" max="6" width="17.33203125" style="1" customWidth="1"/>
    <col min="7" max="7" width="20" style="1" customWidth="1"/>
    <col min="8" max="8" width="15.66406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13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692</v>
      </c>
      <c r="F2" s="1">
        <v>1388846795.1754</v>
      </c>
      <c r="G2" s="1">
        <v>1388846807.7757199</v>
      </c>
      <c r="H2" s="1">
        <f>G2-F2</f>
        <v>12.600319862365723</v>
      </c>
      <c r="I2">
        <f>E2/MAX(H2, 10)</f>
        <v>54.919240746169145</v>
      </c>
      <c r="K2">
        <f>'A1'!I2-'C1'!I2</f>
        <v>0.47495586799632861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153</v>
      </c>
      <c r="F3" s="1">
        <v>1388846829.5715401</v>
      </c>
      <c r="G3" s="1">
        <v>1388846842.3592601</v>
      </c>
      <c r="H3" s="1">
        <f t="shared" ref="H3:H6" si="0">G3-F3</f>
        <v>12.787719964981079</v>
      </c>
      <c r="I3">
        <f t="shared" ref="I3:I6" si="1">E3/MAX(H3, 10)</f>
        <v>11.96460357428748</v>
      </c>
      <c r="K3">
        <f>'A1'!I3-'C1'!I3</f>
        <v>26.860402653732152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19</v>
      </c>
      <c r="F4" s="1">
        <v>1388846891.4153299</v>
      </c>
      <c r="G4" s="1">
        <v>1388846897.2609301</v>
      </c>
      <c r="H4" s="1">
        <f t="shared" si="0"/>
        <v>5.8456001281738281</v>
      </c>
      <c r="I4">
        <f t="shared" si="1"/>
        <v>1.9</v>
      </c>
      <c r="K4">
        <f>'A1'!I4-'C1'!I4</f>
        <v>6.4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55</v>
      </c>
      <c r="F5" s="1">
        <v>1388846924.1077099</v>
      </c>
      <c r="G5" s="1">
        <v>1388846935.6739099</v>
      </c>
      <c r="H5" s="1">
        <f t="shared" si="0"/>
        <v>11.566200017929077</v>
      </c>
      <c r="I5">
        <f t="shared" si="1"/>
        <v>4.7552350741594491</v>
      </c>
      <c r="K5">
        <f>'A1'!I5-'C1'!I5</f>
        <v>-3.975892831720401</v>
      </c>
    </row>
    <row r="6" spans="1:11">
      <c r="A6" t="s">
        <v>6</v>
      </c>
      <c r="B6">
        <v>5</v>
      </c>
      <c r="C6" t="s">
        <v>1</v>
      </c>
      <c r="D6" t="s">
        <v>2</v>
      </c>
      <c r="E6">
        <v>21</v>
      </c>
      <c r="F6" s="1">
        <v>1388846960.67503</v>
      </c>
      <c r="G6" s="1">
        <v>1388846971.23559</v>
      </c>
      <c r="H6" s="1">
        <f t="shared" si="0"/>
        <v>10.560559988021851</v>
      </c>
      <c r="I6">
        <f t="shared" si="1"/>
        <v>1.9885309134950155</v>
      </c>
      <c r="K6">
        <f>'A1'!I6-'C1'!I6</f>
        <v>-1.3885309134950155</v>
      </c>
    </row>
    <row r="7" spans="1:11">
      <c r="A7" t="s">
        <v>7</v>
      </c>
      <c r="I7">
        <v>0</v>
      </c>
      <c r="K7">
        <f>'A1'!I7-'C1'!I7</f>
        <v>0.2</v>
      </c>
    </row>
    <row r="8" spans="1:11">
      <c r="A8" t="s">
        <v>8</v>
      </c>
      <c r="I8">
        <v>0</v>
      </c>
      <c r="K8">
        <f>'A1'!I8-'C1'!I8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sqref="A1:I1"/>
    </sheetView>
  </sheetViews>
  <sheetFormatPr baseColWidth="10" defaultRowHeight="15" x14ac:dyDescent="0"/>
  <cols>
    <col min="3" max="3" width="18" customWidth="1"/>
    <col min="4" max="4" width="23.6640625" customWidth="1"/>
    <col min="5" max="5" width="26.5" customWidth="1"/>
    <col min="6" max="6" width="18.5" style="1" customWidth="1"/>
    <col min="7" max="7" width="16.83203125" style="1" customWidth="1"/>
    <col min="8" max="8" width="14.832031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14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657</v>
      </c>
      <c r="F2" s="1">
        <v>1388847078.11463</v>
      </c>
      <c r="G2" s="1">
        <v>1388847090.12889</v>
      </c>
      <c r="H2" s="1">
        <f>G2-F2</f>
        <v>12.014260053634644</v>
      </c>
      <c r="I2">
        <f>E2/MAX(H2, 10)</f>
        <v>54.685015728558284</v>
      </c>
      <c r="K2">
        <f>'A1'!I2-'C2'!I2</f>
        <v>0.70918088560718928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332</v>
      </c>
      <c r="F3" s="1">
        <v>1388847112.2648699</v>
      </c>
      <c r="G3" s="1">
        <v>1388847124.0284801</v>
      </c>
      <c r="H3" s="1">
        <f>G3-F3</f>
        <v>11.763610124588013</v>
      </c>
      <c r="I3">
        <f t="shared" ref="I3:I8" si="0">E3/MAX(H3, 10)</f>
        <v>28.222628638980616</v>
      </c>
      <c r="K3">
        <f>'A1'!I3-'C2'!I3</f>
        <v>10.602377589039016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33</v>
      </c>
      <c r="F4" s="1">
        <v>1388847145.29513</v>
      </c>
      <c r="G4" s="1">
        <v>1388847153.43046</v>
      </c>
      <c r="H4" s="1">
        <f t="shared" ref="H4:H8" si="1">G4-F4</f>
        <v>8.1353299617767334</v>
      </c>
      <c r="I4">
        <f t="shared" si="0"/>
        <v>3.3</v>
      </c>
      <c r="K4">
        <f>'A1'!I4-'C2'!I4</f>
        <v>5.0000000000000009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47</v>
      </c>
      <c r="F5" s="1">
        <v>1388847179.5341301</v>
      </c>
      <c r="G5" s="1">
        <v>1388847190.47629</v>
      </c>
      <c r="H5" s="1">
        <f t="shared" si="1"/>
        <v>10.94215989112854</v>
      </c>
      <c r="I5">
        <f t="shared" si="0"/>
        <v>4.2953128511771883</v>
      </c>
      <c r="K5">
        <f>'A1'!I5-'C2'!I5</f>
        <v>-3.5159706087381402</v>
      </c>
    </row>
    <row r="6" spans="1:11">
      <c r="A6" t="s">
        <v>6</v>
      </c>
      <c r="B6">
        <v>5</v>
      </c>
      <c r="C6" t="s">
        <v>9</v>
      </c>
      <c r="D6" t="s">
        <v>2</v>
      </c>
      <c r="E6">
        <v>11</v>
      </c>
      <c r="F6" s="1">
        <v>1388847215.7558801</v>
      </c>
      <c r="G6" s="1">
        <v>1388847222.12357</v>
      </c>
      <c r="H6" s="1">
        <f t="shared" si="1"/>
        <v>6.367689847946167</v>
      </c>
      <c r="I6">
        <f t="shared" si="0"/>
        <v>1.1000000000000001</v>
      </c>
      <c r="K6">
        <f>'A1'!I6-'C2'!I6</f>
        <v>-0.50000000000000011</v>
      </c>
    </row>
    <row r="7" spans="1:11">
      <c r="A7" t="s">
        <v>7</v>
      </c>
      <c r="B7">
        <v>6</v>
      </c>
      <c r="C7" t="s">
        <v>9</v>
      </c>
      <c r="D7" t="s">
        <v>2</v>
      </c>
      <c r="E7">
        <v>1</v>
      </c>
      <c r="F7" s="1">
        <v>1388847252.1466401</v>
      </c>
      <c r="G7" s="1">
        <v>1388847252.1466401</v>
      </c>
      <c r="H7" s="1">
        <f t="shared" si="1"/>
        <v>0</v>
      </c>
      <c r="I7">
        <f t="shared" si="0"/>
        <v>0.1</v>
      </c>
      <c r="K7">
        <f>'A1'!I7-'C2'!I7</f>
        <v>0.1</v>
      </c>
    </row>
    <row r="8" spans="1:11">
      <c r="A8" t="s">
        <v>8</v>
      </c>
      <c r="B8">
        <v>7</v>
      </c>
      <c r="C8" t="s">
        <v>9</v>
      </c>
      <c r="D8" t="s">
        <v>2</v>
      </c>
      <c r="E8">
        <v>1</v>
      </c>
      <c r="F8" s="1">
        <v>1388847297.87937</v>
      </c>
      <c r="G8" s="1">
        <v>1388847297.87937</v>
      </c>
      <c r="H8" s="1">
        <f t="shared" si="1"/>
        <v>0</v>
      </c>
      <c r="I8">
        <f t="shared" si="0"/>
        <v>0.1</v>
      </c>
      <c r="K8">
        <f>'A1'!I8-'C2'!I8</f>
        <v>-0.1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I33" sqref="I33"/>
    </sheetView>
  </sheetViews>
  <sheetFormatPr baseColWidth="10" defaultRowHeight="15" x14ac:dyDescent="0"/>
  <cols>
    <col min="3" max="3" width="16.83203125" customWidth="1"/>
    <col min="4" max="5" width="23.5" customWidth="1"/>
    <col min="6" max="6" width="20" style="1" customWidth="1"/>
    <col min="7" max="7" width="22.33203125" style="1" customWidth="1"/>
    <col min="8" max="8" width="14.83203125" customWidth="1"/>
    <col min="9" max="9" width="19.16406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15</v>
      </c>
    </row>
    <row r="2" spans="1:11">
      <c r="A2" t="s">
        <v>0</v>
      </c>
      <c r="B2">
        <v>1</v>
      </c>
      <c r="C2" t="s">
        <v>9</v>
      </c>
      <c r="D2" t="s">
        <v>2</v>
      </c>
      <c r="E2">
        <v>730</v>
      </c>
      <c r="F2" s="1">
        <v>1388847372.74121</v>
      </c>
      <c r="G2" s="1">
        <v>1388847386.0935299</v>
      </c>
      <c r="H2" s="1">
        <f>G2-F2</f>
        <v>13.352319955825806</v>
      </c>
      <c r="I2">
        <f>E2/MAX(H2, 10)</f>
        <v>54.672147043742065</v>
      </c>
      <c r="K2">
        <f>'A1'!I2-'D1'!I2</f>
        <v>0.72204957042340823</v>
      </c>
    </row>
    <row r="3" spans="1:11">
      <c r="A3" t="s">
        <v>3</v>
      </c>
      <c r="B3">
        <v>2</v>
      </c>
      <c r="C3" t="s">
        <v>9</v>
      </c>
      <c r="D3" t="s">
        <v>2</v>
      </c>
      <c r="E3">
        <v>231</v>
      </c>
      <c r="F3" s="1">
        <v>1388847445.3072901</v>
      </c>
      <c r="G3" s="1">
        <v>1388847456.8009801</v>
      </c>
      <c r="H3" s="1">
        <f t="shared" ref="H3:H8" si="0">G3-F3</f>
        <v>11.493690013885498</v>
      </c>
      <c r="I3">
        <f t="shared" ref="I3:I8" si="1">E3/MAX(H3, 10)</f>
        <v>20.097984174005866</v>
      </c>
      <c r="K3">
        <f>'A1'!I3-'D1'!I3</f>
        <v>18.727022054013766</v>
      </c>
    </row>
    <row r="4" spans="1:11">
      <c r="A4" t="s">
        <v>4</v>
      </c>
      <c r="B4">
        <v>3</v>
      </c>
      <c r="C4" t="s">
        <v>9</v>
      </c>
      <c r="D4" t="s">
        <v>2</v>
      </c>
      <c r="E4">
        <v>107</v>
      </c>
      <c r="F4" s="1">
        <v>1388847482.2874401</v>
      </c>
      <c r="G4" s="1">
        <v>1388847494.6298201</v>
      </c>
      <c r="H4" s="1">
        <f t="shared" si="0"/>
        <v>12.342380046844482</v>
      </c>
      <c r="I4">
        <f t="shared" si="1"/>
        <v>8.6693165818821285</v>
      </c>
      <c r="K4">
        <f>'A1'!I4-'D1'!I4</f>
        <v>-0.36931658188212779</v>
      </c>
    </row>
    <row r="5" spans="1:11">
      <c r="A5" t="s">
        <v>5</v>
      </c>
      <c r="B5">
        <v>4</v>
      </c>
      <c r="C5" t="s">
        <v>9</v>
      </c>
      <c r="D5" t="s">
        <v>2</v>
      </c>
      <c r="E5">
        <v>1</v>
      </c>
      <c r="F5" s="1">
        <v>1388847525.88995</v>
      </c>
      <c r="G5" s="1">
        <v>1388847525.88995</v>
      </c>
      <c r="H5" s="1">
        <f t="shared" si="0"/>
        <v>0</v>
      </c>
      <c r="I5">
        <f t="shared" si="1"/>
        <v>0.1</v>
      </c>
      <c r="K5">
        <f>'A1'!I5-'D1'!I5</f>
        <v>0.67934224243904839</v>
      </c>
    </row>
    <row r="6" spans="1:11">
      <c r="A6" t="s">
        <v>6</v>
      </c>
      <c r="H6" s="1"/>
      <c r="I6">
        <v>0</v>
      </c>
      <c r="K6">
        <f>'A1'!I6-'D1'!I6</f>
        <v>0.6</v>
      </c>
    </row>
    <row r="7" spans="1:11">
      <c r="A7" t="s">
        <v>7</v>
      </c>
      <c r="B7">
        <v>5</v>
      </c>
      <c r="C7" t="s">
        <v>9</v>
      </c>
      <c r="D7" t="s">
        <v>2</v>
      </c>
      <c r="E7">
        <v>4</v>
      </c>
      <c r="F7" s="1">
        <v>1388847558.8943701</v>
      </c>
      <c r="G7" s="1">
        <v>1388847564.64799</v>
      </c>
      <c r="H7" s="1">
        <f t="shared" si="0"/>
        <v>5.753619909286499</v>
      </c>
      <c r="I7">
        <f t="shared" si="1"/>
        <v>0.4</v>
      </c>
      <c r="K7">
        <f>'A1'!I7-'D1'!I7</f>
        <v>-0.2</v>
      </c>
    </row>
    <row r="8" spans="1:11">
      <c r="A8" t="s">
        <v>8</v>
      </c>
      <c r="B8">
        <v>6</v>
      </c>
      <c r="C8" t="s">
        <v>9</v>
      </c>
      <c r="D8" t="s">
        <v>2</v>
      </c>
      <c r="E8">
        <v>2</v>
      </c>
      <c r="F8" s="1">
        <v>1388847654.8962901</v>
      </c>
      <c r="G8" s="1">
        <v>1388847654.8984599</v>
      </c>
      <c r="H8" s="1">
        <f t="shared" si="0"/>
        <v>2.1698474884033203E-3</v>
      </c>
      <c r="I8">
        <f t="shared" si="1"/>
        <v>0.2</v>
      </c>
      <c r="K8">
        <f>'A1'!I8-'D1'!I8</f>
        <v>-0.2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F16" sqref="F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A1</vt:lpstr>
      <vt:lpstr>A2</vt:lpstr>
      <vt:lpstr>B1</vt:lpstr>
      <vt:lpstr>B2</vt:lpstr>
      <vt:lpstr>C1</vt:lpstr>
      <vt:lpstr>C2</vt:lpstr>
      <vt:lpstr>D1</vt:lpstr>
      <vt:lpstr>Absolute graph</vt:lpstr>
      <vt:lpstr>Relative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2014-01-04T17:31:19Z</dcterms:created>
  <dcterms:modified xsi:type="dcterms:W3CDTF">2014-01-17T11:15:34Z</dcterms:modified>
</cp:coreProperties>
</file>