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4" i="1" l="1"/>
  <c r="G14" i="1"/>
  <c r="E14" i="1"/>
  <c r="B10" i="1" l="1"/>
  <c r="G10" i="1" s="1"/>
  <c r="G13" i="1"/>
  <c r="F13" i="1"/>
  <c r="E12" i="1"/>
  <c r="D12" i="1"/>
  <c r="C12" i="1"/>
  <c r="E7" i="1"/>
  <c r="D7" i="1"/>
  <c r="C7" i="1"/>
  <c r="E6" i="1"/>
  <c r="D6" i="1"/>
  <c r="C6" i="1"/>
  <c r="C8" i="1" s="1"/>
  <c r="G5" i="1"/>
  <c r="G8" i="1" s="1"/>
  <c r="F5" i="1"/>
  <c r="F8" i="1" s="1"/>
  <c r="E4" i="1"/>
  <c r="D4" i="1"/>
  <c r="C4" i="1"/>
  <c r="B4" i="1"/>
  <c r="E3" i="1"/>
  <c r="E8" i="1" s="1"/>
  <c r="D3" i="1"/>
  <c r="D8" i="1" s="1"/>
  <c r="C3" i="1"/>
  <c r="B3" i="1"/>
  <c r="B8" i="1" s="1"/>
</calcChain>
</file>

<file path=xl/sharedStrings.xml><?xml version="1.0" encoding="utf-8"?>
<sst xmlns="http://schemas.openxmlformats.org/spreadsheetml/2006/main" count="31" uniqueCount="29">
  <si>
    <t>bueno</t>
  </si>
  <si>
    <t>regular</t>
  </si>
  <si>
    <t>malo</t>
  </si>
  <si>
    <t>Definición de parámetros de puntuación: Sera responsabilidad de Servicios Generales</t>
  </si>
  <si>
    <t>(Se detalla a modo de ejemplo, solamente)</t>
  </si>
  <si>
    <t>Malo = 25 puntos / Regular = 50 puntos / Bueno = 75 puntos / Excelente = 100 puntos</t>
  </si>
  <si>
    <t>SI = 500 puntos / NO = 100 puntos</t>
  </si>
  <si>
    <t>Sera el máximo para respuestas de Visitas, Artistas y otro Personal del CCK (no de CTO) = 700 puntos</t>
  </si>
  <si>
    <t>excelente</t>
  </si>
  <si>
    <t>si</t>
  </si>
  <si>
    <t>no</t>
  </si>
  <si>
    <t>Sub-Total</t>
  </si>
  <si>
    <t>Total Encuestas</t>
  </si>
  <si>
    <t>Sub-total RESULTADO</t>
  </si>
  <si>
    <t>Pregunta 1</t>
  </si>
  <si>
    <t>Pregunta 2</t>
  </si>
  <si>
    <t>Pregunta 3</t>
  </si>
  <si>
    <t>Pregunta 4</t>
  </si>
  <si>
    <t>Pregunta 5</t>
  </si>
  <si>
    <t>Max  Posible 100% =</t>
  </si>
  <si>
    <t>Porcentaje</t>
  </si>
  <si>
    <t>Sub-total CTO RESULTADO</t>
  </si>
  <si>
    <t>Total CTO</t>
  </si>
  <si>
    <t>Pregunta 6.a</t>
  </si>
  <si>
    <t>Pregunta 6.b</t>
  </si>
  <si>
    <t>Pregunta 6,c</t>
  </si>
  <si>
    <t>COMENTARIOS COMPARTIDOS CON SERVICIOS GENERALES</t>
  </si>
  <si>
    <t>Referencias:</t>
  </si>
  <si>
    <t>Sera el máximo puntaje para respuestas de Personal del CTO = 1400 (siendo 700 puntos los que corresonden al punto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</si>
</sst>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Font="1"/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1" xfId="0" applyNumberFormat="1" applyFont="1" applyBorder="1"/>
    <xf numFmtId="0" fontId="2" fillId="0" borderId="1" xfId="2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0" fillId="4" borderId="2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0" fontId="0" fillId="4" borderId="3" xfId="0" applyNumberFormat="1" applyFont="1" applyFill="1" applyBorder="1" applyAlignment="1">
      <alignment horizontal="center"/>
    </xf>
    <xf numFmtId="0" fontId="0" fillId="4" borderId="3" xfId="1" applyNumberFormat="1" applyFont="1" applyFill="1" applyBorder="1" applyAlignment="1">
      <alignment horizontal="center"/>
    </xf>
    <xf numFmtId="0" fontId="2" fillId="5" borderId="4" xfId="0" applyNumberFormat="1" applyFont="1" applyFill="1" applyBorder="1" applyAlignment="1">
      <alignment horizontal="right" vertical="center"/>
    </xf>
    <xf numFmtId="0" fontId="0" fillId="5" borderId="5" xfId="0" applyNumberFormat="1" applyFont="1" applyFill="1" applyBorder="1" applyAlignment="1">
      <alignment horizontal="left"/>
    </xf>
    <xf numFmtId="0" fontId="0" fillId="2" borderId="4" xfId="0" applyNumberFormat="1" applyFont="1" applyFill="1" applyBorder="1"/>
    <xf numFmtId="0" fontId="0" fillId="2" borderId="6" xfId="0" applyNumberFormat="1" applyFont="1" applyFill="1" applyBorder="1"/>
    <xf numFmtId="0" fontId="0" fillId="2" borderId="5" xfId="0" applyNumberFormat="1" applyFill="1" applyBorder="1" applyAlignment="1">
      <alignment horizontal="left"/>
    </xf>
    <xf numFmtId="0" fontId="0" fillId="3" borderId="4" xfId="0" applyNumberFormat="1" applyFill="1" applyBorder="1"/>
    <xf numFmtId="0" fontId="0" fillId="3" borderId="5" xfId="2" applyNumberFormat="1" applyFont="1" applyFill="1" applyBorder="1"/>
    <xf numFmtId="0" fontId="2" fillId="5" borderId="7" xfId="0" applyNumberFormat="1" applyFont="1" applyFill="1" applyBorder="1" applyAlignment="1">
      <alignment horizontal="right" vertical="center"/>
    </xf>
    <xf numFmtId="0" fontId="0" fillId="5" borderId="8" xfId="0" applyNumberFormat="1" applyFill="1" applyBorder="1" applyAlignment="1">
      <alignment horizontal="left"/>
    </xf>
    <xf numFmtId="0" fontId="0" fillId="2" borderId="7" xfId="0" applyNumberFormat="1" applyFill="1" applyBorder="1"/>
    <xf numFmtId="0" fontId="0" fillId="2" borderId="9" xfId="0" applyNumberFormat="1" applyFill="1" applyBorder="1"/>
    <xf numFmtId="0" fontId="0" fillId="2" borderId="8" xfId="0" applyNumberFormat="1" applyFill="1" applyBorder="1"/>
    <xf numFmtId="0" fontId="0" fillId="0" borderId="1" xfId="0" applyNumberFormat="1" applyBorder="1"/>
    <xf numFmtId="0" fontId="2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Fill="1"/>
    <xf numFmtId="0" fontId="5" fillId="0" borderId="0" xfId="0" applyNumberFormat="1" applyFont="1"/>
    <xf numFmtId="0" fontId="4" fillId="5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0" fillId="0" borderId="2" xfId="0" applyNumberFormat="1" applyBorder="1"/>
    <xf numFmtId="0" fontId="0" fillId="3" borderId="10" xfId="0" applyNumberFormat="1" applyFill="1" applyBorder="1"/>
    <xf numFmtId="0" fontId="0" fillId="3" borderId="11" xfId="2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26" sqref="A26"/>
    </sheetView>
  </sheetViews>
  <sheetFormatPr baseColWidth="10" defaultRowHeight="15" x14ac:dyDescent="0.25"/>
  <cols>
    <col min="1" max="1" width="20" style="2" customWidth="1"/>
    <col min="2" max="2" width="11.42578125" style="2"/>
    <col min="3" max="3" width="20.42578125" style="2" customWidth="1"/>
    <col min="4" max="16384" width="11.42578125" style="2"/>
  </cols>
  <sheetData>
    <row r="1" spans="1:8" x14ac:dyDescent="0.25">
      <c r="A1" s="13" t="s">
        <v>12</v>
      </c>
      <c r="B1" s="13" t="s">
        <v>2</v>
      </c>
      <c r="C1" s="14" t="s">
        <v>1</v>
      </c>
      <c r="D1" s="13" t="s">
        <v>0</v>
      </c>
      <c r="E1" s="13" t="s">
        <v>8</v>
      </c>
      <c r="F1" s="13" t="s">
        <v>9</v>
      </c>
      <c r="G1" s="13" t="s">
        <v>10</v>
      </c>
      <c r="H1" s="1"/>
    </row>
    <row r="2" spans="1:8" x14ac:dyDescent="0.25">
      <c r="A2" s="15">
        <v>21</v>
      </c>
      <c r="B2" s="15">
        <v>25</v>
      </c>
      <c r="C2" s="16">
        <v>50</v>
      </c>
      <c r="D2" s="16">
        <v>75</v>
      </c>
      <c r="E2" s="16">
        <v>100</v>
      </c>
      <c r="F2" s="17">
        <v>500</v>
      </c>
      <c r="G2" s="16">
        <v>100</v>
      </c>
    </row>
    <row r="3" spans="1:8" x14ac:dyDescent="0.25">
      <c r="A3" s="6" t="s">
        <v>14</v>
      </c>
      <c r="B3" s="7">
        <f>1*B2</f>
        <v>25</v>
      </c>
      <c r="C3" s="8">
        <f>7*C2</f>
        <v>350</v>
      </c>
      <c r="D3" s="8">
        <f>11*D2</f>
        <v>825</v>
      </c>
      <c r="E3" s="8">
        <f>2*E2</f>
        <v>200</v>
      </c>
      <c r="F3" s="8"/>
      <c r="G3" s="8"/>
    </row>
    <row r="4" spans="1:8" x14ac:dyDescent="0.25">
      <c r="A4" s="6" t="s">
        <v>15</v>
      </c>
      <c r="B4" s="9">
        <f>2*B2</f>
        <v>50</v>
      </c>
      <c r="C4" s="8">
        <f>8*C2</f>
        <v>400</v>
      </c>
      <c r="D4" s="8">
        <f>10*D2</f>
        <v>750</v>
      </c>
      <c r="E4" s="8">
        <f>1*E2</f>
        <v>100</v>
      </c>
      <c r="F4" s="8"/>
      <c r="G4" s="8"/>
    </row>
    <row r="5" spans="1:8" x14ac:dyDescent="0.25">
      <c r="A5" s="10" t="s">
        <v>16</v>
      </c>
      <c r="B5" s="8"/>
      <c r="C5" s="8"/>
      <c r="D5" s="8"/>
      <c r="E5" s="8"/>
      <c r="F5" s="8">
        <f>4*F2</f>
        <v>2000</v>
      </c>
      <c r="G5" s="8">
        <f>17*G2</f>
        <v>1700</v>
      </c>
    </row>
    <row r="6" spans="1:8" x14ac:dyDescent="0.25">
      <c r="A6" s="11" t="s">
        <v>17</v>
      </c>
      <c r="B6" s="8">
        <v>0</v>
      </c>
      <c r="C6" s="8">
        <f>8*C2</f>
        <v>400</v>
      </c>
      <c r="D6" s="8">
        <f>8*D2</f>
        <v>600</v>
      </c>
      <c r="E6" s="8">
        <f>5*E2</f>
        <v>500</v>
      </c>
      <c r="F6" s="8"/>
      <c r="G6" s="8"/>
    </row>
    <row r="7" spans="1:8" x14ac:dyDescent="0.25">
      <c r="A7" s="11" t="s">
        <v>18</v>
      </c>
      <c r="B7" s="8">
        <v>0</v>
      </c>
      <c r="C7" s="8">
        <f>1*C2</f>
        <v>50</v>
      </c>
      <c r="D7" s="8">
        <f>12*D2</f>
        <v>900</v>
      </c>
      <c r="E7" s="8">
        <f>8*E2</f>
        <v>800</v>
      </c>
      <c r="F7" s="8"/>
      <c r="G7" s="8"/>
    </row>
    <row r="8" spans="1:8" x14ac:dyDescent="0.25">
      <c r="A8" s="12" t="s">
        <v>11</v>
      </c>
      <c r="B8" s="8">
        <f>SUM(B3:B7)</f>
        <v>75</v>
      </c>
      <c r="C8" s="8">
        <f>SUM(C3:C7)</f>
        <v>1200</v>
      </c>
      <c r="D8" s="8">
        <f>SUM(D3:D7)</f>
        <v>3075</v>
      </c>
      <c r="E8" s="8">
        <f>SUM(E3:E7)</f>
        <v>1600</v>
      </c>
      <c r="F8" s="8">
        <f>SUM(F5:F7)</f>
        <v>2000</v>
      </c>
      <c r="G8" s="8">
        <f>SUM(G5:G7)</f>
        <v>1700</v>
      </c>
    </row>
    <row r="9" spans="1:8" ht="15.75" thickBot="1" x14ac:dyDescent="0.3">
      <c r="A9" s="4"/>
      <c r="B9" s="3"/>
      <c r="C9" s="3"/>
      <c r="D9" s="3"/>
      <c r="E9" s="3"/>
      <c r="F9" s="3"/>
      <c r="G9" s="3"/>
    </row>
    <row r="10" spans="1:8" x14ac:dyDescent="0.25">
      <c r="A10" s="18" t="s">
        <v>19</v>
      </c>
      <c r="B10" s="19">
        <f>700*A2</f>
        <v>14700</v>
      </c>
      <c r="C10" s="20" t="s">
        <v>13</v>
      </c>
      <c r="D10" s="21"/>
      <c r="E10" s="22">
        <v>9650</v>
      </c>
      <c r="F10" s="23" t="s">
        <v>20</v>
      </c>
      <c r="G10" s="24">
        <f>(E10*100)/B10</f>
        <v>65.646258503401356</v>
      </c>
    </row>
    <row r="11" spans="1:8" x14ac:dyDescent="0.25">
      <c r="A11" s="11" t="s">
        <v>22</v>
      </c>
      <c r="B11" s="10"/>
      <c r="C11" s="10"/>
      <c r="D11" s="10"/>
      <c r="E11" s="10"/>
      <c r="F11" s="10"/>
      <c r="G11" s="10"/>
    </row>
    <row r="12" spans="1:8" x14ac:dyDescent="0.25">
      <c r="A12" s="12" t="s">
        <v>23</v>
      </c>
      <c r="B12" s="10">
        <v>0</v>
      </c>
      <c r="C12" s="10">
        <f>1*C2</f>
        <v>50</v>
      </c>
      <c r="D12" s="10">
        <f>9*D2</f>
        <v>675</v>
      </c>
      <c r="E12" s="10">
        <f>3*E2</f>
        <v>300</v>
      </c>
      <c r="F12" s="10"/>
      <c r="G12" s="10"/>
    </row>
    <row r="13" spans="1:8" ht="15.75" thickBot="1" x14ac:dyDescent="0.3">
      <c r="A13" s="12" t="s">
        <v>24</v>
      </c>
      <c r="B13" s="30"/>
      <c r="C13" s="30"/>
      <c r="D13" s="30"/>
      <c r="E13" s="30"/>
      <c r="F13" s="38">
        <f>6*F2</f>
        <v>3000</v>
      </c>
      <c r="G13" s="38">
        <f>6*G2</f>
        <v>600</v>
      </c>
    </row>
    <row r="14" spans="1:8" ht="15.75" thickBot="1" x14ac:dyDescent="0.3">
      <c r="A14" s="25" t="s">
        <v>19</v>
      </c>
      <c r="B14" s="26">
        <f>12*700</f>
        <v>8400</v>
      </c>
      <c r="C14" s="27" t="s">
        <v>21</v>
      </c>
      <c r="D14" s="28"/>
      <c r="E14" s="29">
        <f>B12+C12+D12+E12+F13+G13</f>
        <v>4625</v>
      </c>
      <c r="F14" s="39" t="s">
        <v>20</v>
      </c>
      <c r="G14" s="40">
        <f>(E14*100)/B14</f>
        <v>55.05952380952381</v>
      </c>
    </row>
    <row r="15" spans="1:8" x14ac:dyDescent="0.25">
      <c r="A15" s="31"/>
      <c r="B15" s="32"/>
      <c r="C15" s="33"/>
      <c r="D15" s="33"/>
      <c r="E15" s="33"/>
      <c r="F15" s="33"/>
      <c r="G15" s="33"/>
      <c r="H15" s="34"/>
    </row>
    <row r="16" spans="1:8" x14ac:dyDescent="0.25">
      <c r="A16" s="36" t="s">
        <v>25</v>
      </c>
      <c r="B16" s="36"/>
      <c r="C16" s="37" t="s">
        <v>26</v>
      </c>
      <c r="D16" s="37"/>
      <c r="E16" s="37"/>
      <c r="F16" s="37"/>
      <c r="G16" s="37"/>
    </row>
    <row r="19" spans="1:1" x14ac:dyDescent="0.25">
      <c r="A19" s="35" t="s">
        <v>27</v>
      </c>
    </row>
    <row r="20" spans="1:1" x14ac:dyDescent="0.25">
      <c r="A20" s="5" t="s">
        <v>3</v>
      </c>
    </row>
    <row r="21" spans="1:1" x14ac:dyDescent="0.25">
      <c r="A21" s="5" t="s">
        <v>4</v>
      </c>
    </row>
    <row r="22" spans="1:1" x14ac:dyDescent="0.25">
      <c r="A22" s="5" t="s">
        <v>5</v>
      </c>
    </row>
    <row r="23" spans="1:1" x14ac:dyDescent="0.25">
      <c r="A23" s="5" t="s">
        <v>6</v>
      </c>
    </row>
    <row r="24" spans="1:1" x14ac:dyDescent="0.25">
      <c r="A24" s="5" t="s">
        <v>7</v>
      </c>
    </row>
    <row r="25" spans="1:1" x14ac:dyDescent="0.25">
      <c r="A25" s="5" t="s">
        <v>28</v>
      </c>
    </row>
  </sheetData>
  <mergeCells count="2">
    <mergeCell ref="A16:B16"/>
    <mergeCell ref="C16:G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2016-03-21T18:01:27Z</dcterms:created>
  <dcterms:modified xsi:type="dcterms:W3CDTF">2016-03-22T15:42:20Z</dcterms:modified>
</cp:coreProperties>
</file>