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inolytics\"/>
    </mc:Choice>
  </mc:AlternateContent>
  <xr:revisionPtr revIDLastSave="0" documentId="13_ncr:40009_{50600BBD-05F0-4F20-A724-4072449C9128}" xr6:coauthVersionLast="37" xr6:coauthVersionMax="37" xr10:uidLastSave="{00000000-0000-0000-0000-000000000000}"/>
  <bookViews>
    <workbookView xWindow="0" yWindow="0" windowWidth="23040" windowHeight="9000" activeTab="2"/>
  </bookViews>
  <sheets>
    <sheet name="ModeloMultinomial" sheetId="1" r:id="rId1"/>
    <sheet name="NN 99-100-100-100-17" sheetId="2" r:id="rId2"/>
    <sheet name="NN 99-500-100-100-17" sheetId="3" r:id="rId3"/>
    <sheet name="NN 99-500-500-500-17" sheetId="5" r:id="rId4"/>
  </sheets>
  <calcPr calcId="0"/>
</workbook>
</file>

<file path=xl/calcChain.xml><?xml version="1.0" encoding="utf-8"?>
<calcChain xmlns="http://schemas.openxmlformats.org/spreadsheetml/2006/main">
  <c r="B53" i="5" l="1"/>
  <c r="B52" i="5"/>
  <c r="B54" i="5" s="1"/>
  <c r="W48" i="5"/>
  <c r="V48" i="5"/>
  <c r="W47" i="5"/>
  <c r="V47" i="5"/>
  <c r="W46" i="5"/>
  <c r="X46" i="5" s="1"/>
  <c r="V46" i="5"/>
  <c r="W45" i="5"/>
  <c r="X45" i="5" s="1"/>
  <c r="V45" i="5"/>
  <c r="W44" i="5"/>
  <c r="V44" i="5"/>
  <c r="X44" i="5" s="1"/>
  <c r="W43" i="5"/>
  <c r="X43" i="5" s="1"/>
  <c r="V43" i="5"/>
  <c r="W42" i="5"/>
  <c r="X42" i="5" s="1"/>
  <c r="V42" i="5"/>
  <c r="W41" i="5"/>
  <c r="X41" i="5" s="1"/>
  <c r="V41" i="5"/>
  <c r="W40" i="5"/>
  <c r="V40" i="5"/>
  <c r="W39" i="5"/>
  <c r="X39" i="5" s="1"/>
  <c r="V39" i="5"/>
  <c r="X38" i="5"/>
  <c r="W38" i="5"/>
  <c r="V38" i="5"/>
  <c r="W37" i="5"/>
  <c r="V37" i="5"/>
  <c r="W36" i="5"/>
  <c r="X36" i="5" s="1"/>
  <c r="V36" i="5"/>
  <c r="X35" i="5"/>
  <c r="W35" i="5"/>
  <c r="V35" i="5"/>
  <c r="W34" i="5"/>
  <c r="V34" i="5"/>
  <c r="W33" i="5"/>
  <c r="V33" i="5"/>
  <c r="W32" i="5"/>
  <c r="V32" i="5"/>
  <c r="B25" i="5"/>
  <c r="B24" i="5"/>
  <c r="W20" i="5"/>
  <c r="X20" i="5" s="1"/>
  <c r="V20" i="5"/>
  <c r="W19" i="5"/>
  <c r="V19" i="5"/>
  <c r="W18" i="5"/>
  <c r="X18" i="5" s="1"/>
  <c r="V18" i="5"/>
  <c r="W17" i="5"/>
  <c r="V17" i="5"/>
  <c r="W16" i="5"/>
  <c r="X16" i="5" s="1"/>
  <c r="V16" i="5"/>
  <c r="W15" i="5"/>
  <c r="V15" i="5"/>
  <c r="W14" i="5"/>
  <c r="X14" i="5" s="1"/>
  <c r="V14" i="5"/>
  <c r="W13" i="5"/>
  <c r="V13" i="5"/>
  <c r="X12" i="5"/>
  <c r="W12" i="5"/>
  <c r="V12" i="5"/>
  <c r="W11" i="5"/>
  <c r="X11" i="5" s="1"/>
  <c r="V11" i="5"/>
  <c r="W10" i="5"/>
  <c r="V10" i="5"/>
  <c r="W9" i="5"/>
  <c r="X9" i="5" s="1"/>
  <c r="V9" i="5"/>
  <c r="W8" i="5"/>
  <c r="V8" i="5"/>
  <c r="W7" i="5"/>
  <c r="V7" i="5"/>
  <c r="W6" i="5"/>
  <c r="V6" i="5"/>
  <c r="W5" i="5"/>
  <c r="V5" i="5"/>
  <c r="W4" i="5"/>
  <c r="X4" i="5" s="1"/>
  <c r="V4" i="5"/>
  <c r="B53" i="3"/>
  <c r="B54" i="3" s="1"/>
  <c r="B52" i="3"/>
  <c r="W48" i="3"/>
  <c r="V48" i="3"/>
  <c r="W47" i="3"/>
  <c r="X47" i="3" s="1"/>
  <c r="V47" i="3"/>
  <c r="X46" i="3"/>
  <c r="W46" i="3"/>
  <c r="V46" i="3"/>
  <c r="W45" i="3"/>
  <c r="V45" i="3"/>
  <c r="W44" i="3"/>
  <c r="V44" i="3"/>
  <c r="W43" i="3"/>
  <c r="V43" i="3"/>
  <c r="X43" i="3" s="1"/>
  <c r="W42" i="3"/>
  <c r="X42" i="3" s="1"/>
  <c r="V42" i="3"/>
  <c r="W41" i="3"/>
  <c r="V41" i="3"/>
  <c r="W40" i="3"/>
  <c r="V40" i="3"/>
  <c r="W39" i="3"/>
  <c r="X39" i="3" s="1"/>
  <c r="V39" i="3"/>
  <c r="W38" i="3"/>
  <c r="V38" i="3"/>
  <c r="X38" i="3" s="1"/>
  <c r="W37" i="3"/>
  <c r="V37" i="3"/>
  <c r="W36" i="3"/>
  <c r="V36" i="3"/>
  <c r="W35" i="3"/>
  <c r="V35" i="3"/>
  <c r="W34" i="3"/>
  <c r="V34" i="3"/>
  <c r="W33" i="3"/>
  <c r="V33" i="3"/>
  <c r="W32" i="3"/>
  <c r="V32" i="3"/>
  <c r="B25" i="3"/>
  <c r="B26" i="3" s="1"/>
  <c r="B24" i="3"/>
  <c r="W20" i="3"/>
  <c r="X20" i="3" s="1"/>
  <c r="V20" i="3"/>
  <c r="W19" i="3"/>
  <c r="V19" i="3"/>
  <c r="W18" i="3"/>
  <c r="V18" i="3"/>
  <c r="W17" i="3"/>
  <c r="V17" i="3"/>
  <c r="W16" i="3"/>
  <c r="V16" i="3"/>
  <c r="W15" i="3"/>
  <c r="V15" i="3"/>
  <c r="W14" i="3"/>
  <c r="V14" i="3"/>
  <c r="W13" i="3"/>
  <c r="V13" i="3"/>
  <c r="X13" i="3" s="1"/>
  <c r="W12" i="3"/>
  <c r="V12" i="3"/>
  <c r="X12" i="3" s="1"/>
  <c r="W11" i="3"/>
  <c r="V11" i="3"/>
  <c r="W10" i="3"/>
  <c r="V10" i="3"/>
  <c r="W9" i="3"/>
  <c r="V9" i="3"/>
  <c r="X9" i="3" s="1"/>
  <c r="W8" i="3"/>
  <c r="V8" i="3"/>
  <c r="W7" i="3"/>
  <c r="V7" i="3"/>
  <c r="W6" i="3"/>
  <c r="V6" i="3"/>
  <c r="W5" i="3"/>
  <c r="X5" i="3" s="1"/>
  <c r="V5" i="3"/>
  <c r="X4" i="3"/>
  <c r="W4" i="3"/>
  <c r="V4" i="3"/>
  <c r="B53" i="2"/>
  <c r="B52" i="2"/>
  <c r="W48" i="2"/>
  <c r="X48" i="2" s="1"/>
  <c r="V48" i="2"/>
  <c r="W47" i="2"/>
  <c r="X47" i="2" s="1"/>
  <c r="V47" i="2"/>
  <c r="W46" i="2"/>
  <c r="V46" i="2"/>
  <c r="W45" i="2"/>
  <c r="V45" i="2"/>
  <c r="W44" i="2"/>
  <c r="V44" i="2"/>
  <c r="X44" i="2" s="1"/>
  <c r="W43" i="2"/>
  <c r="X43" i="2" s="1"/>
  <c r="V43" i="2"/>
  <c r="W42" i="2"/>
  <c r="X42" i="2" s="1"/>
  <c r="V42" i="2"/>
  <c r="W41" i="2"/>
  <c r="V41" i="2"/>
  <c r="W40" i="2"/>
  <c r="X40" i="2" s="1"/>
  <c r="V40" i="2"/>
  <c r="X39" i="2"/>
  <c r="W39" i="2"/>
  <c r="V39" i="2"/>
  <c r="W38" i="2"/>
  <c r="V38" i="2"/>
  <c r="X38" i="2" s="1"/>
  <c r="W37" i="2"/>
  <c r="V37" i="2"/>
  <c r="W36" i="2"/>
  <c r="V36" i="2"/>
  <c r="W35" i="2"/>
  <c r="X35" i="2" s="1"/>
  <c r="V35" i="2"/>
  <c r="W34" i="2"/>
  <c r="V34" i="2"/>
  <c r="W33" i="2"/>
  <c r="V33" i="2"/>
  <c r="X32" i="2"/>
  <c r="W32" i="2"/>
  <c r="V32" i="2"/>
  <c r="B25" i="2"/>
  <c r="B24" i="2"/>
  <c r="W20" i="2"/>
  <c r="V20" i="2"/>
  <c r="X20" i="2" s="1"/>
  <c r="W19" i="2"/>
  <c r="X19" i="2" s="1"/>
  <c r="V19" i="2"/>
  <c r="W18" i="2"/>
  <c r="X18" i="2" s="1"/>
  <c r="V18" i="2"/>
  <c r="W17" i="2"/>
  <c r="V17" i="2"/>
  <c r="W16" i="2"/>
  <c r="V16" i="2"/>
  <c r="W15" i="2"/>
  <c r="X15" i="2" s="1"/>
  <c r="V15" i="2"/>
  <c r="W14" i="2"/>
  <c r="X14" i="2" s="1"/>
  <c r="V14" i="2"/>
  <c r="W13" i="2"/>
  <c r="V13" i="2"/>
  <c r="W12" i="2"/>
  <c r="V12" i="2"/>
  <c r="W11" i="2"/>
  <c r="V11" i="2"/>
  <c r="W10" i="2"/>
  <c r="X10" i="2" s="1"/>
  <c r="V10" i="2"/>
  <c r="W9" i="2"/>
  <c r="V9" i="2"/>
  <c r="W8" i="2"/>
  <c r="X8" i="2" s="1"/>
  <c r="V8" i="2"/>
  <c r="W7" i="2"/>
  <c r="V7" i="2"/>
  <c r="W6" i="2"/>
  <c r="X6" i="2" s="1"/>
  <c r="V6" i="2"/>
  <c r="W5" i="2"/>
  <c r="X5" i="2" s="1"/>
  <c r="V5" i="2"/>
  <c r="W4" i="2"/>
  <c r="V4" i="2"/>
  <c r="X4" i="2" s="1"/>
  <c r="W48" i="1"/>
  <c r="X48" i="1" s="1"/>
  <c r="V48" i="1"/>
  <c r="W47" i="1"/>
  <c r="V47" i="1"/>
  <c r="X47" i="1" s="1"/>
  <c r="W46" i="1"/>
  <c r="X46" i="1" s="1"/>
  <c r="V46" i="1"/>
  <c r="W45" i="1"/>
  <c r="X45" i="1" s="1"/>
  <c r="V45" i="1"/>
  <c r="W44" i="1"/>
  <c r="X44" i="1" s="1"/>
  <c r="V44" i="1"/>
  <c r="X43" i="1"/>
  <c r="W43" i="1"/>
  <c r="V43" i="1"/>
  <c r="W42" i="1"/>
  <c r="X42" i="1" s="1"/>
  <c r="V42" i="1"/>
  <c r="W41" i="1"/>
  <c r="X41" i="1" s="1"/>
  <c r="V41" i="1"/>
  <c r="W40" i="1"/>
  <c r="X40" i="1" s="1"/>
  <c r="V40" i="1"/>
  <c r="W39" i="1"/>
  <c r="X39" i="1" s="1"/>
  <c r="V39" i="1"/>
  <c r="W38" i="1"/>
  <c r="X38" i="1" s="1"/>
  <c r="V38" i="1"/>
  <c r="W37" i="1"/>
  <c r="X37" i="1" s="1"/>
  <c r="V37" i="1"/>
  <c r="W36" i="1"/>
  <c r="X36" i="1" s="1"/>
  <c r="V36" i="1"/>
  <c r="X35" i="1"/>
  <c r="W35" i="1"/>
  <c r="V35" i="1"/>
  <c r="W34" i="1"/>
  <c r="X34" i="1" s="1"/>
  <c r="V34" i="1"/>
  <c r="W33" i="1"/>
  <c r="X33" i="1" s="1"/>
  <c r="V33" i="1"/>
  <c r="W32" i="1"/>
  <c r="X32" i="1" s="1"/>
  <c r="V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4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B53" i="1"/>
  <c r="B54" i="1" s="1"/>
  <c r="B52" i="1"/>
  <c r="B25" i="1"/>
  <c r="B24" i="1"/>
  <c r="X33" i="5" l="1"/>
  <c r="X40" i="5"/>
  <c r="X34" i="5"/>
  <c r="X37" i="5"/>
  <c r="X47" i="5"/>
  <c r="X48" i="5"/>
  <c r="X32" i="5"/>
  <c r="X8" i="5"/>
  <c r="X19" i="5"/>
  <c r="X13" i="5"/>
  <c r="X17" i="5"/>
  <c r="B26" i="5"/>
  <c r="X10" i="5"/>
  <c r="X6" i="5"/>
  <c r="X7" i="5"/>
  <c r="X15" i="5"/>
  <c r="X5" i="5"/>
  <c r="X36" i="3"/>
  <c r="X33" i="3"/>
  <c r="X37" i="3"/>
  <c r="X40" i="3"/>
  <c r="X44" i="3"/>
  <c r="X34" i="3"/>
  <c r="X41" i="3"/>
  <c r="X45" i="3"/>
  <c r="X48" i="3"/>
  <c r="X35" i="3"/>
  <c r="X32" i="3"/>
  <c r="X8" i="3"/>
  <c r="X15" i="3"/>
  <c r="X19" i="3"/>
  <c r="X16" i="3"/>
  <c r="X17" i="3"/>
  <c r="X6" i="3"/>
  <c r="X10" i="3"/>
  <c r="X7" i="3"/>
  <c r="X11" i="3"/>
  <c r="X14" i="3"/>
  <c r="X18" i="3"/>
  <c r="X36" i="2"/>
  <c r="X33" i="2"/>
  <c r="X37" i="2"/>
  <c r="X34" i="2"/>
  <c r="X41" i="2"/>
  <c r="X45" i="2"/>
  <c r="X46" i="2"/>
  <c r="B54" i="2"/>
  <c r="X13" i="2"/>
  <c r="X17" i="2"/>
  <c r="B26" i="2"/>
  <c r="X7" i="2"/>
  <c r="X11" i="2"/>
  <c r="X9" i="2"/>
  <c r="X16" i="2"/>
  <c r="X12" i="2"/>
  <c r="B26" i="1"/>
</calcChain>
</file>

<file path=xl/sharedStrings.xml><?xml version="1.0" encoding="utf-8"?>
<sst xmlns="http://schemas.openxmlformats.org/spreadsheetml/2006/main" count="480" uniqueCount="27">
  <si>
    <t>alimentacion</t>
  </si>
  <si>
    <t>banco</t>
  </si>
  <si>
    <t>ecommerce</t>
  </si>
  <si>
    <t>educacion</t>
  </si>
  <si>
    <t>entretenimiento</t>
  </si>
  <si>
    <t>hoteles y viajes</t>
  </si>
  <si>
    <t>impuestos</t>
  </si>
  <si>
    <t>pensiones y cesantias</t>
  </si>
  <si>
    <t>salud</t>
  </si>
  <si>
    <t>seguros</t>
  </si>
  <si>
    <t>servicios</t>
  </si>
  <si>
    <t>telecomunicaciones</t>
  </si>
  <si>
    <t>tiquetes</t>
  </si>
  <si>
    <t>tramites y documentos</t>
  </si>
  <si>
    <t>transporte</t>
  </si>
  <si>
    <t>vehiculos</t>
  </si>
  <si>
    <t>vivienda</t>
  </si>
  <si>
    <t>Reales</t>
  </si>
  <si>
    <t>Positivos</t>
  </si>
  <si>
    <t>Total</t>
  </si>
  <si>
    <t>Predicción</t>
  </si>
  <si>
    <t>Predichos</t>
  </si>
  <si>
    <t>Muestra de entrenamiento</t>
  </si>
  <si>
    <t>Muestra de prueba</t>
  </si>
  <si>
    <t>TotalReales</t>
  </si>
  <si>
    <t>TotalPredichos</t>
  </si>
  <si>
    <t>% 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</si>
</sst>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6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I19" zoomScale="85" zoomScaleNormal="85" workbookViewId="0">
      <selection activeCell="U31" sqref="U31:X48"/>
    </sheetView>
  </sheetViews>
  <sheetFormatPr baseColWidth="10" defaultRowHeight="14.4" x14ac:dyDescent="0.3"/>
  <cols>
    <col min="21" max="21" width="20.33203125" bestFit="1" customWidth="1"/>
    <col min="22" max="22" width="11" bestFit="1" customWidth="1"/>
    <col min="23" max="23" width="13.44140625" bestFit="1" customWidth="1"/>
    <col min="24" max="24" width="11.6640625" bestFit="1" customWidth="1"/>
  </cols>
  <sheetData>
    <row r="1" spans="1:24" x14ac:dyDescent="0.3">
      <c r="A1" s="5" t="s">
        <v>22</v>
      </c>
    </row>
    <row r="2" spans="1:24" x14ac:dyDescent="0.3"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4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24</v>
      </c>
      <c r="W3" t="s">
        <v>25</v>
      </c>
      <c r="X3" t="s">
        <v>26</v>
      </c>
    </row>
    <row r="4" spans="1:24" x14ac:dyDescent="0.3">
      <c r="A4" s="4" t="s">
        <v>17</v>
      </c>
      <c r="B4" t="s">
        <v>0</v>
      </c>
      <c r="C4">
        <v>0</v>
      </c>
      <c r="D4">
        <v>75</v>
      </c>
      <c r="E4">
        <v>16</v>
      </c>
      <c r="F4">
        <v>12</v>
      </c>
      <c r="G4">
        <v>0</v>
      </c>
      <c r="H4">
        <v>0</v>
      </c>
      <c r="I4">
        <v>15</v>
      </c>
      <c r="J4">
        <v>0</v>
      </c>
      <c r="K4">
        <v>0</v>
      </c>
      <c r="L4">
        <v>6</v>
      </c>
      <c r="M4">
        <v>0</v>
      </c>
      <c r="N4">
        <v>9503</v>
      </c>
      <c r="O4">
        <v>3</v>
      </c>
      <c r="P4">
        <v>760</v>
      </c>
      <c r="Q4">
        <v>0</v>
      </c>
      <c r="R4">
        <v>4</v>
      </c>
      <c r="S4">
        <v>0</v>
      </c>
      <c r="U4" t="s">
        <v>0</v>
      </c>
      <c r="V4">
        <f>SUM(C4:S4)</f>
        <v>10394</v>
      </c>
      <c r="W4">
        <f>+C4</f>
        <v>0</v>
      </c>
      <c r="X4" s="2">
        <f>+W4/V4</f>
        <v>0</v>
      </c>
    </row>
    <row r="5" spans="1:24" x14ac:dyDescent="0.3">
      <c r="A5" s="4"/>
      <c r="B5" t="s">
        <v>1</v>
      </c>
      <c r="C5">
        <v>0</v>
      </c>
      <c r="D5">
        <v>108766</v>
      </c>
      <c r="E5">
        <v>741</v>
      </c>
      <c r="F5">
        <v>6505</v>
      </c>
      <c r="G5">
        <v>0</v>
      </c>
      <c r="H5">
        <v>0</v>
      </c>
      <c r="I5">
        <v>6944</v>
      </c>
      <c r="J5">
        <v>4</v>
      </c>
      <c r="K5">
        <v>0</v>
      </c>
      <c r="L5">
        <v>1311</v>
      </c>
      <c r="M5">
        <v>152</v>
      </c>
      <c r="N5">
        <v>300656</v>
      </c>
      <c r="O5">
        <v>2852</v>
      </c>
      <c r="P5">
        <v>23899</v>
      </c>
      <c r="Q5">
        <v>1</v>
      </c>
      <c r="R5">
        <v>1219</v>
      </c>
      <c r="S5">
        <v>0</v>
      </c>
      <c r="U5" t="s">
        <v>1</v>
      </c>
      <c r="V5">
        <f>SUM(C5:S5)</f>
        <v>453050</v>
      </c>
      <c r="W5">
        <f>+D5</f>
        <v>108766</v>
      </c>
      <c r="X5" s="2">
        <f t="shared" ref="X5:X20" si="0">+W5/V5</f>
        <v>0.24007504690431519</v>
      </c>
    </row>
    <row r="6" spans="1:24" x14ac:dyDescent="0.3">
      <c r="A6" s="4"/>
      <c r="B6" t="s">
        <v>2</v>
      </c>
      <c r="C6">
        <v>0</v>
      </c>
      <c r="D6">
        <v>8654</v>
      </c>
      <c r="E6">
        <v>857</v>
      </c>
      <c r="F6">
        <v>240</v>
      </c>
      <c r="G6">
        <v>0</v>
      </c>
      <c r="H6">
        <v>0</v>
      </c>
      <c r="I6">
        <v>1065</v>
      </c>
      <c r="J6">
        <v>0</v>
      </c>
      <c r="K6">
        <v>0</v>
      </c>
      <c r="L6">
        <v>354</v>
      </c>
      <c r="M6">
        <v>49</v>
      </c>
      <c r="N6">
        <v>112204</v>
      </c>
      <c r="O6">
        <v>683</v>
      </c>
      <c r="P6">
        <v>25489</v>
      </c>
      <c r="Q6">
        <v>1</v>
      </c>
      <c r="R6">
        <v>81</v>
      </c>
      <c r="S6">
        <v>0</v>
      </c>
      <c r="U6" t="s">
        <v>2</v>
      </c>
      <c r="V6">
        <f>SUM(C6:S6)</f>
        <v>149677</v>
      </c>
      <c r="W6">
        <f>+E6</f>
        <v>857</v>
      </c>
      <c r="X6" s="2">
        <f t="shared" si="0"/>
        <v>5.725662593451232E-3</v>
      </c>
    </row>
    <row r="7" spans="1:24" x14ac:dyDescent="0.3">
      <c r="A7" s="4"/>
      <c r="B7" t="s">
        <v>3</v>
      </c>
      <c r="C7">
        <v>0</v>
      </c>
      <c r="D7">
        <v>18072</v>
      </c>
      <c r="E7">
        <v>128</v>
      </c>
      <c r="F7">
        <v>4430</v>
      </c>
      <c r="G7">
        <v>0</v>
      </c>
      <c r="H7">
        <v>0</v>
      </c>
      <c r="I7">
        <v>2017</v>
      </c>
      <c r="J7">
        <v>2</v>
      </c>
      <c r="K7">
        <v>0</v>
      </c>
      <c r="L7">
        <v>270</v>
      </c>
      <c r="M7">
        <v>10</v>
      </c>
      <c r="N7">
        <v>37523</v>
      </c>
      <c r="O7">
        <v>392</v>
      </c>
      <c r="P7">
        <v>4414</v>
      </c>
      <c r="Q7">
        <v>0</v>
      </c>
      <c r="R7">
        <v>390</v>
      </c>
      <c r="S7">
        <v>0</v>
      </c>
      <c r="U7" t="s">
        <v>3</v>
      </c>
      <c r="V7">
        <f>SUM(C7:S7)</f>
        <v>67648</v>
      </c>
      <c r="W7">
        <f>+F7</f>
        <v>4430</v>
      </c>
      <c r="X7" s="2">
        <f t="shared" si="0"/>
        <v>6.5486045411542099E-2</v>
      </c>
    </row>
    <row r="8" spans="1:24" x14ac:dyDescent="0.3">
      <c r="A8" s="4"/>
      <c r="B8" t="s">
        <v>4</v>
      </c>
      <c r="C8">
        <v>0</v>
      </c>
      <c r="D8">
        <v>1202</v>
      </c>
      <c r="E8">
        <v>46</v>
      </c>
      <c r="F8">
        <v>184</v>
      </c>
      <c r="G8">
        <v>0</v>
      </c>
      <c r="H8">
        <v>0</v>
      </c>
      <c r="I8">
        <v>221</v>
      </c>
      <c r="J8">
        <v>0</v>
      </c>
      <c r="K8">
        <v>0</v>
      </c>
      <c r="L8">
        <v>52</v>
      </c>
      <c r="M8">
        <v>6</v>
      </c>
      <c r="N8">
        <v>19178</v>
      </c>
      <c r="O8">
        <v>64</v>
      </c>
      <c r="P8">
        <v>1410</v>
      </c>
      <c r="Q8">
        <v>0</v>
      </c>
      <c r="R8">
        <v>42</v>
      </c>
      <c r="S8">
        <v>0</v>
      </c>
      <c r="U8" t="s">
        <v>4</v>
      </c>
      <c r="V8">
        <f>SUM(C8:S8)</f>
        <v>22405</v>
      </c>
      <c r="W8">
        <f>+G8</f>
        <v>0</v>
      </c>
      <c r="X8" s="2">
        <f t="shared" si="0"/>
        <v>0</v>
      </c>
    </row>
    <row r="9" spans="1:24" x14ac:dyDescent="0.3">
      <c r="A9" s="4"/>
      <c r="B9" t="s">
        <v>5</v>
      </c>
      <c r="C9">
        <v>0</v>
      </c>
      <c r="D9">
        <v>3088</v>
      </c>
      <c r="E9">
        <v>32</v>
      </c>
      <c r="F9">
        <v>194</v>
      </c>
      <c r="G9">
        <v>0</v>
      </c>
      <c r="H9">
        <v>0</v>
      </c>
      <c r="I9">
        <v>177</v>
      </c>
      <c r="J9">
        <v>0</v>
      </c>
      <c r="K9">
        <v>0</v>
      </c>
      <c r="L9">
        <v>54</v>
      </c>
      <c r="M9">
        <v>2</v>
      </c>
      <c r="N9">
        <v>6659</v>
      </c>
      <c r="O9">
        <v>92</v>
      </c>
      <c r="P9">
        <v>754</v>
      </c>
      <c r="Q9">
        <v>0</v>
      </c>
      <c r="R9">
        <v>13</v>
      </c>
      <c r="S9">
        <v>0</v>
      </c>
      <c r="U9" t="s">
        <v>5</v>
      </c>
      <c r="V9">
        <f>SUM(C9:S9)</f>
        <v>11065</v>
      </c>
      <c r="W9">
        <f>+H9</f>
        <v>0</v>
      </c>
      <c r="X9" s="2">
        <f t="shared" si="0"/>
        <v>0</v>
      </c>
    </row>
    <row r="10" spans="1:24" x14ac:dyDescent="0.3">
      <c r="A10" s="4"/>
      <c r="B10" t="s">
        <v>6</v>
      </c>
      <c r="C10">
        <v>0</v>
      </c>
      <c r="D10">
        <v>10400</v>
      </c>
      <c r="E10">
        <v>271</v>
      </c>
      <c r="F10">
        <v>1298</v>
      </c>
      <c r="G10">
        <v>0</v>
      </c>
      <c r="H10">
        <v>0</v>
      </c>
      <c r="I10">
        <v>7504</v>
      </c>
      <c r="J10">
        <v>0</v>
      </c>
      <c r="K10">
        <v>0</v>
      </c>
      <c r="L10">
        <v>415</v>
      </c>
      <c r="M10">
        <v>23</v>
      </c>
      <c r="N10">
        <v>46003</v>
      </c>
      <c r="O10">
        <v>405</v>
      </c>
      <c r="P10">
        <v>7216</v>
      </c>
      <c r="Q10">
        <v>0</v>
      </c>
      <c r="R10">
        <v>368</v>
      </c>
      <c r="S10">
        <v>0</v>
      </c>
      <c r="U10" t="s">
        <v>6</v>
      </c>
      <c r="V10">
        <f>SUM(C10:S10)</f>
        <v>73903</v>
      </c>
      <c r="W10">
        <f>+I10</f>
        <v>7504</v>
      </c>
      <c r="X10" s="2">
        <f t="shared" si="0"/>
        <v>0.10153850317307822</v>
      </c>
    </row>
    <row r="11" spans="1:24" x14ac:dyDescent="0.3">
      <c r="A11" s="4"/>
      <c r="B11" t="s">
        <v>7</v>
      </c>
      <c r="C11">
        <v>0</v>
      </c>
      <c r="D11">
        <v>8870</v>
      </c>
      <c r="E11">
        <v>37</v>
      </c>
      <c r="F11">
        <v>1152</v>
      </c>
      <c r="G11">
        <v>0</v>
      </c>
      <c r="H11">
        <v>0</v>
      </c>
      <c r="I11">
        <v>1215</v>
      </c>
      <c r="J11">
        <v>2</v>
      </c>
      <c r="K11">
        <v>0</v>
      </c>
      <c r="L11">
        <v>96</v>
      </c>
      <c r="M11">
        <v>7</v>
      </c>
      <c r="N11">
        <v>5489</v>
      </c>
      <c r="O11">
        <v>181</v>
      </c>
      <c r="P11">
        <v>770</v>
      </c>
      <c r="Q11">
        <v>0</v>
      </c>
      <c r="R11">
        <v>267</v>
      </c>
      <c r="S11">
        <v>0</v>
      </c>
      <c r="U11" t="s">
        <v>7</v>
      </c>
      <c r="V11">
        <f>SUM(C11:S11)</f>
        <v>18086</v>
      </c>
      <c r="W11">
        <f>+J11</f>
        <v>2</v>
      </c>
      <c r="X11" s="2">
        <f t="shared" si="0"/>
        <v>1.1058277120424638E-4</v>
      </c>
    </row>
    <row r="12" spans="1:24" x14ac:dyDescent="0.3">
      <c r="A12" s="4"/>
      <c r="B12" t="s">
        <v>8</v>
      </c>
      <c r="C12">
        <v>0</v>
      </c>
      <c r="D12">
        <v>3470</v>
      </c>
      <c r="E12">
        <v>77</v>
      </c>
      <c r="F12">
        <v>347</v>
      </c>
      <c r="G12">
        <v>0</v>
      </c>
      <c r="H12">
        <v>0</v>
      </c>
      <c r="I12">
        <v>437</v>
      </c>
      <c r="J12">
        <v>0</v>
      </c>
      <c r="K12">
        <v>0</v>
      </c>
      <c r="L12">
        <v>81</v>
      </c>
      <c r="M12">
        <v>17</v>
      </c>
      <c r="N12">
        <v>12751</v>
      </c>
      <c r="O12">
        <v>153</v>
      </c>
      <c r="P12">
        <v>1835</v>
      </c>
      <c r="Q12">
        <v>0</v>
      </c>
      <c r="R12">
        <v>50</v>
      </c>
      <c r="S12">
        <v>0</v>
      </c>
      <c r="U12" t="s">
        <v>8</v>
      </c>
      <c r="V12">
        <f>SUM(C12:S12)</f>
        <v>19218</v>
      </c>
      <c r="W12">
        <f>+K12</f>
        <v>0</v>
      </c>
      <c r="X12" s="2">
        <f t="shared" si="0"/>
        <v>0</v>
      </c>
    </row>
    <row r="13" spans="1:24" x14ac:dyDescent="0.3">
      <c r="A13" s="4"/>
      <c r="B13" t="s">
        <v>9</v>
      </c>
      <c r="C13">
        <v>0</v>
      </c>
      <c r="D13">
        <v>17272</v>
      </c>
      <c r="E13">
        <v>310</v>
      </c>
      <c r="F13">
        <v>1294</v>
      </c>
      <c r="G13">
        <v>0</v>
      </c>
      <c r="H13">
        <v>0</v>
      </c>
      <c r="I13">
        <v>1824</v>
      </c>
      <c r="J13">
        <v>2</v>
      </c>
      <c r="K13">
        <v>0</v>
      </c>
      <c r="L13">
        <v>1500</v>
      </c>
      <c r="M13">
        <v>86</v>
      </c>
      <c r="N13">
        <v>36877</v>
      </c>
      <c r="O13">
        <v>893</v>
      </c>
      <c r="P13">
        <v>7711</v>
      </c>
      <c r="Q13">
        <v>0</v>
      </c>
      <c r="R13">
        <v>298</v>
      </c>
      <c r="S13">
        <v>0</v>
      </c>
      <c r="U13" t="s">
        <v>9</v>
      </c>
      <c r="V13">
        <f>SUM(C13:S13)</f>
        <v>68067</v>
      </c>
      <c r="W13">
        <f>+L13</f>
        <v>1500</v>
      </c>
      <c r="X13" s="2">
        <f t="shared" si="0"/>
        <v>2.2037110494072018E-2</v>
      </c>
    </row>
    <row r="14" spans="1:24" x14ac:dyDescent="0.3">
      <c r="A14" s="4"/>
      <c r="B14" t="s">
        <v>10</v>
      </c>
      <c r="C14">
        <v>0</v>
      </c>
      <c r="D14">
        <v>5268</v>
      </c>
      <c r="E14">
        <v>214</v>
      </c>
      <c r="F14">
        <v>481</v>
      </c>
      <c r="G14">
        <v>0</v>
      </c>
      <c r="H14">
        <v>0</v>
      </c>
      <c r="I14">
        <v>822</v>
      </c>
      <c r="J14">
        <v>0</v>
      </c>
      <c r="K14">
        <v>0</v>
      </c>
      <c r="L14">
        <v>187</v>
      </c>
      <c r="M14">
        <v>65</v>
      </c>
      <c r="N14">
        <v>76810</v>
      </c>
      <c r="O14">
        <v>252</v>
      </c>
      <c r="P14">
        <v>15352</v>
      </c>
      <c r="Q14">
        <v>0</v>
      </c>
      <c r="R14">
        <v>135</v>
      </c>
      <c r="S14">
        <v>0</v>
      </c>
      <c r="U14" t="s">
        <v>10</v>
      </c>
      <c r="V14">
        <f>SUM(C14:S14)</f>
        <v>99586</v>
      </c>
      <c r="W14">
        <f>+M14</f>
        <v>65</v>
      </c>
      <c r="X14" s="2">
        <f t="shared" si="0"/>
        <v>6.5270218705440529E-4</v>
      </c>
    </row>
    <row r="15" spans="1:24" x14ac:dyDescent="0.3">
      <c r="A15" s="4"/>
      <c r="B15" t="s">
        <v>11</v>
      </c>
      <c r="C15">
        <v>0</v>
      </c>
      <c r="D15">
        <v>2367</v>
      </c>
      <c r="E15">
        <v>427</v>
      </c>
      <c r="F15">
        <v>11</v>
      </c>
      <c r="G15">
        <v>0</v>
      </c>
      <c r="H15">
        <v>0</v>
      </c>
      <c r="I15">
        <v>90</v>
      </c>
      <c r="J15">
        <v>0</v>
      </c>
      <c r="K15">
        <v>0</v>
      </c>
      <c r="L15">
        <v>104</v>
      </c>
      <c r="M15">
        <v>24</v>
      </c>
      <c r="N15">
        <v>356843</v>
      </c>
      <c r="O15">
        <v>149</v>
      </c>
      <c r="P15">
        <v>33228</v>
      </c>
      <c r="Q15">
        <v>0</v>
      </c>
      <c r="R15">
        <v>47</v>
      </c>
      <c r="S15">
        <v>0</v>
      </c>
      <c r="U15" t="s">
        <v>11</v>
      </c>
      <c r="V15">
        <f>SUM(C15:S15)</f>
        <v>393290</v>
      </c>
      <c r="W15">
        <f>+N15</f>
        <v>356843</v>
      </c>
      <c r="X15" s="2">
        <f t="shared" si="0"/>
        <v>0.90732792595794454</v>
      </c>
    </row>
    <row r="16" spans="1:24" x14ac:dyDescent="0.3">
      <c r="A16" s="4"/>
      <c r="B16" t="s">
        <v>12</v>
      </c>
      <c r="C16">
        <v>0</v>
      </c>
      <c r="D16">
        <v>20269</v>
      </c>
      <c r="E16">
        <v>746</v>
      </c>
      <c r="F16">
        <v>975</v>
      </c>
      <c r="G16">
        <v>0</v>
      </c>
      <c r="H16">
        <v>0</v>
      </c>
      <c r="I16">
        <v>1127</v>
      </c>
      <c r="J16">
        <v>2</v>
      </c>
      <c r="K16">
        <v>0</v>
      </c>
      <c r="L16">
        <v>386</v>
      </c>
      <c r="M16">
        <v>40</v>
      </c>
      <c r="N16">
        <v>113312</v>
      </c>
      <c r="O16">
        <v>1642</v>
      </c>
      <c r="P16">
        <v>12875</v>
      </c>
      <c r="Q16">
        <v>1</v>
      </c>
      <c r="R16">
        <v>155</v>
      </c>
      <c r="S16">
        <v>1</v>
      </c>
      <c r="U16" t="s">
        <v>12</v>
      </c>
      <c r="V16">
        <f>SUM(C16:S16)</f>
        <v>151531</v>
      </c>
      <c r="W16">
        <f>+O16</f>
        <v>1642</v>
      </c>
      <c r="X16" s="2">
        <f t="shared" si="0"/>
        <v>1.0836066547439138E-2</v>
      </c>
    </row>
    <row r="17" spans="1:24" x14ac:dyDescent="0.3">
      <c r="A17" s="4"/>
      <c r="B17" t="s">
        <v>13</v>
      </c>
      <c r="C17">
        <v>0</v>
      </c>
      <c r="D17">
        <v>1578</v>
      </c>
      <c r="E17">
        <v>207</v>
      </c>
      <c r="F17">
        <v>74</v>
      </c>
      <c r="G17">
        <v>0</v>
      </c>
      <c r="H17">
        <v>0</v>
      </c>
      <c r="I17">
        <v>127</v>
      </c>
      <c r="J17">
        <v>0</v>
      </c>
      <c r="K17">
        <v>0</v>
      </c>
      <c r="L17">
        <v>94</v>
      </c>
      <c r="M17">
        <v>13</v>
      </c>
      <c r="N17">
        <v>144354</v>
      </c>
      <c r="O17">
        <v>73</v>
      </c>
      <c r="P17">
        <v>70451</v>
      </c>
      <c r="Q17">
        <v>0</v>
      </c>
      <c r="R17">
        <v>33</v>
      </c>
      <c r="S17">
        <v>0</v>
      </c>
      <c r="U17" t="s">
        <v>13</v>
      </c>
      <c r="V17">
        <f>SUM(C17:S17)</f>
        <v>217004</v>
      </c>
      <c r="W17">
        <f>+P17</f>
        <v>70451</v>
      </c>
      <c r="X17" s="2">
        <f t="shared" si="0"/>
        <v>0.32465300178798545</v>
      </c>
    </row>
    <row r="18" spans="1:24" x14ac:dyDescent="0.3">
      <c r="A18" s="4"/>
      <c r="B18" t="s">
        <v>14</v>
      </c>
      <c r="C18">
        <v>0</v>
      </c>
      <c r="D18">
        <v>299</v>
      </c>
      <c r="E18">
        <v>39</v>
      </c>
      <c r="F18">
        <v>24</v>
      </c>
      <c r="G18">
        <v>0</v>
      </c>
      <c r="H18">
        <v>0</v>
      </c>
      <c r="I18">
        <v>66</v>
      </c>
      <c r="J18">
        <v>0</v>
      </c>
      <c r="K18">
        <v>0</v>
      </c>
      <c r="L18">
        <v>4</v>
      </c>
      <c r="M18">
        <v>2</v>
      </c>
      <c r="N18">
        <v>7583</v>
      </c>
      <c r="O18">
        <v>14</v>
      </c>
      <c r="P18">
        <v>1645</v>
      </c>
      <c r="Q18">
        <v>0</v>
      </c>
      <c r="R18">
        <v>19</v>
      </c>
      <c r="S18">
        <v>0</v>
      </c>
      <c r="U18" t="s">
        <v>14</v>
      </c>
      <c r="V18">
        <f>SUM(C18:S18)</f>
        <v>9695</v>
      </c>
      <c r="W18">
        <f>+Q18</f>
        <v>0</v>
      </c>
      <c r="X18" s="2">
        <f t="shared" si="0"/>
        <v>0</v>
      </c>
    </row>
    <row r="19" spans="1:24" x14ac:dyDescent="0.3">
      <c r="A19" s="4"/>
      <c r="B19" t="s">
        <v>15</v>
      </c>
      <c r="C19">
        <v>0</v>
      </c>
      <c r="D19">
        <v>13514</v>
      </c>
      <c r="E19">
        <v>140</v>
      </c>
      <c r="F19">
        <v>621</v>
      </c>
      <c r="G19">
        <v>0</v>
      </c>
      <c r="H19">
        <v>0</v>
      </c>
      <c r="I19">
        <v>1687</v>
      </c>
      <c r="J19">
        <v>1</v>
      </c>
      <c r="K19">
        <v>0</v>
      </c>
      <c r="L19">
        <v>171</v>
      </c>
      <c r="M19">
        <v>35</v>
      </c>
      <c r="N19">
        <v>35472</v>
      </c>
      <c r="O19">
        <v>534</v>
      </c>
      <c r="P19">
        <v>6161</v>
      </c>
      <c r="Q19">
        <v>0</v>
      </c>
      <c r="R19">
        <v>2611</v>
      </c>
      <c r="S19">
        <v>0</v>
      </c>
      <c r="U19" t="s">
        <v>15</v>
      </c>
      <c r="V19">
        <f>SUM(C19:S19)</f>
        <v>60947</v>
      </c>
      <c r="W19">
        <f>+R19</f>
        <v>2611</v>
      </c>
      <c r="X19" s="2">
        <f t="shared" si="0"/>
        <v>4.2840500762957978E-2</v>
      </c>
    </row>
    <row r="20" spans="1:24" x14ac:dyDescent="0.3">
      <c r="A20" s="4"/>
      <c r="B20" t="s">
        <v>16</v>
      </c>
      <c r="C20">
        <v>0</v>
      </c>
      <c r="D20">
        <v>10882</v>
      </c>
      <c r="E20">
        <v>11</v>
      </c>
      <c r="F20">
        <v>613</v>
      </c>
      <c r="G20">
        <v>0</v>
      </c>
      <c r="H20">
        <v>0</v>
      </c>
      <c r="I20">
        <v>858</v>
      </c>
      <c r="J20">
        <v>1</v>
      </c>
      <c r="K20">
        <v>0</v>
      </c>
      <c r="L20">
        <v>277</v>
      </c>
      <c r="M20">
        <v>2</v>
      </c>
      <c r="N20">
        <v>1903</v>
      </c>
      <c r="O20">
        <v>301</v>
      </c>
      <c r="P20">
        <v>307</v>
      </c>
      <c r="Q20">
        <v>0</v>
      </c>
      <c r="R20">
        <v>197</v>
      </c>
      <c r="S20">
        <v>0</v>
      </c>
      <c r="U20" t="s">
        <v>16</v>
      </c>
      <c r="V20">
        <f>SUM(C20:S20)</f>
        <v>15352</v>
      </c>
      <c r="W20">
        <f>+S20</f>
        <v>0</v>
      </c>
      <c r="X20" s="2">
        <f t="shared" si="0"/>
        <v>0</v>
      </c>
    </row>
    <row r="24" spans="1:24" x14ac:dyDescent="0.3">
      <c r="A24" t="s">
        <v>18</v>
      </c>
      <c r="B24" s="1">
        <f>+C4+D5+E6+F7+G8+H9+I10+J11+K12+L13+M14+N15+O16+P17+Q18+R19+S20</f>
        <v>554671</v>
      </c>
    </row>
    <row r="25" spans="1:24" x14ac:dyDescent="0.3">
      <c r="A25" t="s">
        <v>19</v>
      </c>
      <c r="B25" s="1">
        <f>+SUM(C4:S20)</f>
        <v>1840918</v>
      </c>
    </row>
    <row r="26" spans="1:24" x14ac:dyDescent="0.3">
      <c r="A26" t="s">
        <v>20</v>
      </c>
      <c r="B26" s="2">
        <f>+B24/B25</f>
        <v>0.30130130728256227</v>
      </c>
    </row>
    <row r="29" spans="1:24" x14ac:dyDescent="0.3">
      <c r="A29" s="5" t="s">
        <v>23</v>
      </c>
    </row>
    <row r="30" spans="1:24" x14ac:dyDescent="0.3">
      <c r="C30" s="3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4" x14ac:dyDescent="0.3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V31" t="s">
        <v>24</v>
      </c>
      <c r="W31" t="s">
        <v>25</v>
      </c>
      <c r="X31" t="s">
        <v>26</v>
      </c>
    </row>
    <row r="32" spans="1:24" x14ac:dyDescent="0.3">
      <c r="A32" s="4" t="s">
        <v>17</v>
      </c>
      <c r="B32" t="s">
        <v>0</v>
      </c>
      <c r="C32">
        <v>0</v>
      </c>
      <c r="D32">
        <v>51</v>
      </c>
      <c r="E32">
        <v>7</v>
      </c>
      <c r="F32">
        <v>3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6347</v>
      </c>
      <c r="O32">
        <v>1</v>
      </c>
      <c r="P32">
        <v>510</v>
      </c>
      <c r="Q32">
        <v>0</v>
      </c>
      <c r="R32">
        <v>5</v>
      </c>
      <c r="S32">
        <v>0</v>
      </c>
      <c r="U32" t="s">
        <v>0</v>
      </c>
      <c r="V32">
        <f>SUM(C32:S32)</f>
        <v>6929</v>
      </c>
      <c r="W32">
        <f>+C32</f>
        <v>0</v>
      </c>
      <c r="X32" s="2">
        <f>+W32/V32</f>
        <v>0</v>
      </c>
    </row>
    <row r="33" spans="1:24" x14ac:dyDescent="0.3">
      <c r="A33" s="4"/>
      <c r="B33" t="s">
        <v>1</v>
      </c>
      <c r="C33">
        <v>0</v>
      </c>
      <c r="D33">
        <v>72520</v>
      </c>
      <c r="E33">
        <v>507</v>
      </c>
      <c r="F33">
        <v>4386</v>
      </c>
      <c r="G33">
        <v>0</v>
      </c>
      <c r="H33">
        <v>0</v>
      </c>
      <c r="I33">
        <v>4660</v>
      </c>
      <c r="J33">
        <v>3</v>
      </c>
      <c r="K33">
        <v>0</v>
      </c>
      <c r="L33">
        <v>885</v>
      </c>
      <c r="M33">
        <v>84</v>
      </c>
      <c r="N33">
        <v>200457</v>
      </c>
      <c r="O33">
        <v>1913</v>
      </c>
      <c r="P33">
        <v>15843</v>
      </c>
      <c r="Q33">
        <v>0</v>
      </c>
      <c r="R33">
        <v>775</v>
      </c>
      <c r="S33">
        <v>0</v>
      </c>
      <c r="U33" t="s">
        <v>1</v>
      </c>
      <c r="V33">
        <f>SUM(C33:S33)</f>
        <v>302033</v>
      </c>
      <c r="W33">
        <f>+D33</f>
        <v>72520</v>
      </c>
      <c r="X33" s="2">
        <f t="shared" ref="X33:X48" si="1">+W33/V33</f>
        <v>0.2401062135594455</v>
      </c>
    </row>
    <row r="34" spans="1:24" x14ac:dyDescent="0.3">
      <c r="A34" s="4"/>
      <c r="B34" t="s">
        <v>2</v>
      </c>
      <c r="C34">
        <v>0</v>
      </c>
      <c r="D34">
        <v>5650</v>
      </c>
      <c r="E34">
        <v>605</v>
      </c>
      <c r="F34">
        <v>131</v>
      </c>
      <c r="G34">
        <v>0</v>
      </c>
      <c r="H34">
        <v>0</v>
      </c>
      <c r="I34">
        <v>653</v>
      </c>
      <c r="J34">
        <v>0</v>
      </c>
      <c r="K34">
        <v>0</v>
      </c>
      <c r="L34">
        <v>224</v>
      </c>
      <c r="M34">
        <v>27</v>
      </c>
      <c r="N34">
        <v>74778</v>
      </c>
      <c r="O34">
        <v>444</v>
      </c>
      <c r="P34">
        <v>17204</v>
      </c>
      <c r="Q34">
        <v>2</v>
      </c>
      <c r="R34">
        <v>66</v>
      </c>
      <c r="S34">
        <v>0</v>
      </c>
      <c r="U34" t="s">
        <v>2</v>
      </c>
      <c r="V34">
        <f>SUM(C34:S34)</f>
        <v>99784</v>
      </c>
      <c r="W34">
        <f>+E34</f>
        <v>605</v>
      </c>
      <c r="X34" s="2">
        <f t="shared" si="1"/>
        <v>6.0630962879820414E-3</v>
      </c>
    </row>
    <row r="35" spans="1:24" x14ac:dyDescent="0.3">
      <c r="A35" s="4"/>
      <c r="B35" t="s">
        <v>3</v>
      </c>
      <c r="C35">
        <v>0</v>
      </c>
      <c r="D35">
        <v>12418</v>
      </c>
      <c r="E35">
        <v>84</v>
      </c>
      <c r="F35">
        <v>2902</v>
      </c>
      <c r="G35">
        <v>0</v>
      </c>
      <c r="H35">
        <v>0</v>
      </c>
      <c r="I35">
        <v>1419</v>
      </c>
      <c r="J35">
        <v>4</v>
      </c>
      <c r="K35">
        <v>0</v>
      </c>
      <c r="L35">
        <v>182</v>
      </c>
      <c r="M35">
        <v>10</v>
      </c>
      <c r="N35">
        <v>24758</v>
      </c>
      <c r="O35">
        <v>223</v>
      </c>
      <c r="P35">
        <v>2841</v>
      </c>
      <c r="Q35">
        <v>0</v>
      </c>
      <c r="R35">
        <v>258</v>
      </c>
      <c r="S35">
        <v>0</v>
      </c>
      <c r="U35" t="s">
        <v>3</v>
      </c>
      <c r="V35">
        <f>SUM(C35:S35)</f>
        <v>45099</v>
      </c>
      <c r="W35">
        <f>+F35</f>
        <v>2902</v>
      </c>
      <c r="X35" s="2">
        <f t="shared" si="1"/>
        <v>6.4347324774385248E-2</v>
      </c>
    </row>
    <row r="36" spans="1:24" x14ac:dyDescent="0.3">
      <c r="A36" s="4"/>
      <c r="B36" t="s">
        <v>4</v>
      </c>
      <c r="C36">
        <v>0</v>
      </c>
      <c r="D36">
        <v>805</v>
      </c>
      <c r="E36">
        <v>30</v>
      </c>
      <c r="F36">
        <v>108</v>
      </c>
      <c r="G36">
        <v>0</v>
      </c>
      <c r="H36">
        <v>0</v>
      </c>
      <c r="I36">
        <v>156</v>
      </c>
      <c r="J36">
        <v>0</v>
      </c>
      <c r="K36">
        <v>0</v>
      </c>
      <c r="L36">
        <v>29</v>
      </c>
      <c r="M36">
        <v>2</v>
      </c>
      <c r="N36">
        <v>12765</v>
      </c>
      <c r="O36">
        <v>41</v>
      </c>
      <c r="P36">
        <v>981</v>
      </c>
      <c r="Q36">
        <v>0</v>
      </c>
      <c r="R36">
        <v>20</v>
      </c>
      <c r="S36">
        <v>0</v>
      </c>
      <c r="U36" t="s">
        <v>4</v>
      </c>
      <c r="V36">
        <f>SUM(C36:S36)</f>
        <v>14937</v>
      </c>
      <c r="W36">
        <f>+G36</f>
        <v>0</v>
      </c>
      <c r="X36" s="2">
        <f t="shared" si="1"/>
        <v>0</v>
      </c>
    </row>
    <row r="37" spans="1:24" x14ac:dyDescent="0.3">
      <c r="A37" s="4"/>
      <c r="B37" t="s">
        <v>5</v>
      </c>
      <c r="C37">
        <v>0</v>
      </c>
      <c r="D37">
        <v>2067</v>
      </c>
      <c r="E37">
        <v>27</v>
      </c>
      <c r="F37">
        <v>140</v>
      </c>
      <c r="G37">
        <v>0</v>
      </c>
      <c r="H37">
        <v>0</v>
      </c>
      <c r="I37">
        <v>113</v>
      </c>
      <c r="J37">
        <v>0</v>
      </c>
      <c r="K37">
        <v>0</v>
      </c>
      <c r="L37">
        <v>36</v>
      </c>
      <c r="M37">
        <v>0</v>
      </c>
      <c r="N37">
        <v>4424</v>
      </c>
      <c r="O37">
        <v>57</v>
      </c>
      <c r="P37">
        <v>502</v>
      </c>
      <c r="Q37">
        <v>0</v>
      </c>
      <c r="R37">
        <v>11</v>
      </c>
      <c r="S37">
        <v>0</v>
      </c>
      <c r="U37" t="s">
        <v>5</v>
      </c>
      <c r="V37">
        <f>SUM(C37:S37)</f>
        <v>7377</v>
      </c>
      <c r="W37">
        <f>+H37</f>
        <v>0</v>
      </c>
      <c r="X37" s="2">
        <f t="shared" si="1"/>
        <v>0</v>
      </c>
    </row>
    <row r="38" spans="1:24" x14ac:dyDescent="0.3">
      <c r="A38" s="4"/>
      <c r="B38" t="s">
        <v>6</v>
      </c>
      <c r="C38">
        <v>0</v>
      </c>
      <c r="D38">
        <v>6840</v>
      </c>
      <c r="E38">
        <v>198</v>
      </c>
      <c r="F38">
        <v>912</v>
      </c>
      <c r="G38">
        <v>0</v>
      </c>
      <c r="H38">
        <v>0</v>
      </c>
      <c r="I38">
        <v>4937</v>
      </c>
      <c r="J38">
        <v>0</v>
      </c>
      <c r="K38">
        <v>0</v>
      </c>
      <c r="L38">
        <v>295</v>
      </c>
      <c r="M38">
        <v>25</v>
      </c>
      <c r="N38">
        <v>30899</v>
      </c>
      <c r="O38">
        <v>281</v>
      </c>
      <c r="P38">
        <v>4637</v>
      </c>
      <c r="Q38">
        <v>0</v>
      </c>
      <c r="R38">
        <v>245</v>
      </c>
      <c r="S38">
        <v>0</v>
      </c>
      <c r="U38" t="s">
        <v>6</v>
      </c>
      <c r="V38">
        <f>SUM(C38:S38)</f>
        <v>49269</v>
      </c>
      <c r="W38">
        <f>+I38</f>
        <v>4937</v>
      </c>
      <c r="X38" s="2">
        <f t="shared" si="1"/>
        <v>0.10020499705697294</v>
      </c>
    </row>
    <row r="39" spans="1:24" x14ac:dyDescent="0.3">
      <c r="A39" s="4"/>
      <c r="B39" t="s">
        <v>7</v>
      </c>
      <c r="C39">
        <v>0</v>
      </c>
      <c r="D39">
        <v>5959</v>
      </c>
      <c r="E39">
        <v>28</v>
      </c>
      <c r="F39">
        <v>747</v>
      </c>
      <c r="G39">
        <v>0</v>
      </c>
      <c r="H39">
        <v>0</v>
      </c>
      <c r="I39">
        <v>801</v>
      </c>
      <c r="J39">
        <v>0</v>
      </c>
      <c r="K39">
        <v>0</v>
      </c>
      <c r="L39">
        <v>68</v>
      </c>
      <c r="M39">
        <v>4</v>
      </c>
      <c r="N39">
        <v>3707</v>
      </c>
      <c r="O39">
        <v>123</v>
      </c>
      <c r="P39">
        <v>495</v>
      </c>
      <c r="Q39">
        <v>0</v>
      </c>
      <c r="R39">
        <v>125</v>
      </c>
      <c r="S39">
        <v>0</v>
      </c>
      <c r="U39" t="s">
        <v>7</v>
      </c>
      <c r="V39">
        <f>SUM(C39:S39)</f>
        <v>12057</v>
      </c>
      <c r="W39">
        <f>+J39</f>
        <v>0</v>
      </c>
      <c r="X39" s="2">
        <f t="shared" si="1"/>
        <v>0</v>
      </c>
    </row>
    <row r="40" spans="1:24" x14ac:dyDescent="0.3">
      <c r="A40" s="4"/>
      <c r="B40" t="s">
        <v>8</v>
      </c>
      <c r="C40">
        <v>0</v>
      </c>
      <c r="D40">
        <v>2355</v>
      </c>
      <c r="E40">
        <v>46</v>
      </c>
      <c r="F40">
        <v>261</v>
      </c>
      <c r="G40">
        <v>0</v>
      </c>
      <c r="H40">
        <v>0</v>
      </c>
      <c r="I40">
        <v>294</v>
      </c>
      <c r="J40">
        <v>0</v>
      </c>
      <c r="K40">
        <v>0</v>
      </c>
      <c r="L40">
        <v>66</v>
      </c>
      <c r="M40">
        <v>8</v>
      </c>
      <c r="N40">
        <v>8365</v>
      </c>
      <c r="O40">
        <v>85</v>
      </c>
      <c r="P40">
        <v>1291</v>
      </c>
      <c r="Q40">
        <v>0</v>
      </c>
      <c r="R40">
        <v>41</v>
      </c>
      <c r="S40">
        <v>0</v>
      </c>
      <c r="U40" t="s">
        <v>8</v>
      </c>
      <c r="V40">
        <f>SUM(C40:S40)</f>
        <v>12812</v>
      </c>
      <c r="W40">
        <f>+K40</f>
        <v>0</v>
      </c>
      <c r="X40" s="2">
        <f t="shared" si="1"/>
        <v>0</v>
      </c>
    </row>
    <row r="41" spans="1:24" x14ac:dyDescent="0.3">
      <c r="A41" s="4"/>
      <c r="B41" t="s">
        <v>9</v>
      </c>
      <c r="C41">
        <v>0</v>
      </c>
      <c r="D41">
        <v>11369</v>
      </c>
      <c r="E41">
        <v>218</v>
      </c>
      <c r="F41">
        <v>898</v>
      </c>
      <c r="G41">
        <v>0</v>
      </c>
      <c r="H41">
        <v>0</v>
      </c>
      <c r="I41">
        <v>1250</v>
      </c>
      <c r="J41">
        <v>0</v>
      </c>
      <c r="K41">
        <v>0</v>
      </c>
      <c r="L41">
        <v>1050</v>
      </c>
      <c r="M41">
        <v>42</v>
      </c>
      <c r="N41">
        <v>24580</v>
      </c>
      <c r="O41">
        <v>597</v>
      </c>
      <c r="P41">
        <v>5174</v>
      </c>
      <c r="Q41">
        <v>0</v>
      </c>
      <c r="R41">
        <v>199</v>
      </c>
      <c r="S41">
        <v>1</v>
      </c>
      <c r="U41" t="s">
        <v>9</v>
      </c>
      <c r="V41">
        <f>SUM(C41:S41)</f>
        <v>45378</v>
      </c>
      <c r="W41">
        <f>+L41</f>
        <v>1050</v>
      </c>
      <c r="X41" s="2">
        <f t="shared" si="1"/>
        <v>2.3138966018775617E-2</v>
      </c>
    </row>
    <row r="42" spans="1:24" x14ac:dyDescent="0.3">
      <c r="A42" s="4"/>
      <c r="B42" t="s">
        <v>10</v>
      </c>
      <c r="C42">
        <v>0</v>
      </c>
      <c r="D42">
        <v>3595</v>
      </c>
      <c r="E42">
        <v>165</v>
      </c>
      <c r="F42">
        <v>320</v>
      </c>
      <c r="G42">
        <v>0</v>
      </c>
      <c r="H42">
        <v>0</v>
      </c>
      <c r="I42">
        <v>557</v>
      </c>
      <c r="J42">
        <v>0</v>
      </c>
      <c r="K42">
        <v>0</v>
      </c>
      <c r="L42">
        <v>111</v>
      </c>
      <c r="M42">
        <v>35</v>
      </c>
      <c r="N42">
        <v>51215</v>
      </c>
      <c r="O42">
        <v>144</v>
      </c>
      <c r="P42">
        <v>10161</v>
      </c>
      <c r="Q42">
        <v>0</v>
      </c>
      <c r="R42">
        <v>87</v>
      </c>
      <c r="S42">
        <v>0</v>
      </c>
      <c r="U42" t="s">
        <v>10</v>
      </c>
      <c r="V42">
        <f>SUM(C42:S42)</f>
        <v>66390</v>
      </c>
      <c r="W42">
        <f>+M42</f>
        <v>35</v>
      </c>
      <c r="X42" s="2">
        <f t="shared" si="1"/>
        <v>5.2718782949239343E-4</v>
      </c>
    </row>
    <row r="43" spans="1:24" x14ac:dyDescent="0.3">
      <c r="A43" s="4"/>
      <c r="B43" t="s">
        <v>11</v>
      </c>
      <c r="C43">
        <v>0</v>
      </c>
      <c r="D43">
        <v>1613</v>
      </c>
      <c r="E43">
        <v>321</v>
      </c>
      <c r="F43">
        <v>10</v>
      </c>
      <c r="G43">
        <v>0</v>
      </c>
      <c r="H43">
        <v>0</v>
      </c>
      <c r="I43">
        <v>67</v>
      </c>
      <c r="J43">
        <v>0</v>
      </c>
      <c r="K43">
        <v>0</v>
      </c>
      <c r="L43">
        <v>64</v>
      </c>
      <c r="M43">
        <v>27</v>
      </c>
      <c r="N43">
        <v>237669</v>
      </c>
      <c r="O43">
        <v>110</v>
      </c>
      <c r="P43">
        <v>22278</v>
      </c>
      <c r="Q43">
        <v>0</v>
      </c>
      <c r="R43">
        <v>34</v>
      </c>
      <c r="S43">
        <v>0</v>
      </c>
      <c r="U43" t="s">
        <v>11</v>
      </c>
      <c r="V43">
        <f>SUM(C43:S43)</f>
        <v>262193</v>
      </c>
      <c r="W43">
        <f>+N43</f>
        <v>237669</v>
      </c>
      <c r="X43" s="2">
        <f t="shared" si="1"/>
        <v>0.90646584767709282</v>
      </c>
    </row>
    <row r="44" spans="1:24" x14ac:dyDescent="0.3">
      <c r="A44" s="4"/>
      <c r="B44" t="s">
        <v>12</v>
      </c>
      <c r="C44">
        <v>0</v>
      </c>
      <c r="D44">
        <v>13402</v>
      </c>
      <c r="E44">
        <v>495</v>
      </c>
      <c r="F44">
        <v>648</v>
      </c>
      <c r="G44">
        <v>0</v>
      </c>
      <c r="H44">
        <v>0</v>
      </c>
      <c r="I44">
        <v>741</v>
      </c>
      <c r="J44">
        <v>0</v>
      </c>
      <c r="K44">
        <v>0</v>
      </c>
      <c r="L44">
        <v>247</v>
      </c>
      <c r="M44">
        <v>18</v>
      </c>
      <c r="N44">
        <v>75835</v>
      </c>
      <c r="O44">
        <v>1110</v>
      </c>
      <c r="P44">
        <v>8421</v>
      </c>
      <c r="Q44">
        <v>0</v>
      </c>
      <c r="R44">
        <v>104</v>
      </c>
      <c r="S44">
        <v>0</v>
      </c>
      <c r="U44" t="s">
        <v>12</v>
      </c>
      <c r="V44">
        <f>SUM(C44:S44)</f>
        <v>101021</v>
      </c>
      <c r="W44">
        <f>+O44</f>
        <v>1110</v>
      </c>
      <c r="X44" s="2">
        <f t="shared" si="1"/>
        <v>1.098781441482464E-2</v>
      </c>
    </row>
    <row r="45" spans="1:24" x14ac:dyDescent="0.3">
      <c r="A45" s="4"/>
      <c r="B45" t="s">
        <v>13</v>
      </c>
      <c r="C45">
        <v>0</v>
      </c>
      <c r="D45">
        <v>1127</v>
      </c>
      <c r="E45">
        <v>160</v>
      </c>
      <c r="F45">
        <v>50</v>
      </c>
      <c r="G45">
        <v>0</v>
      </c>
      <c r="H45">
        <v>0</v>
      </c>
      <c r="I45">
        <v>107</v>
      </c>
      <c r="J45">
        <v>0</v>
      </c>
      <c r="K45">
        <v>0</v>
      </c>
      <c r="L45">
        <v>58</v>
      </c>
      <c r="M45">
        <v>8</v>
      </c>
      <c r="N45">
        <v>96569</v>
      </c>
      <c r="O45">
        <v>49</v>
      </c>
      <c r="P45">
        <v>46518</v>
      </c>
      <c r="Q45">
        <v>0</v>
      </c>
      <c r="R45">
        <v>23</v>
      </c>
      <c r="S45">
        <v>0</v>
      </c>
      <c r="U45" t="s">
        <v>13</v>
      </c>
      <c r="V45">
        <f>SUM(C45:S45)</f>
        <v>144669</v>
      </c>
      <c r="W45">
        <f>+P45</f>
        <v>46518</v>
      </c>
      <c r="X45" s="2">
        <f t="shared" si="1"/>
        <v>0.32154780913671899</v>
      </c>
    </row>
    <row r="46" spans="1:24" x14ac:dyDescent="0.3">
      <c r="A46" s="4"/>
      <c r="B46" t="s">
        <v>14</v>
      </c>
      <c r="C46">
        <v>0</v>
      </c>
      <c r="D46">
        <v>224</v>
      </c>
      <c r="E46">
        <v>20</v>
      </c>
      <c r="F46">
        <v>20</v>
      </c>
      <c r="G46">
        <v>0</v>
      </c>
      <c r="H46">
        <v>0</v>
      </c>
      <c r="I46">
        <v>34</v>
      </c>
      <c r="J46">
        <v>0</v>
      </c>
      <c r="K46">
        <v>0</v>
      </c>
      <c r="L46">
        <v>2</v>
      </c>
      <c r="M46">
        <v>2</v>
      </c>
      <c r="N46">
        <v>4990</v>
      </c>
      <c r="O46">
        <v>6</v>
      </c>
      <c r="P46">
        <v>1155</v>
      </c>
      <c r="Q46">
        <v>0</v>
      </c>
      <c r="R46">
        <v>10</v>
      </c>
      <c r="S46">
        <v>0</v>
      </c>
      <c r="U46" t="s">
        <v>14</v>
      </c>
      <c r="V46">
        <f>SUM(C46:S46)</f>
        <v>6463</v>
      </c>
      <c r="W46">
        <f>+Q46</f>
        <v>0</v>
      </c>
      <c r="X46" s="2">
        <f t="shared" si="1"/>
        <v>0</v>
      </c>
    </row>
    <row r="47" spans="1:24" x14ac:dyDescent="0.3">
      <c r="A47" s="4"/>
      <c r="B47" t="s">
        <v>15</v>
      </c>
      <c r="C47">
        <v>0</v>
      </c>
      <c r="D47">
        <v>8957</v>
      </c>
      <c r="E47">
        <v>94</v>
      </c>
      <c r="F47">
        <v>428</v>
      </c>
      <c r="G47">
        <v>0</v>
      </c>
      <c r="H47">
        <v>0</v>
      </c>
      <c r="I47">
        <v>1142</v>
      </c>
      <c r="J47">
        <v>1</v>
      </c>
      <c r="K47">
        <v>0</v>
      </c>
      <c r="L47">
        <v>101</v>
      </c>
      <c r="M47">
        <v>17</v>
      </c>
      <c r="N47">
        <v>23659</v>
      </c>
      <c r="O47">
        <v>394</v>
      </c>
      <c r="P47">
        <v>4091</v>
      </c>
      <c r="Q47">
        <v>0</v>
      </c>
      <c r="R47">
        <v>1747</v>
      </c>
      <c r="S47">
        <v>0</v>
      </c>
      <c r="U47" t="s">
        <v>15</v>
      </c>
      <c r="V47">
        <f>SUM(C47:S47)</f>
        <v>40631</v>
      </c>
      <c r="W47">
        <f>+R47</f>
        <v>1747</v>
      </c>
      <c r="X47" s="2">
        <f t="shared" si="1"/>
        <v>4.2996726637296645E-2</v>
      </c>
    </row>
    <row r="48" spans="1:24" x14ac:dyDescent="0.3">
      <c r="A48" s="4"/>
      <c r="B48" t="s">
        <v>16</v>
      </c>
      <c r="C48">
        <v>0</v>
      </c>
      <c r="D48">
        <v>7350</v>
      </c>
      <c r="E48">
        <v>9</v>
      </c>
      <c r="F48">
        <v>422</v>
      </c>
      <c r="G48">
        <v>0</v>
      </c>
      <c r="H48">
        <v>0</v>
      </c>
      <c r="I48">
        <v>561</v>
      </c>
      <c r="J48">
        <v>0</v>
      </c>
      <c r="K48">
        <v>0</v>
      </c>
      <c r="L48">
        <v>156</v>
      </c>
      <c r="M48">
        <v>1</v>
      </c>
      <c r="N48">
        <v>1228</v>
      </c>
      <c r="O48">
        <v>199</v>
      </c>
      <c r="P48">
        <v>206</v>
      </c>
      <c r="Q48">
        <v>0</v>
      </c>
      <c r="R48">
        <v>102</v>
      </c>
      <c r="S48">
        <v>0</v>
      </c>
      <c r="U48" t="s">
        <v>16</v>
      </c>
      <c r="V48">
        <f>SUM(C48:S48)</f>
        <v>10234</v>
      </c>
      <c r="W48">
        <f>+S48</f>
        <v>0</v>
      </c>
      <c r="X48" s="2">
        <f t="shared" si="1"/>
        <v>0</v>
      </c>
    </row>
    <row r="52" spans="1:2" x14ac:dyDescent="0.3">
      <c r="A52" t="s">
        <v>18</v>
      </c>
      <c r="B52" s="1">
        <f>+C32+D33+E34+F35+G36+H37+I38+J39+K40+L41+M42+N43+O44+P45+Q46+R47+S48</f>
        <v>369093</v>
      </c>
    </row>
    <row r="53" spans="1:2" x14ac:dyDescent="0.3">
      <c r="A53" t="s">
        <v>19</v>
      </c>
      <c r="B53" s="1">
        <f>+SUM(C32:S48)</f>
        <v>1227276</v>
      </c>
    </row>
    <row r="54" spans="1:2" x14ac:dyDescent="0.3">
      <c r="A54" t="s">
        <v>20</v>
      </c>
      <c r="B54" s="2">
        <f>+B52/B53</f>
        <v>0.30074164246673118</v>
      </c>
    </row>
  </sheetData>
  <mergeCells count="4">
    <mergeCell ref="C2:S2"/>
    <mergeCell ref="A4:A20"/>
    <mergeCell ref="A32:A48"/>
    <mergeCell ref="C30:S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22" workbookViewId="0">
      <selection activeCell="F35" sqref="F35"/>
    </sheetView>
  </sheetViews>
  <sheetFormatPr baseColWidth="10" defaultRowHeight="14.4" x14ac:dyDescent="0.3"/>
  <cols>
    <col min="21" max="21" width="20.33203125" bestFit="1" customWidth="1"/>
    <col min="22" max="22" width="11" bestFit="1" customWidth="1"/>
    <col min="23" max="23" width="13.44140625" bestFit="1" customWidth="1"/>
    <col min="24" max="24" width="11.6640625" bestFit="1" customWidth="1"/>
  </cols>
  <sheetData>
    <row r="1" spans="1:24" x14ac:dyDescent="0.3">
      <c r="A1" s="5" t="s">
        <v>22</v>
      </c>
    </row>
    <row r="2" spans="1:24" x14ac:dyDescent="0.3"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4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24</v>
      </c>
      <c r="W3" t="s">
        <v>25</v>
      </c>
      <c r="X3" t="s">
        <v>26</v>
      </c>
    </row>
    <row r="4" spans="1:24" x14ac:dyDescent="0.3">
      <c r="A4" s="4" t="s">
        <v>17</v>
      </c>
      <c r="B4" t="s">
        <v>0</v>
      </c>
      <c r="C4">
        <v>0</v>
      </c>
      <c r="D4">
        <v>1534</v>
      </c>
      <c r="E4">
        <v>62</v>
      </c>
      <c r="F4">
        <v>7</v>
      </c>
      <c r="G4">
        <v>0</v>
      </c>
      <c r="H4">
        <v>0</v>
      </c>
      <c r="I4">
        <v>82</v>
      </c>
      <c r="J4">
        <v>0</v>
      </c>
      <c r="K4">
        <v>2</v>
      </c>
      <c r="L4">
        <v>10</v>
      </c>
      <c r="M4">
        <v>34</v>
      </c>
      <c r="N4">
        <v>9392</v>
      </c>
      <c r="O4">
        <v>71</v>
      </c>
      <c r="P4">
        <v>2635</v>
      </c>
      <c r="Q4">
        <v>0</v>
      </c>
      <c r="R4">
        <v>51</v>
      </c>
      <c r="S4">
        <v>0</v>
      </c>
      <c r="U4" t="s">
        <v>0</v>
      </c>
      <c r="V4">
        <f>SUM(C4:S4)</f>
        <v>13880</v>
      </c>
      <c r="W4">
        <f>+C4</f>
        <v>0</v>
      </c>
      <c r="X4" s="2">
        <f>+W4/V4</f>
        <v>0</v>
      </c>
    </row>
    <row r="5" spans="1:24" x14ac:dyDescent="0.3">
      <c r="A5" s="4"/>
      <c r="B5" t="s">
        <v>1</v>
      </c>
      <c r="C5">
        <v>0</v>
      </c>
      <c r="D5">
        <v>381563</v>
      </c>
      <c r="E5">
        <v>1381</v>
      </c>
      <c r="F5">
        <v>2854</v>
      </c>
      <c r="G5">
        <v>1</v>
      </c>
      <c r="H5">
        <v>1</v>
      </c>
      <c r="I5">
        <v>4484</v>
      </c>
      <c r="J5">
        <v>478</v>
      </c>
      <c r="K5">
        <v>5</v>
      </c>
      <c r="L5">
        <v>3445</v>
      </c>
      <c r="M5">
        <v>284</v>
      </c>
      <c r="N5">
        <v>164606</v>
      </c>
      <c r="O5">
        <v>8560</v>
      </c>
      <c r="P5">
        <v>30082</v>
      </c>
      <c r="Q5">
        <v>0</v>
      </c>
      <c r="R5">
        <v>5677</v>
      </c>
      <c r="S5">
        <v>332</v>
      </c>
      <c r="U5" t="s">
        <v>1</v>
      </c>
      <c r="V5">
        <f>SUM(C5:S5)</f>
        <v>603753</v>
      </c>
      <c r="W5">
        <f>+D5</f>
        <v>381563</v>
      </c>
      <c r="X5" s="2">
        <f t="shared" ref="X5:X20" si="0">+W5/V5</f>
        <v>0.63198526549764555</v>
      </c>
    </row>
    <row r="6" spans="1:24" x14ac:dyDescent="0.3">
      <c r="A6" s="4"/>
      <c r="B6" t="s">
        <v>2</v>
      </c>
      <c r="C6">
        <v>0</v>
      </c>
      <c r="D6">
        <v>42373</v>
      </c>
      <c r="E6">
        <v>6584</v>
      </c>
      <c r="F6">
        <v>190</v>
      </c>
      <c r="G6">
        <v>2</v>
      </c>
      <c r="H6">
        <v>1</v>
      </c>
      <c r="I6">
        <v>1575</v>
      </c>
      <c r="J6">
        <v>10</v>
      </c>
      <c r="K6">
        <v>1</v>
      </c>
      <c r="L6">
        <v>586</v>
      </c>
      <c r="M6">
        <v>273</v>
      </c>
      <c r="N6">
        <v>79358</v>
      </c>
      <c r="O6">
        <v>4016</v>
      </c>
      <c r="P6">
        <v>63884</v>
      </c>
      <c r="Q6">
        <v>0</v>
      </c>
      <c r="R6">
        <v>697</v>
      </c>
      <c r="S6">
        <v>29</v>
      </c>
      <c r="U6" t="s">
        <v>2</v>
      </c>
      <c r="V6">
        <f>SUM(C6:S6)</f>
        <v>199579</v>
      </c>
      <c r="W6">
        <f>+E6</f>
        <v>6584</v>
      </c>
      <c r="X6" s="2">
        <f t="shared" si="0"/>
        <v>3.2989442777045679E-2</v>
      </c>
    </row>
    <row r="7" spans="1:24" x14ac:dyDescent="0.3">
      <c r="A7" s="4"/>
      <c r="B7" t="s">
        <v>3</v>
      </c>
      <c r="C7">
        <v>0</v>
      </c>
      <c r="D7">
        <v>50373</v>
      </c>
      <c r="E7">
        <v>253</v>
      </c>
      <c r="F7">
        <v>4931</v>
      </c>
      <c r="G7">
        <v>0</v>
      </c>
      <c r="H7">
        <v>4</v>
      </c>
      <c r="I7">
        <v>1494</v>
      </c>
      <c r="J7">
        <v>499</v>
      </c>
      <c r="K7">
        <v>0</v>
      </c>
      <c r="L7">
        <v>392</v>
      </c>
      <c r="M7">
        <v>49</v>
      </c>
      <c r="N7">
        <v>23736</v>
      </c>
      <c r="O7">
        <v>1286</v>
      </c>
      <c r="P7">
        <v>5743</v>
      </c>
      <c r="Q7">
        <v>0</v>
      </c>
      <c r="R7">
        <v>1318</v>
      </c>
      <c r="S7">
        <v>32</v>
      </c>
      <c r="U7" t="s">
        <v>3</v>
      </c>
      <c r="V7">
        <f>SUM(C7:S7)</f>
        <v>90110</v>
      </c>
      <c r="W7">
        <f>+F7</f>
        <v>4931</v>
      </c>
      <c r="X7" s="2">
        <f t="shared" si="0"/>
        <v>5.4722006436577514E-2</v>
      </c>
    </row>
    <row r="8" spans="1:24" x14ac:dyDescent="0.3">
      <c r="A8" s="4"/>
      <c r="B8" t="s">
        <v>4</v>
      </c>
      <c r="C8">
        <v>0</v>
      </c>
      <c r="D8">
        <v>5328</v>
      </c>
      <c r="E8">
        <v>109</v>
      </c>
      <c r="F8">
        <v>200</v>
      </c>
      <c r="G8">
        <v>0</v>
      </c>
      <c r="H8">
        <v>0</v>
      </c>
      <c r="I8">
        <v>178</v>
      </c>
      <c r="J8">
        <v>19</v>
      </c>
      <c r="K8">
        <v>0</v>
      </c>
      <c r="L8">
        <v>167</v>
      </c>
      <c r="M8">
        <v>32</v>
      </c>
      <c r="N8">
        <v>19480</v>
      </c>
      <c r="O8">
        <v>240</v>
      </c>
      <c r="P8">
        <v>3931</v>
      </c>
      <c r="Q8">
        <v>0</v>
      </c>
      <c r="R8">
        <v>171</v>
      </c>
      <c r="S8">
        <v>4</v>
      </c>
      <c r="U8" t="s">
        <v>4</v>
      </c>
      <c r="V8">
        <f>SUM(C8:S8)</f>
        <v>29859</v>
      </c>
      <c r="W8">
        <f>+G8</f>
        <v>0</v>
      </c>
      <c r="X8" s="2">
        <f t="shared" si="0"/>
        <v>0</v>
      </c>
    </row>
    <row r="9" spans="1:24" x14ac:dyDescent="0.3">
      <c r="A9" s="4"/>
      <c r="B9" t="s">
        <v>5</v>
      </c>
      <c r="C9">
        <v>0</v>
      </c>
      <c r="D9">
        <v>9608</v>
      </c>
      <c r="E9">
        <v>93</v>
      </c>
      <c r="F9">
        <v>102</v>
      </c>
      <c r="G9">
        <v>1</v>
      </c>
      <c r="H9">
        <v>266</v>
      </c>
      <c r="I9">
        <v>125</v>
      </c>
      <c r="J9">
        <v>4</v>
      </c>
      <c r="K9">
        <v>0</v>
      </c>
      <c r="L9">
        <v>102</v>
      </c>
      <c r="M9">
        <v>10</v>
      </c>
      <c r="N9">
        <v>3407</v>
      </c>
      <c r="O9">
        <v>629</v>
      </c>
      <c r="P9">
        <v>304</v>
      </c>
      <c r="Q9">
        <v>0</v>
      </c>
      <c r="R9">
        <v>122</v>
      </c>
      <c r="S9">
        <v>19</v>
      </c>
      <c r="U9" t="s">
        <v>5</v>
      </c>
      <c r="V9">
        <f>SUM(C9:S9)</f>
        <v>14792</v>
      </c>
      <c r="W9">
        <f>+H9</f>
        <v>266</v>
      </c>
      <c r="X9" s="2">
        <f t="shared" si="0"/>
        <v>1.7982693347755544E-2</v>
      </c>
    </row>
    <row r="10" spans="1:24" x14ac:dyDescent="0.3">
      <c r="A10" s="4"/>
      <c r="B10" t="s">
        <v>6</v>
      </c>
      <c r="C10">
        <v>0</v>
      </c>
      <c r="D10">
        <v>43461</v>
      </c>
      <c r="E10">
        <v>477</v>
      </c>
      <c r="F10">
        <v>731</v>
      </c>
      <c r="G10">
        <v>0</v>
      </c>
      <c r="H10">
        <v>0</v>
      </c>
      <c r="I10">
        <v>14201</v>
      </c>
      <c r="J10">
        <v>122</v>
      </c>
      <c r="K10">
        <v>5</v>
      </c>
      <c r="L10">
        <v>754</v>
      </c>
      <c r="M10">
        <v>56</v>
      </c>
      <c r="N10">
        <v>29834</v>
      </c>
      <c r="O10">
        <v>1422</v>
      </c>
      <c r="P10">
        <v>6247</v>
      </c>
      <c r="Q10">
        <v>0</v>
      </c>
      <c r="R10">
        <v>1379</v>
      </c>
      <c r="S10">
        <v>6</v>
      </c>
      <c r="U10" t="s">
        <v>6</v>
      </c>
      <c r="V10">
        <f>SUM(C10:S10)</f>
        <v>98695</v>
      </c>
      <c r="W10">
        <f>+I10</f>
        <v>14201</v>
      </c>
      <c r="X10" s="2">
        <f t="shared" si="0"/>
        <v>0.14388773494097978</v>
      </c>
    </row>
    <row r="11" spans="1:24" x14ac:dyDescent="0.3">
      <c r="A11" s="4"/>
      <c r="B11" t="s">
        <v>7</v>
      </c>
      <c r="C11">
        <v>0</v>
      </c>
      <c r="D11">
        <v>18894</v>
      </c>
      <c r="E11">
        <v>55</v>
      </c>
      <c r="F11">
        <v>1477</v>
      </c>
      <c r="G11">
        <v>0</v>
      </c>
      <c r="H11">
        <v>1</v>
      </c>
      <c r="I11">
        <v>717</v>
      </c>
      <c r="J11">
        <v>540</v>
      </c>
      <c r="K11">
        <v>0</v>
      </c>
      <c r="L11">
        <v>206</v>
      </c>
      <c r="M11">
        <v>2</v>
      </c>
      <c r="N11">
        <v>1369</v>
      </c>
      <c r="O11">
        <v>199</v>
      </c>
      <c r="P11">
        <v>100</v>
      </c>
      <c r="Q11">
        <v>0</v>
      </c>
      <c r="R11">
        <v>739</v>
      </c>
      <c r="S11">
        <v>20</v>
      </c>
      <c r="U11" t="s">
        <v>7</v>
      </c>
      <c r="V11">
        <f>SUM(C11:S11)</f>
        <v>24319</v>
      </c>
      <c r="W11">
        <f>+J11</f>
        <v>540</v>
      </c>
      <c r="X11" s="2">
        <f t="shared" si="0"/>
        <v>2.2204860397220281E-2</v>
      </c>
    </row>
    <row r="12" spans="1:24" x14ac:dyDescent="0.3">
      <c r="A12" s="4"/>
      <c r="B12" t="s">
        <v>8</v>
      </c>
      <c r="C12">
        <v>0</v>
      </c>
      <c r="D12">
        <v>15657</v>
      </c>
      <c r="E12">
        <v>57</v>
      </c>
      <c r="F12">
        <v>422</v>
      </c>
      <c r="G12">
        <v>0</v>
      </c>
      <c r="H12">
        <v>0</v>
      </c>
      <c r="I12">
        <v>379</v>
      </c>
      <c r="J12">
        <v>28</v>
      </c>
      <c r="K12">
        <v>351</v>
      </c>
      <c r="L12">
        <v>312</v>
      </c>
      <c r="M12">
        <v>12</v>
      </c>
      <c r="N12">
        <v>6337</v>
      </c>
      <c r="O12">
        <v>734</v>
      </c>
      <c r="P12">
        <v>997</v>
      </c>
      <c r="Q12">
        <v>0</v>
      </c>
      <c r="R12">
        <v>364</v>
      </c>
      <c r="S12">
        <v>14</v>
      </c>
      <c r="U12" t="s">
        <v>8</v>
      </c>
      <c r="V12">
        <f>SUM(C12:S12)</f>
        <v>25664</v>
      </c>
      <c r="W12">
        <f>+K12</f>
        <v>351</v>
      </c>
      <c r="X12" s="2">
        <f t="shared" si="0"/>
        <v>1.3676745635910224E-2</v>
      </c>
    </row>
    <row r="13" spans="1:24" x14ac:dyDescent="0.3">
      <c r="A13" s="4"/>
      <c r="B13" t="s">
        <v>9</v>
      </c>
      <c r="C13">
        <v>0</v>
      </c>
      <c r="D13">
        <v>54903</v>
      </c>
      <c r="E13">
        <v>354</v>
      </c>
      <c r="F13">
        <v>735</v>
      </c>
      <c r="G13">
        <v>0</v>
      </c>
      <c r="H13">
        <v>0</v>
      </c>
      <c r="I13">
        <v>1405</v>
      </c>
      <c r="J13">
        <v>106</v>
      </c>
      <c r="K13">
        <v>3</v>
      </c>
      <c r="L13">
        <v>10287</v>
      </c>
      <c r="M13">
        <v>13</v>
      </c>
      <c r="N13">
        <v>16724</v>
      </c>
      <c r="O13">
        <v>2271</v>
      </c>
      <c r="P13">
        <v>2444</v>
      </c>
      <c r="Q13">
        <v>0</v>
      </c>
      <c r="R13">
        <v>1326</v>
      </c>
      <c r="S13">
        <v>44</v>
      </c>
      <c r="U13" t="s">
        <v>9</v>
      </c>
      <c r="V13">
        <f>SUM(C13:S13)</f>
        <v>90615</v>
      </c>
      <c r="W13">
        <f>+L13</f>
        <v>10287</v>
      </c>
      <c r="X13" s="2">
        <f t="shared" si="0"/>
        <v>0.11352425095182916</v>
      </c>
    </row>
    <row r="14" spans="1:24" x14ac:dyDescent="0.3">
      <c r="A14" s="4"/>
      <c r="B14" t="s">
        <v>10</v>
      </c>
      <c r="C14">
        <v>0</v>
      </c>
      <c r="D14">
        <v>25964</v>
      </c>
      <c r="E14">
        <v>780</v>
      </c>
      <c r="F14">
        <v>395</v>
      </c>
      <c r="G14">
        <v>1</v>
      </c>
      <c r="H14">
        <v>11</v>
      </c>
      <c r="I14">
        <v>940</v>
      </c>
      <c r="J14">
        <v>67</v>
      </c>
      <c r="K14">
        <v>12</v>
      </c>
      <c r="L14">
        <v>601</v>
      </c>
      <c r="M14">
        <v>842</v>
      </c>
      <c r="N14">
        <v>68289</v>
      </c>
      <c r="O14">
        <v>1835</v>
      </c>
      <c r="P14">
        <v>32133</v>
      </c>
      <c r="Q14">
        <v>0</v>
      </c>
      <c r="R14">
        <v>848</v>
      </c>
      <c r="S14">
        <v>22</v>
      </c>
      <c r="U14" t="s">
        <v>10</v>
      </c>
      <c r="V14">
        <f>SUM(C14:S14)</f>
        <v>132740</v>
      </c>
      <c r="W14">
        <f>+M14</f>
        <v>842</v>
      </c>
      <c r="X14" s="2">
        <f t="shared" si="0"/>
        <v>6.3432273617598312E-3</v>
      </c>
    </row>
    <row r="15" spans="1:24" x14ac:dyDescent="0.3">
      <c r="A15" s="4"/>
      <c r="B15" t="s">
        <v>11</v>
      </c>
      <c r="C15">
        <v>0</v>
      </c>
      <c r="D15">
        <v>54227</v>
      </c>
      <c r="E15">
        <v>892</v>
      </c>
      <c r="F15">
        <v>35</v>
      </c>
      <c r="G15">
        <v>1</v>
      </c>
      <c r="H15">
        <v>1</v>
      </c>
      <c r="I15">
        <v>1519</v>
      </c>
      <c r="J15">
        <v>0</v>
      </c>
      <c r="K15">
        <v>0</v>
      </c>
      <c r="L15">
        <v>361</v>
      </c>
      <c r="M15">
        <v>432</v>
      </c>
      <c r="N15">
        <v>425684</v>
      </c>
      <c r="O15">
        <v>5112</v>
      </c>
      <c r="P15">
        <v>35113</v>
      </c>
      <c r="Q15">
        <v>0</v>
      </c>
      <c r="R15">
        <v>965</v>
      </c>
      <c r="S15">
        <v>4</v>
      </c>
      <c r="U15" t="s">
        <v>11</v>
      </c>
      <c r="V15">
        <f>SUM(C15:S15)</f>
        <v>524346</v>
      </c>
      <c r="W15">
        <f>+N15</f>
        <v>425684</v>
      </c>
      <c r="X15" s="2">
        <f t="shared" si="0"/>
        <v>0.81183798484206993</v>
      </c>
    </row>
    <row r="16" spans="1:24" x14ac:dyDescent="0.3">
      <c r="A16" s="4"/>
      <c r="B16" t="s">
        <v>12</v>
      </c>
      <c r="C16">
        <v>0</v>
      </c>
      <c r="D16">
        <v>103890</v>
      </c>
      <c r="E16">
        <v>849</v>
      </c>
      <c r="F16">
        <v>763</v>
      </c>
      <c r="G16">
        <v>0</v>
      </c>
      <c r="H16">
        <v>20</v>
      </c>
      <c r="I16">
        <v>1561</v>
      </c>
      <c r="J16">
        <v>70</v>
      </c>
      <c r="K16">
        <v>2</v>
      </c>
      <c r="L16">
        <v>1511</v>
      </c>
      <c r="M16">
        <v>51</v>
      </c>
      <c r="N16">
        <v>75654</v>
      </c>
      <c r="O16">
        <v>12329</v>
      </c>
      <c r="P16">
        <v>3886</v>
      </c>
      <c r="Q16">
        <v>0</v>
      </c>
      <c r="R16">
        <v>1741</v>
      </c>
      <c r="S16">
        <v>89</v>
      </c>
      <c r="U16" t="s">
        <v>12</v>
      </c>
      <c r="V16">
        <f>SUM(C16:S16)</f>
        <v>202416</v>
      </c>
      <c r="W16">
        <f>+O16</f>
        <v>12329</v>
      </c>
      <c r="X16" s="2">
        <f t="shared" si="0"/>
        <v>6.0909216662714413E-2</v>
      </c>
    </row>
    <row r="17" spans="1:24" x14ac:dyDescent="0.3">
      <c r="A17" s="4"/>
      <c r="B17" t="s">
        <v>13</v>
      </c>
      <c r="C17">
        <v>0</v>
      </c>
      <c r="D17">
        <v>10362</v>
      </c>
      <c r="E17">
        <v>1389</v>
      </c>
      <c r="F17">
        <v>59</v>
      </c>
      <c r="G17">
        <v>0</v>
      </c>
      <c r="H17">
        <v>0</v>
      </c>
      <c r="I17">
        <v>531</v>
      </c>
      <c r="J17">
        <v>3</v>
      </c>
      <c r="K17">
        <v>0</v>
      </c>
      <c r="L17">
        <v>168</v>
      </c>
      <c r="M17">
        <v>552</v>
      </c>
      <c r="N17">
        <v>69872</v>
      </c>
      <c r="O17">
        <v>1003</v>
      </c>
      <c r="P17">
        <v>205223</v>
      </c>
      <c r="Q17">
        <v>0</v>
      </c>
      <c r="R17">
        <v>181</v>
      </c>
      <c r="S17">
        <v>6</v>
      </c>
      <c r="U17" t="s">
        <v>13</v>
      </c>
      <c r="V17">
        <f>SUM(C17:S17)</f>
        <v>289349</v>
      </c>
      <c r="W17">
        <f>+P17</f>
        <v>205223</v>
      </c>
      <c r="X17" s="2">
        <f t="shared" si="0"/>
        <v>0.70925767844367871</v>
      </c>
    </row>
    <row r="18" spans="1:24" x14ac:dyDescent="0.3">
      <c r="A18" s="4"/>
      <c r="B18" t="s">
        <v>14</v>
      </c>
      <c r="C18">
        <v>0</v>
      </c>
      <c r="D18">
        <v>3143</v>
      </c>
      <c r="E18">
        <v>148</v>
      </c>
      <c r="F18">
        <v>50</v>
      </c>
      <c r="G18">
        <v>0</v>
      </c>
      <c r="H18">
        <v>0</v>
      </c>
      <c r="I18">
        <v>326</v>
      </c>
      <c r="J18">
        <v>3</v>
      </c>
      <c r="K18">
        <v>0</v>
      </c>
      <c r="L18">
        <v>40</v>
      </c>
      <c r="M18">
        <v>10</v>
      </c>
      <c r="N18">
        <v>8356</v>
      </c>
      <c r="O18">
        <v>246</v>
      </c>
      <c r="P18">
        <v>443</v>
      </c>
      <c r="Q18">
        <v>0</v>
      </c>
      <c r="R18">
        <v>177</v>
      </c>
      <c r="S18">
        <v>1</v>
      </c>
      <c r="U18" t="s">
        <v>14</v>
      </c>
      <c r="V18">
        <f>SUM(C18:S18)</f>
        <v>12943</v>
      </c>
      <c r="W18">
        <f>+Q18</f>
        <v>0</v>
      </c>
      <c r="X18" s="2">
        <f t="shared" si="0"/>
        <v>0</v>
      </c>
    </row>
    <row r="19" spans="1:24" x14ac:dyDescent="0.3">
      <c r="A19" s="4"/>
      <c r="B19" t="s">
        <v>15</v>
      </c>
      <c r="C19">
        <v>0</v>
      </c>
      <c r="D19">
        <v>39500</v>
      </c>
      <c r="E19">
        <v>262</v>
      </c>
      <c r="F19">
        <v>453</v>
      </c>
      <c r="G19">
        <v>0</v>
      </c>
      <c r="H19">
        <v>0</v>
      </c>
      <c r="I19">
        <v>1363</v>
      </c>
      <c r="J19">
        <v>140</v>
      </c>
      <c r="K19">
        <v>2</v>
      </c>
      <c r="L19">
        <v>680</v>
      </c>
      <c r="M19">
        <v>68</v>
      </c>
      <c r="N19">
        <v>19644</v>
      </c>
      <c r="O19">
        <v>988</v>
      </c>
      <c r="P19">
        <v>6633</v>
      </c>
      <c r="Q19">
        <v>0</v>
      </c>
      <c r="R19">
        <v>11213</v>
      </c>
      <c r="S19">
        <v>49</v>
      </c>
      <c r="U19" t="s">
        <v>15</v>
      </c>
      <c r="V19">
        <f>SUM(C19:S19)</f>
        <v>80995</v>
      </c>
      <c r="W19">
        <f>+R19</f>
        <v>11213</v>
      </c>
      <c r="X19" s="2">
        <f t="shared" si="0"/>
        <v>0.13844064448422741</v>
      </c>
    </row>
    <row r="20" spans="1:24" x14ac:dyDescent="0.3">
      <c r="A20" s="4"/>
      <c r="B20" t="s">
        <v>16</v>
      </c>
      <c r="C20">
        <v>0</v>
      </c>
      <c r="D20">
        <v>17689</v>
      </c>
      <c r="E20">
        <v>36</v>
      </c>
      <c r="F20">
        <v>251</v>
      </c>
      <c r="G20">
        <v>0</v>
      </c>
      <c r="H20">
        <v>0</v>
      </c>
      <c r="I20">
        <v>450</v>
      </c>
      <c r="J20">
        <v>15</v>
      </c>
      <c r="K20">
        <v>0</v>
      </c>
      <c r="L20">
        <v>402</v>
      </c>
      <c r="M20">
        <v>0</v>
      </c>
      <c r="N20">
        <v>636</v>
      </c>
      <c r="O20">
        <v>180</v>
      </c>
      <c r="P20">
        <v>64</v>
      </c>
      <c r="Q20">
        <v>0</v>
      </c>
      <c r="R20">
        <v>521</v>
      </c>
      <c r="S20">
        <v>256</v>
      </c>
      <c r="U20" t="s">
        <v>16</v>
      </c>
      <c r="V20">
        <f>SUM(C20:S20)</f>
        <v>20500</v>
      </c>
      <c r="W20">
        <f>+S20</f>
        <v>256</v>
      </c>
      <c r="X20" s="2">
        <f t="shared" si="0"/>
        <v>1.2487804878048781E-2</v>
      </c>
    </row>
    <row r="24" spans="1:24" x14ac:dyDescent="0.3">
      <c r="A24" t="s">
        <v>18</v>
      </c>
      <c r="B24" s="1">
        <f>+C4+D5+E6+F7+G8+H9+I10+J11+K12+L13+M14+N15+O16+P17+Q18+R19+S20</f>
        <v>1074270</v>
      </c>
    </row>
    <row r="25" spans="1:24" x14ac:dyDescent="0.3">
      <c r="A25" t="s">
        <v>19</v>
      </c>
      <c r="B25" s="1">
        <f>+SUM(C4:S20)</f>
        <v>2454555</v>
      </c>
    </row>
    <row r="26" spans="1:24" x14ac:dyDescent="0.3">
      <c r="A26" t="s">
        <v>20</v>
      </c>
      <c r="B26" s="2">
        <f>+B24/B25</f>
        <v>0.43766385352945852</v>
      </c>
    </row>
    <row r="29" spans="1:24" x14ac:dyDescent="0.3">
      <c r="A29" s="5" t="s">
        <v>23</v>
      </c>
    </row>
    <row r="30" spans="1:24" x14ac:dyDescent="0.3">
      <c r="C30" s="3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4" x14ac:dyDescent="0.3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V31" t="s">
        <v>24</v>
      </c>
      <c r="W31" t="s">
        <v>25</v>
      </c>
      <c r="X31" t="s">
        <v>26</v>
      </c>
    </row>
    <row r="32" spans="1:24" x14ac:dyDescent="0.3">
      <c r="A32" s="4" t="s">
        <v>17</v>
      </c>
      <c r="B32" t="s">
        <v>0</v>
      </c>
      <c r="C32">
        <v>0</v>
      </c>
      <c r="D32">
        <v>365</v>
      </c>
      <c r="E32">
        <v>18</v>
      </c>
      <c r="F32">
        <v>3</v>
      </c>
      <c r="G32">
        <v>0</v>
      </c>
      <c r="H32">
        <v>0</v>
      </c>
      <c r="I32">
        <v>28</v>
      </c>
      <c r="J32">
        <v>0</v>
      </c>
      <c r="K32">
        <v>0</v>
      </c>
      <c r="L32">
        <v>4</v>
      </c>
      <c r="M32">
        <v>7</v>
      </c>
      <c r="N32">
        <v>2329</v>
      </c>
      <c r="O32">
        <v>22</v>
      </c>
      <c r="P32">
        <v>653</v>
      </c>
      <c r="Q32">
        <v>0</v>
      </c>
      <c r="R32">
        <v>14</v>
      </c>
      <c r="S32">
        <v>0</v>
      </c>
      <c r="U32" t="s">
        <v>0</v>
      </c>
      <c r="V32">
        <f>SUM(C32:S32)</f>
        <v>3443</v>
      </c>
      <c r="W32">
        <f>+C32</f>
        <v>0</v>
      </c>
      <c r="X32" s="2">
        <f>+W32/V32</f>
        <v>0</v>
      </c>
    </row>
    <row r="33" spans="1:24" x14ac:dyDescent="0.3">
      <c r="A33" s="4"/>
      <c r="B33" t="s">
        <v>1</v>
      </c>
      <c r="C33">
        <v>0</v>
      </c>
      <c r="D33">
        <v>95630</v>
      </c>
      <c r="E33">
        <v>347</v>
      </c>
      <c r="F33">
        <v>718</v>
      </c>
      <c r="G33">
        <v>0</v>
      </c>
      <c r="H33">
        <v>0</v>
      </c>
      <c r="I33">
        <v>1169</v>
      </c>
      <c r="J33">
        <v>107</v>
      </c>
      <c r="K33">
        <v>2</v>
      </c>
      <c r="L33">
        <v>810</v>
      </c>
      <c r="M33">
        <v>72</v>
      </c>
      <c r="N33">
        <v>41150</v>
      </c>
      <c r="O33">
        <v>2102</v>
      </c>
      <c r="P33">
        <v>7608</v>
      </c>
      <c r="Q33">
        <v>0</v>
      </c>
      <c r="R33">
        <v>1531</v>
      </c>
      <c r="S33">
        <v>84</v>
      </c>
      <c r="U33" t="s">
        <v>1</v>
      </c>
      <c r="V33">
        <f>SUM(C33:S33)</f>
        <v>151330</v>
      </c>
      <c r="W33">
        <f>+D33</f>
        <v>95630</v>
      </c>
      <c r="X33" s="2">
        <f t="shared" ref="X33:X48" si="1">+W33/V33</f>
        <v>0.63193021872728472</v>
      </c>
    </row>
    <row r="34" spans="1:24" x14ac:dyDescent="0.3">
      <c r="A34" s="4"/>
      <c r="B34" t="s">
        <v>2</v>
      </c>
      <c r="C34">
        <v>0</v>
      </c>
      <c r="D34">
        <v>10581</v>
      </c>
      <c r="E34">
        <v>1557</v>
      </c>
      <c r="F34">
        <v>55</v>
      </c>
      <c r="G34">
        <v>1</v>
      </c>
      <c r="H34">
        <v>0</v>
      </c>
      <c r="I34">
        <v>386</v>
      </c>
      <c r="J34">
        <v>4</v>
      </c>
      <c r="K34">
        <v>0</v>
      </c>
      <c r="L34">
        <v>133</v>
      </c>
      <c r="M34">
        <v>76</v>
      </c>
      <c r="N34">
        <v>19932</v>
      </c>
      <c r="O34">
        <v>971</v>
      </c>
      <c r="P34">
        <v>15994</v>
      </c>
      <c r="Q34">
        <v>0</v>
      </c>
      <c r="R34">
        <v>179</v>
      </c>
      <c r="S34">
        <v>13</v>
      </c>
      <c r="U34" t="s">
        <v>2</v>
      </c>
      <c r="V34">
        <f>SUM(C34:S34)</f>
        <v>49882</v>
      </c>
      <c r="W34">
        <f>+E34</f>
        <v>1557</v>
      </c>
      <c r="X34" s="2">
        <f t="shared" si="1"/>
        <v>3.1213664247624395E-2</v>
      </c>
    </row>
    <row r="35" spans="1:24" x14ac:dyDescent="0.3">
      <c r="A35" s="4"/>
      <c r="B35" t="s">
        <v>3</v>
      </c>
      <c r="C35">
        <v>0</v>
      </c>
      <c r="D35">
        <v>12712</v>
      </c>
      <c r="E35">
        <v>72</v>
      </c>
      <c r="F35">
        <v>1162</v>
      </c>
      <c r="G35">
        <v>0</v>
      </c>
      <c r="H35">
        <v>3</v>
      </c>
      <c r="I35">
        <v>363</v>
      </c>
      <c r="J35">
        <v>126</v>
      </c>
      <c r="K35">
        <v>0</v>
      </c>
      <c r="L35">
        <v>115</v>
      </c>
      <c r="M35">
        <v>10</v>
      </c>
      <c r="N35">
        <v>5922</v>
      </c>
      <c r="O35">
        <v>327</v>
      </c>
      <c r="P35">
        <v>1466</v>
      </c>
      <c r="Q35">
        <v>0</v>
      </c>
      <c r="R35">
        <v>348</v>
      </c>
      <c r="S35">
        <v>11</v>
      </c>
      <c r="U35" t="s">
        <v>3</v>
      </c>
      <c r="V35">
        <f>SUM(C35:S35)</f>
        <v>22637</v>
      </c>
      <c r="W35">
        <f>+F35</f>
        <v>1162</v>
      </c>
      <c r="X35" s="2">
        <f t="shared" si="1"/>
        <v>5.1331890268145074E-2</v>
      </c>
    </row>
    <row r="36" spans="1:24" x14ac:dyDescent="0.3">
      <c r="A36" s="4"/>
      <c r="B36" t="s">
        <v>4</v>
      </c>
      <c r="C36">
        <v>0</v>
      </c>
      <c r="D36">
        <v>1426</v>
      </c>
      <c r="E36">
        <v>13</v>
      </c>
      <c r="F36">
        <v>56</v>
      </c>
      <c r="G36">
        <v>0</v>
      </c>
      <c r="H36">
        <v>0</v>
      </c>
      <c r="I36">
        <v>44</v>
      </c>
      <c r="J36">
        <v>9</v>
      </c>
      <c r="K36">
        <v>0</v>
      </c>
      <c r="L36">
        <v>44</v>
      </c>
      <c r="M36">
        <v>10</v>
      </c>
      <c r="N36">
        <v>4824</v>
      </c>
      <c r="O36">
        <v>62</v>
      </c>
      <c r="P36">
        <v>947</v>
      </c>
      <c r="Q36">
        <v>0</v>
      </c>
      <c r="R36">
        <v>48</v>
      </c>
      <c r="S36">
        <v>0</v>
      </c>
      <c r="U36" t="s">
        <v>4</v>
      </c>
      <c r="V36">
        <f>SUM(C36:S36)</f>
        <v>7483</v>
      </c>
      <c r="W36">
        <f>+G36</f>
        <v>0</v>
      </c>
      <c r="X36" s="2">
        <f t="shared" si="1"/>
        <v>0</v>
      </c>
    </row>
    <row r="37" spans="1:24" x14ac:dyDescent="0.3">
      <c r="A37" s="4"/>
      <c r="B37" t="s">
        <v>5</v>
      </c>
      <c r="C37">
        <v>0</v>
      </c>
      <c r="D37">
        <v>2345</v>
      </c>
      <c r="E37">
        <v>30</v>
      </c>
      <c r="F37">
        <v>28</v>
      </c>
      <c r="G37">
        <v>0</v>
      </c>
      <c r="H37">
        <v>57</v>
      </c>
      <c r="I37">
        <v>27</v>
      </c>
      <c r="J37">
        <v>1</v>
      </c>
      <c r="K37">
        <v>0</v>
      </c>
      <c r="L37">
        <v>22</v>
      </c>
      <c r="M37">
        <v>0</v>
      </c>
      <c r="N37">
        <v>875</v>
      </c>
      <c r="O37">
        <v>155</v>
      </c>
      <c r="P37">
        <v>77</v>
      </c>
      <c r="Q37">
        <v>0</v>
      </c>
      <c r="R37">
        <v>29</v>
      </c>
      <c r="S37">
        <v>4</v>
      </c>
      <c r="U37" t="s">
        <v>5</v>
      </c>
      <c r="V37">
        <f>SUM(C37:S37)</f>
        <v>3650</v>
      </c>
      <c r="W37">
        <f>+H37</f>
        <v>57</v>
      </c>
      <c r="X37" s="2">
        <f t="shared" si="1"/>
        <v>1.5616438356164384E-2</v>
      </c>
    </row>
    <row r="38" spans="1:24" x14ac:dyDescent="0.3">
      <c r="A38" s="4"/>
      <c r="B38" t="s">
        <v>6</v>
      </c>
      <c r="C38">
        <v>0</v>
      </c>
      <c r="D38">
        <v>10863</v>
      </c>
      <c r="E38">
        <v>125</v>
      </c>
      <c r="F38">
        <v>163</v>
      </c>
      <c r="G38">
        <v>0</v>
      </c>
      <c r="H38">
        <v>0</v>
      </c>
      <c r="I38">
        <v>3495</v>
      </c>
      <c r="J38">
        <v>34</v>
      </c>
      <c r="K38">
        <v>0</v>
      </c>
      <c r="L38">
        <v>192</v>
      </c>
      <c r="M38">
        <v>18</v>
      </c>
      <c r="N38">
        <v>7371</v>
      </c>
      <c r="O38">
        <v>398</v>
      </c>
      <c r="P38">
        <v>1501</v>
      </c>
      <c r="Q38">
        <v>0</v>
      </c>
      <c r="R38">
        <v>316</v>
      </c>
      <c r="S38">
        <v>1</v>
      </c>
      <c r="U38" t="s">
        <v>6</v>
      </c>
      <c r="V38">
        <f>SUM(C38:S38)</f>
        <v>24477</v>
      </c>
      <c r="W38">
        <f>+I38</f>
        <v>3495</v>
      </c>
      <c r="X38" s="2">
        <f t="shared" si="1"/>
        <v>0.14278710626302243</v>
      </c>
    </row>
    <row r="39" spans="1:24" x14ac:dyDescent="0.3">
      <c r="A39" s="4"/>
      <c r="B39" t="s">
        <v>7</v>
      </c>
      <c r="C39">
        <v>0</v>
      </c>
      <c r="D39">
        <v>4485</v>
      </c>
      <c r="E39">
        <v>14</v>
      </c>
      <c r="F39">
        <v>369</v>
      </c>
      <c r="G39">
        <v>0</v>
      </c>
      <c r="H39">
        <v>0</v>
      </c>
      <c r="I39">
        <v>175</v>
      </c>
      <c r="J39">
        <v>119</v>
      </c>
      <c r="K39">
        <v>0</v>
      </c>
      <c r="L39">
        <v>48</v>
      </c>
      <c r="M39">
        <v>1</v>
      </c>
      <c r="N39">
        <v>321</v>
      </c>
      <c r="O39">
        <v>67</v>
      </c>
      <c r="P39">
        <v>18</v>
      </c>
      <c r="Q39">
        <v>0</v>
      </c>
      <c r="R39">
        <v>199</v>
      </c>
      <c r="S39">
        <v>8</v>
      </c>
      <c r="U39" t="s">
        <v>7</v>
      </c>
      <c r="V39">
        <f>SUM(C39:S39)</f>
        <v>5824</v>
      </c>
      <c r="W39">
        <f>+J39</f>
        <v>119</v>
      </c>
      <c r="X39" s="2">
        <f t="shared" si="1"/>
        <v>2.0432692307692308E-2</v>
      </c>
    </row>
    <row r="40" spans="1:24" x14ac:dyDescent="0.3">
      <c r="A40" s="4"/>
      <c r="B40" t="s">
        <v>8</v>
      </c>
      <c r="C40">
        <v>0</v>
      </c>
      <c r="D40">
        <v>3919</v>
      </c>
      <c r="E40">
        <v>15</v>
      </c>
      <c r="F40">
        <v>97</v>
      </c>
      <c r="G40">
        <v>0</v>
      </c>
      <c r="H40">
        <v>0</v>
      </c>
      <c r="I40">
        <v>92</v>
      </c>
      <c r="J40">
        <v>5</v>
      </c>
      <c r="K40">
        <v>96</v>
      </c>
      <c r="L40">
        <v>73</v>
      </c>
      <c r="M40">
        <v>0</v>
      </c>
      <c r="N40">
        <v>1534</v>
      </c>
      <c r="O40">
        <v>174</v>
      </c>
      <c r="P40">
        <v>265</v>
      </c>
      <c r="Q40">
        <v>0</v>
      </c>
      <c r="R40">
        <v>94</v>
      </c>
      <c r="S40">
        <v>2</v>
      </c>
      <c r="U40" t="s">
        <v>8</v>
      </c>
      <c r="V40">
        <f>SUM(C40:S40)</f>
        <v>6366</v>
      </c>
      <c r="W40">
        <f>+K40</f>
        <v>96</v>
      </c>
      <c r="X40" s="2">
        <f t="shared" si="1"/>
        <v>1.5080113100848256E-2</v>
      </c>
    </row>
    <row r="41" spans="1:24" x14ac:dyDescent="0.3">
      <c r="A41" s="4"/>
      <c r="B41" t="s">
        <v>9</v>
      </c>
      <c r="C41">
        <v>0</v>
      </c>
      <c r="D41">
        <v>13741</v>
      </c>
      <c r="E41">
        <v>110</v>
      </c>
      <c r="F41">
        <v>185</v>
      </c>
      <c r="G41">
        <v>0</v>
      </c>
      <c r="H41">
        <v>2</v>
      </c>
      <c r="I41">
        <v>343</v>
      </c>
      <c r="J41">
        <v>22</v>
      </c>
      <c r="K41">
        <v>1</v>
      </c>
      <c r="L41">
        <v>2601</v>
      </c>
      <c r="M41">
        <v>5</v>
      </c>
      <c r="N41">
        <v>4250</v>
      </c>
      <c r="O41">
        <v>611</v>
      </c>
      <c r="P41">
        <v>609</v>
      </c>
      <c r="Q41">
        <v>0</v>
      </c>
      <c r="R41">
        <v>338</v>
      </c>
      <c r="S41">
        <v>12</v>
      </c>
      <c r="U41" t="s">
        <v>9</v>
      </c>
      <c r="V41">
        <f>SUM(C41:S41)</f>
        <v>22830</v>
      </c>
      <c r="W41">
        <f>+L41</f>
        <v>2601</v>
      </c>
      <c r="X41" s="2">
        <f t="shared" si="1"/>
        <v>0.11392904073587384</v>
      </c>
    </row>
    <row r="42" spans="1:24" x14ac:dyDescent="0.3">
      <c r="A42" s="4"/>
      <c r="B42" t="s">
        <v>10</v>
      </c>
      <c r="C42">
        <v>0</v>
      </c>
      <c r="D42">
        <v>6454</v>
      </c>
      <c r="E42">
        <v>204</v>
      </c>
      <c r="F42">
        <v>97</v>
      </c>
      <c r="G42">
        <v>0</v>
      </c>
      <c r="H42">
        <v>2</v>
      </c>
      <c r="I42">
        <v>226</v>
      </c>
      <c r="J42">
        <v>12</v>
      </c>
      <c r="K42">
        <v>0</v>
      </c>
      <c r="L42">
        <v>153</v>
      </c>
      <c r="M42">
        <v>167</v>
      </c>
      <c r="N42">
        <v>17187</v>
      </c>
      <c r="O42">
        <v>457</v>
      </c>
      <c r="P42">
        <v>8040</v>
      </c>
      <c r="Q42">
        <v>0</v>
      </c>
      <c r="R42">
        <v>231</v>
      </c>
      <c r="S42">
        <v>6</v>
      </c>
      <c r="U42" t="s">
        <v>10</v>
      </c>
      <c r="V42">
        <f>SUM(C42:S42)</f>
        <v>33236</v>
      </c>
      <c r="W42">
        <f>+M42</f>
        <v>167</v>
      </c>
      <c r="X42" s="2">
        <f t="shared" si="1"/>
        <v>5.0246720423637019E-3</v>
      </c>
    </row>
    <row r="43" spans="1:24" x14ac:dyDescent="0.3">
      <c r="A43" s="4"/>
      <c r="B43" t="s">
        <v>11</v>
      </c>
      <c r="C43">
        <v>0</v>
      </c>
      <c r="D43">
        <v>13546</v>
      </c>
      <c r="E43">
        <v>224</v>
      </c>
      <c r="F43">
        <v>5</v>
      </c>
      <c r="G43">
        <v>0</v>
      </c>
      <c r="H43">
        <v>1</v>
      </c>
      <c r="I43">
        <v>402</v>
      </c>
      <c r="J43">
        <v>1</v>
      </c>
      <c r="K43">
        <v>0</v>
      </c>
      <c r="L43">
        <v>94</v>
      </c>
      <c r="M43">
        <v>120</v>
      </c>
      <c r="N43">
        <v>106497</v>
      </c>
      <c r="O43">
        <v>1286</v>
      </c>
      <c r="P43">
        <v>8752</v>
      </c>
      <c r="Q43">
        <v>0</v>
      </c>
      <c r="R43">
        <v>209</v>
      </c>
      <c r="S43">
        <v>0</v>
      </c>
      <c r="U43" t="s">
        <v>11</v>
      </c>
      <c r="V43">
        <f>SUM(C43:S43)</f>
        <v>131137</v>
      </c>
      <c r="W43">
        <f>+N43</f>
        <v>106497</v>
      </c>
      <c r="X43" s="2">
        <f t="shared" si="1"/>
        <v>0.81210489793117124</v>
      </c>
    </row>
    <row r="44" spans="1:24" x14ac:dyDescent="0.3">
      <c r="A44" s="4"/>
      <c r="B44" t="s">
        <v>12</v>
      </c>
      <c r="C44">
        <v>0</v>
      </c>
      <c r="D44">
        <v>25789</v>
      </c>
      <c r="E44">
        <v>218</v>
      </c>
      <c r="F44">
        <v>202</v>
      </c>
      <c r="G44">
        <v>0</v>
      </c>
      <c r="H44">
        <v>3</v>
      </c>
      <c r="I44">
        <v>361</v>
      </c>
      <c r="J44">
        <v>15</v>
      </c>
      <c r="K44">
        <v>0</v>
      </c>
      <c r="L44">
        <v>358</v>
      </c>
      <c r="M44">
        <v>8</v>
      </c>
      <c r="N44">
        <v>18692</v>
      </c>
      <c r="O44">
        <v>3035</v>
      </c>
      <c r="P44">
        <v>948</v>
      </c>
      <c r="Q44">
        <v>0</v>
      </c>
      <c r="R44">
        <v>487</v>
      </c>
      <c r="S44">
        <v>20</v>
      </c>
      <c r="U44" t="s">
        <v>12</v>
      </c>
      <c r="V44">
        <f>SUM(C44:S44)</f>
        <v>50136</v>
      </c>
      <c r="W44">
        <f>+O44</f>
        <v>3035</v>
      </c>
      <c r="X44" s="2">
        <f t="shared" si="1"/>
        <v>6.0535343864688049E-2</v>
      </c>
    </row>
    <row r="45" spans="1:24" x14ac:dyDescent="0.3">
      <c r="A45" s="4"/>
      <c r="B45" t="s">
        <v>13</v>
      </c>
      <c r="C45">
        <v>0</v>
      </c>
      <c r="D45">
        <v>2738</v>
      </c>
      <c r="E45">
        <v>343</v>
      </c>
      <c r="F45">
        <v>17</v>
      </c>
      <c r="G45">
        <v>0</v>
      </c>
      <c r="H45">
        <v>0</v>
      </c>
      <c r="I45">
        <v>119</v>
      </c>
      <c r="J45">
        <v>0</v>
      </c>
      <c r="K45">
        <v>0</v>
      </c>
      <c r="L45">
        <v>58</v>
      </c>
      <c r="M45">
        <v>131</v>
      </c>
      <c r="N45">
        <v>17736</v>
      </c>
      <c r="O45">
        <v>249</v>
      </c>
      <c r="P45">
        <v>50887</v>
      </c>
      <c r="Q45">
        <v>0</v>
      </c>
      <c r="R45">
        <v>44</v>
      </c>
      <c r="S45">
        <v>2</v>
      </c>
      <c r="U45" t="s">
        <v>13</v>
      </c>
      <c r="V45">
        <f>SUM(C45:S45)</f>
        <v>72324</v>
      </c>
      <c r="W45">
        <f>+P45</f>
        <v>50887</v>
      </c>
      <c r="X45" s="2">
        <f t="shared" si="1"/>
        <v>0.70359769924229854</v>
      </c>
    </row>
    <row r="46" spans="1:24" x14ac:dyDescent="0.3">
      <c r="A46" s="4"/>
      <c r="B46" t="s">
        <v>14</v>
      </c>
      <c r="C46">
        <v>0</v>
      </c>
      <c r="D46">
        <v>740</v>
      </c>
      <c r="E46">
        <v>28</v>
      </c>
      <c r="F46">
        <v>7</v>
      </c>
      <c r="G46">
        <v>0</v>
      </c>
      <c r="H46">
        <v>0</v>
      </c>
      <c r="I46">
        <v>71</v>
      </c>
      <c r="J46">
        <v>1</v>
      </c>
      <c r="K46">
        <v>0</v>
      </c>
      <c r="L46">
        <v>8</v>
      </c>
      <c r="M46">
        <v>2</v>
      </c>
      <c r="N46">
        <v>2106</v>
      </c>
      <c r="O46">
        <v>76</v>
      </c>
      <c r="P46">
        <v>121</v>
      </c>
      <c r="Q46">
        <v>0</v>
      </c>
      <c r="R46">
        <v>55</v>
      </c>
      <c r="S46">
        <v>0</v>
      </c>
      <c r="U46" t="s">
        <v>14</v>
      </c>
      <c r="V46">
        <f>SUM(C46:S46)</f>
        <v>3215</v>
      </c>
      <c r="W46">
        <f>+Q46</f>
        <v>0</v>
      </c>
      <c r="X46" s="2">
        <f t="shared" si="1"/>
        <v>0</v>
      </c>
    </row>
    <row r="47" spans="1:24" x14ac:dyDescent="0.3">
      <c r="A47" s="4"/>
      <c r="B47" t="s">
        <v>15</v>
      </c>
      <c r="C47">
        <v>0</v>
      </c>
      <c r="D47">
        <v>10116</v>
      </c>
      <c r="E47">
        <v>69</v>
      </c>
      <c r="F47">
        <v>121</v>
      </c>
      <c r="G47">
        <v>0</v>
      </c>
      <c r="H47">
        <v>0</v>
      </c>
      <c r="I47">
        <v>331</v>
      </c>
      <c r="J47">
        <v>30</v>
      </c>
      <c r="K47">
        <v>1</v>
      </c>
      <c r="L47">
        <v>175</v>
      </c>
      <c r="M47">
        <v>18</v>
      </c>
      <c r="N47">
        <v>4892</v>
      </c>
      <c r="O47">
        <v>253</v>
      </c>
      <c r="P47">
        <v>1713</v>
      </c>
      <c r="Q47">
        <v>0</v>
      </c>
      <c r="R47">
        <v>2843</v>
      </c>
      <c r="S47">
        <v>21</v>
      </c>
      <c r="U47" t="s">
        <v>15</v>
      </c>
      <c r="V47">
        <f>SUM(C47:S47)</f>
        <v>20583</v>
      </c>
      <c r="W47">
        <f>+R47</f>
        <v>2843</v>
      </c>
      <c r="X47" s="2">
        <f t="shared" si="1"/>
        <v>0.13812369431083904</v>
      </c>
    </row>
    <row r="48" spans="1:24" x14ac:dyDescent="0.3">
      <c r="A48" s="4"/>
      <c r="B48" t="s">
        <v>16</v>
      </c>
      <c r="C48">
        <v>0</v>
      </c>
      <c r="D48">
        <v>4400</v>
      </c>
      <c r="E48">
        <v>10</v>
      </c>
      <c r="F48">
        <v>44</v>
      </c>
      <c r="G48">
        <v>0</v>
      </c>
      <c r="H48">
        <v>0</v>
      </c>
      <c r="I48">
        <v>109</v>
      </c>
      <c r="J48">
        <v>4</v>
      </c>
      <c r="K48">
        <v>1</v>
      </c>
      <c r="L48">
        <v>119</v>
      </c>
      <c r="M48">
        <v>0</v>
      </c>
      <c r="N48">
        <v>155</v>
      </c>
      <c r="O48">
        <v>40</v>
      </c>
      <c r="P48">
        <v>10</v>
      </c>
      <c r="Q48">
        <v>0</v>
      </c>
      <c r="R48">
        <v>130</v>
      </c>
      <c r="S48">
        <v>64</v>
      </c>
      <c r="U48" t="s">
        <v>16</v>
      </c>
      <c r="V48">
        <f>SUM(C48:S48)</f>
        <v>5086</v>
      </c>
      <c r="W48">
        <f>+S48</f>
        <v>64</v>
      </c>
      <c r="X48" s="2">
        <f t="shared" si="1"/>
        <v>1.2583562721195438E-2</v>
      </c>
    </row>
    <row r="52" spans="1:2" x14ac:dyDescent="0.3">
      <c r="A52" t="s">
        <v>18</v>
      </c>
      <c r="B52" s="1">
        <f>+C32+D33+E34+F35+G36+H37+I38+J39+K40+L41+M42+N43+O44+P45+Q46+R47+S48</f>
        <v>268210</v>
      </c>
    </row>
    <row r="53" spans="1:2" x14ac:dyDescent="0.3">
      <c r="A53" t="s">
        <v>19</v>
      </c>
      <c r="B53" s="1">
        <f>+SUM(C32:S48)</f>
        <v>613639</v>
      </c>
    </row>
    <row r="54" spans="1:2" x14ac:dyDescent="0.3">
      <c r="A54" t="s">
        <v>20</v>
      </c>
      <c r="B54" s="2">
        <f>+B52/B53</f>
        <v>0.43708108513311572</v>
      </c>
    </row>
  </sheetData>
  <mergeCells count="4">
    <mergeCell ref="C2:S2"/>
    <mergeCell ref="A4:A20"/>
    <mergeCell ref="C30:S30"/>
    <mergeCell ref="A32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22" workbookViewId="0">
      <selection activeCell="F37" sqref="F37"/>
    </sheetView>
  </sheetViews>
  <sheetFormatPr baseColWidth="10" defaultRowHeight="14.4" x14ac:dyDescent="0.3"/>
  <cols>
    <col min="21" max="21" width="20.33203125" bestFit="1" customWidth="1"/>
    <col min="22" max="22" width="11" bestFit="1" customWidth="1"/>
    <col min="23" max="23" width="13.44140625" bestFit="1" customWidth="1"/>
    <col min="24" max="24" width="11.6640625" bestFit="1" customWidth="1"/>
  </cols>
  <sheetData>
    <row r="1" spans="1:24" x14ac:dyDescent="0.3">
      <c r="A1" s="5" t="s">
        <v>22</v>
      </c>
    </row>
    <row r="2" spans="1:24" x14ac:dyDescent="0.3"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4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24</v>
      </c>
      <c r="W3" t="s">
        <v>25</v>
      </c>
      <c r="X3" t="s">
        <v>26</v>
      </c>
    </row>
    <row r="4" spans="1:24" x14ac:dyDescent="0.3">
      <c r="A4" s="4" t="s">
        <v>17</v>
      </c>
      <c r="B4" t="s">
        <v>0</v>
      </c>
      <c r="C4">
        <v>0</v>
      </c>
      <c r="D4">
        <v>2126</v>
      </c>
      <c r="E4">
        <v>359</v>
      </c>
      <c r="F4">
        <v>20</v>
      </c>
      <c r="G4">
        <v>5</v>
      </c>
      <c r="H4">
        <v>1</v>
      </c>
      <c r="I4">
        <v>112</v>
      </c>
      <c r="J4">
        <v>0</v>
      </c>
      <c r="K4">
        <v>0</v>
      </c>
      <c r="L4">
        <v>12</v>
      </c>
      <c r="M4">
        <v>72</v>
      </c>
      <c r="N4">
        <v>7601</v>
      </c>
      <c r="O4">
        <v>83</v>
      </c>
      <c r="P4">
        <v>3442</v>
      </c>
      <c r="Q4">
        <v>4</v>
      </c>
      <c r="R4">
        <v>43</v>
      </c>
      <c r="S4">
        <v>0</v>
      </c>
      <c r="U4" t="s">
        <v>0</v>
      </c>
      <c r="V4">
        <f>SUM(C4:S4)</f>
        <v>13880</v>
      </c>
      <c r="W4">
        <f>+C4</f>
        <v>0</v>
      </c>
      <c r="X4" s="2">
        <f>+W4/V4</f>
        <v>0</v>
      </c>
    </row>
    <row r="5" spans="1:24" x14ac:dyDescent="0.3">
      <c r="A5" s="4"/>
      <c r="B5" t="s">
        <v>1</v>
      </c>
      <c r="C5">
        <v>0</v>
      </c>
      <c r="D5">
        <v>393075</v>
      </c>
      <c r="E5">
        <v>5387</v>
      </c>
      <c r="F5">
        <v>4028</v>
      </c>
      <c r="G5">
        <v>15</v>
      </c>
      <c r="H5">
        <v>114</v>
      </c>
      <c r="I5">
        <v>7051</v>
      </c>
      <c r="J5">
        <v>19</v>
      </c>
      <c r="K5">
        <v>5</v>
      </c>
      <c r="L5">
        <v>1981</v>
      </c>
      <c r="M5">
        <v>969</v>
      </c>
      <c r="N5">
        <v>148339</v>
      </c>
      <c r="O5">
        <v>11395</v>
      </c>
      <c r="P5">
        <v>27744</v>
      </c>
      <c r="Q5">
        <v>30</v>
      </c>
      <c r="R5">
        <v>3574</v>
      </c>
      <c r="S5">
        <v>27</v>
      </c>
      <c r="U5" t="s">
        <v>1</v>
      </c>
      <c r="V5">
        <f>SUM(C5:S5)</f>
        <v>603753</v>
      </c>
      <c r="W5">
        <f>+D5</f>
        <v>393075</v>
      </c>
      <c r="X5" s="2">
        <f t="shared" ref="X5:X20" si="0">+W5/V5</f>
        <v>0.65105266557681696</v>
      </c>
    </row>
    <row r="6" spans="1:24" x14ac:dyDescent="0.3">
      <c r="A6" s="4"/>
      <c r="B6" t="s">
        <v>2</v>
      </c>
      <c r="C6">
        <v>0</v>
      </c>
      <c r="D6">
        <v>41954</v>
      </c>
      <c r="E6">
        <v>21358</v>
      </c>
      <c r="F6">
        <v>189</v>
      </c>
      <c r="G6">
        <v>31</v>
      </c>
      <c r="H6">
        <v>81</v>
      </c>
      <c r="I6">
        <v>2624</v>
      </c>
      <c r="J6">
        <v>0</v>
      </c>
      <c r="K6">
        <v>1</v>
      </c>
      <c r="L6">
        <v>298</v>
      </c>
      <c r="M6">
        <v>789</v>
      </c>
      <c r="N6">
        <v>67152</v>
      </c>
      <c r="O6">
        <v>4238</v>
      </c>
      <c r="P6">
        <v>60362</v>
      </c>
      <c r="Q6">
        <v>38</v>
      </c>
      <c r="R6">
        <v>459</v>
      </c>
      <c r="S6">
        <v>5</v>
      </c>
      <c r="U6" t="s">
        <v>2</v>
      </c>
      <c r="V6">
        <f>SUM(C6:S6)</f>
        <v>199579</v>
      </c>
      <c r="W6">
        <f>+E6</f>
        <v>21358</v>
      </c>
      <c r="X6" s="2">
        <f t="shared" si="0"/>
        <v>0.10701526713732407</v>
      </c>
    </row>
    <row r="7" spans="1:24" x14ac:dyDescent="0.3">
      <c r="A7" s="4"/>
      <c r="B7" t="s">
        <v>3</v>
      </c>
      <c r="C7">
        <v>0</v>
      </c>
      <c r="D7">
        <v>48322</v>
      </c>
      <c r="E7">
        <v>1018</v>
      </c>
      <c r="F7">
        <v>6648</v>
      </c>
      <c r="G7">
        <v>2</v>
      </c>
      <c r="H7">
        <v>17</v>
      </c>
      <c r="I7">
        <v>2174</v>
      </c>
      <c r="J7">
        <v>17</v>
      </c>
      <c r="K7">
        <v>0</v>
      </c>
      <c r="L7">
        <v>284</v>
      </c>
      <c r="M7">
        <v>178</v>
      </c>
      <c r="N7">
        <v>21947</v>
      </c>
      <c r="O7">
        <v>2182</v>
      </c>
      <c r="P7">
        <v>6396</v>
      </c>
      <c r="Q7">
        <v>36</v>
      </c>
      <c r="R7">
        <v>875</v>
      </c>
      <c r="S7">
        <v>14</v>
      </c>
      <c r="U7" t="s">
        <v>3</v>
      </c>
      <c r="V7">
        <f>SUM(C7:S7)</f>
        <v>90110</v>
      </c>
      <c r="W7">
        <f>+F7</f>
        <v>6648</v>
      </c>
      <c r="X7" s="2">
        <f t="shared" si="0"/>
        <v>7.3776495394517805E-2</v>
      </c>
    </row>
    <row r="8" spans="1:24" x14ac:dyDescent="0.3">
      <c r="A8" s="4"/>
      <c r="B8" t="s">
        <v>4</v>
      </c>
      <c r="C8">
        <v>0</v>
      </c>
      <c r="D8">
        <v>6087</v>
      </c>
      <c r="E8">
        <v>553</v>
      </c>
      <c r="F8">
        <v>232</v>
      </c>
      <c r="G8">
        <v>85</v>
      </c>
      <c r="H8">
        <v>3</v>
      </c>
      <c r="I8">
        <v>277</v>
      </c>
      <c r="J8">
        <v>1</v>
      </c>
      <c r="K8">
        <v>0</v>
      </c>
      <c r="L8">
        <v>329</v>
      </c>
      <c r="M8">
        <v>77</v>
      </c>
      <c r="N8">
        <v>17577</v>
      </c>
      <c r="O8">
        <v>297</v>
      </c>
      <c r="P8">
        <v>4225</v>
      </c>
      <c r="Q8">
        <v>8</v>
      </c>
      <c r="R8">
        <v>107</v>
      </c>
      <c r="S8">
        <v>1</v>
      </c>
      <c r="U8" t="s">
        <v>4</v>
      </c>
      <c r="V8">
        <f>SUM(C8:S8)</f>
        <v>29859</v>
      </c>
      <c r="W8">
        <f>+G8</f>
        <v>85</v>
      </c>
      <c r="X8" s="2">
        <f t="shared" si="0"/>
        <v>2.846712883887605E-3</v>
      </c>
    </row>
    <row r="9" spans="1:24" x14ac:dyDescent="0.3">
      <c r="A9" s="4"/>
      <c r="B9" t="s">
        <v>5</v>
      </c>
      <c r="C9">
        <v>0</v>
      </c>
      <c r="D9">
        <v>9001</v>
      </c>
      <c r="E9">
        <v>169</v>
      </c>
      <c r="F9">
        <v>100</v>
      </c>
      <c r="G9">
        <v>0</v>
      </c>
      <c r="H9">
        <v>961</v>
      </c>
      <c r="I9">
        <v>187</v>
      </c>
      <c r="J9">
        <v>0</v>
      </c>
      <c r="K9">
        <v>0</v>
      </c>
      <c r="L9">
        <v>78</v>
      </c>
      <c r="M9">
        <v>19</v>
      </c>
      <c r="N9">
        <v>3191</v>
      </c>
      <c r="O9">
        <v>696</v>
      </c>
      <c r="P9">
        <v>298</v>
      </c>
      <c r="Q9">
        <v>10</v>
      </c>
      <c r="R9">
        <v>82</v>
      </c>
      <c r="S9">
        <v>0</v>
      </c>
      <c r="U9" t="s">
        <v>5</v>
      </c>
      <c r="V9">
        <f>SUM(C9:S9)</f>
        <v>14792</v>
      </c>
      <c r="W9">
        <f>+H9</f>
        <v>961</v>
      </c>
      <c r="X9" s="2">
        <f t="shared" si="0"/>
        <v>6.4967550027041646E-2</v>
      </c>
    </row>
    <row r="10" spans="1:24" x14ac:dyDescent="0.3">
      <c r="A10" s="4"/>
      <c r="B10" t="s">
        <v>6</v>
      </c>
      <c r="C10">
        <v>0</v>
      </c>
      <c r="D10">
        <v>40240</v>
      </c>
      <c r="E10">
        <v>1408</v>
      </c>
      <c r="F10">
        <v>711</v>
      </c>
      <c r="G10">
        <v>7</v>
      </c>
      <c r="H10">
        <v>15</v>
      </c>
      <c r="I10">
        <v>18123</v>
      </c>
      <c r="J10">
        <v>1</v>
      </c>
      <c r="K10">
        <v>3</v>
      </c>
      <c r="L10">
        <v>420</v>
      </c>
      <c r="M10">
        <v>261</v>
      </c>
      <c r="N10">
        <v>27976</v>
      </c>
      <c r="O10">
        <v>1679</v>
      </c>
      <c r="P10">
        <v>6829</v>
      </c>
      <c r="Q10">
        <v>17</v>
      </c>
      <c r="R10">
        <v>1002</v>
      </c>
      <c r="S10">
        <v>3</v>
      </c>
      <c r="U10" t="s">
        <v>6</v>
      </c>
      <c r="V10">
        <f>SUM(C10:S10)</f>
        <v>98695</v>
      </c>
      <c r="W10">
        <f>+I10</f>
        <v>18123</v>
      </c>
      <c r="X10" s="2">
        <f t="shared" si="0"/>
        <v>0.18362632352196159</v>
      </c>
    </row>
    <row r="11" spans="1:24" x14ac:dyDescent="0.3">
      <c r="A11" s="4"/>
      <c r="B11" t="s">
        <v>7</v>
      </c>
      <c r="C11">
        <v>0</v>
      </c>
      <c r="D11">
        <v>18323</v>
      </c>
      <c r="E11">
        <v>128</v>
      </c>
      <c r="F11">
        <v>2162</v>
      </c>
      <c r="G11">
        <v>0</v>
      </c>
      <c r="H11">
        <v>3</v>
      </c>
      <c r="I11">
        <v>1053</v>
      </c>
      <c r="J11">
        <v>29</v>
      </c>
      <c r="K11">
        <v>0</v>
      </c>
      <c r="L11">
        <v>75</v>
      </c>
      <c r="M11">
        <v>23</v>
      </c>
      <c r="N11">
        <v>1403</v>
      </c>
      <c r="O11">
        <v>494</v>
      </c>
      <c r="P11">
        <v>141</v>
      </c>
      <c r="Q11">
        <v>4</v>
      </c>
      <c r="R11">
        <v>481</v>
      </c>
      <c r="S11">
        <v>0</v>
      </c>
      <c r="U11" t="s">
        <v>7</v>
      </c>
      <c r="V11">
        <f>SUM(C11:S11)</f>
        <v>24319</v>
      </c>
      <c r="W11">
        <f>+J11</f>
        <v>29</v>
      </c>
      <c r="X11" s="2">
        <f t="shared" si="0"/>
        <v>1.1924832435544225E-3</v>
      </c>
    </row>
    <row r="12" spans="1:24" x14ac:dyDescent="0.3">
      <c r="A12" s="4"/>
      <c r="B12" t="s">
        <v>8</v>
      </c>
      <c r="C12">
        <v>0</v>
      </c>
      <c r="D12">
        <v>14829</v>
      </c>
      <c r="E12">
        <v>330</v>
      </c>
      <c r="F12">
        <v>574</v>
      </c>
      <c r="G12">
        <v>0</v>
      </c>
      <c r="H12">
        <v>14</v>
      </c>
      <c r="I12">
        <v>578</v>
      </c>
      <c r="J12">
        <v>5</v>
      </c>
      <c r="K12">
        <v>369</v>
      </c>
      <c r="L12">
        <v>184</v>
      </c>
      <c r="M12">
        <v>105</v>
      </c>
      <c r="N12">
        <v>6441</v>
      </c>
      <c r="O12">
        <v>870</v>
      </c>
      <c r="P12">
        <v>1091</v>
      </c>
      <c r="Q12">
        <v>4</v>
      </c>
      <c r="R12">
        <v>269</v>
      </c>
      <c r="S12">
        <v>1</v>
      </c>
      <c r="U12" t="s">
        <v>8</v>
      </c>
      <c r="V12">
        <f>SUM(C12:S12)</f>
        <v>25664</v>
      </c>
      <c r="W12">
        <f>+K12</f>
        <v>369</v>
      </c>
      <c r="X12" s="2">
        <f t="shared" si="0"/>
        <v>1.4378117206982543E-2</v>
      </c>
    </row>
    <row r="13" spans="1:24" x14ac:dyDescent="0.3">
      <c r="A13" s="4"/>
      <c r="B13" t="s">
        <v>9</v>
      </c>
      <c r="C13">
        <v>0</v>
      </c>
      <c r="D13">
        <v>49567</v>
      </c>
      <c r="E13">
        <v>1177</v>
      </c>
      <c r="F13">
        <v>765</v>
      </c>
      <c r="G13">
        <v>1</v>
      </c>
      <c r="H13">
        <v>22</v>
      </c>
      <c r="I13">
        <v>2083</v>
      </c>
      <c r="J13">
        <v>3</v>
      </c>
      <c r="K13">
        <v>1</v>
      </c>
      <c r="L13">
        <v>13600</v>
      </c>
      <c r="M13">
        <v>159</v>
      </c>
      <c r="N13">
        <v>16937</v>
      </c>
      <c r="O13">
        <v>2614</v>
      </c>
      <c r="P13">
        <v>2775</v>
      </c>
      <c r="Q13">
        <v>16</v>
      </c>
      <c r="R13">
        <v>883</v>
      </c>
      <c r="S13">
        <v>12</v>
      </c>
      <c r="U13" t="s">
        <v>9</v>
      </c>
      <c r="V13">
        <f>SUM(C13:S13)</f>
        <v>90615</v>
      </c>
      <c r="W13">
        <f>+L13</f>
        <v>13600</v>
      </c>
      <c r="X13" s="2">
        <f t="shared" si="0"/>
        <v>0.15008552667880593</v>
      </c>
    </row>
    <row r="14" spans="1:24" x14ac:dyDescent="0.3">
      <c r="A14" s="4"/>
      <c r="B14" t="s">
        <v>10</v>
      </c>
      <c r="C14">
        <v>0</v>
      </c>
      <c r="D14">
        <v>28479</v>
      </c>
      <c r="E14">
        <v>3092</v>
      </c>
      <c r="F14">
        <v>559</v>
      </c>
      <c r="G14">
        <v>36</v>
      </c>
      <c r="H14">
        <v>29</v>
      </c>
      <c r="I14">
        <v>1470</v>
      </c>
      <c r="J14">
        <v>4</v>
      </c>
      <c r="K14">
        <v>1</v>
      </c>
      <c r="L14">
        <v>239</v>
      </c>
      <c r="M14">
        <v>2593</v>
      </c>
      <c r="N14">
        <v>58670</v>
      </c>
      <c r="O14">
        <v>1899</v>
      </c>
      <c r="P14">
        <v>35107</v>
      </c>
      <c r="Q14">
        <v>35</v>
      </c>
      <c r="R14">
        <v>516</v>
      </c>
      <c r="S14">
        <v>11</v>
      </c>
      <c r="U14" t="s">
        <v>10</v>
      </c>
      <c r="V14">
        <f>SUM(C14:S14)</f>
        <v>132740</v>
      </c>
      <c r="W14">
        <f>+M14</f>
        <v>2593</v>
      </c>
      <c r="X14" s="2">
        <f t="shared" si="0"/>
        <v>1.9534428205514539E-2</v>
      </c>
    </row>
    <row r="15" spans="1:24" x14ac:dyDescent="0.3">
      <c r="A15" s="4"/>
      <c r="B15" t="s">
        <v>11</v>
      </c>
      <c r="C15">
        <v>0</v>
      </c>
      <c r="D15">
        <v>60786</v>
      </c>
      <c r="E15">
        <v>3999</v>
      </c>
      <c r="F15">
        <v>47</v>
      </c>
      <c r="G15">
        <v>35</v>
      </c>
      <c r="H15">
        <v>83</v>
      </c>
      <c r="I15">
        <v>2506</v>
      </c>
      <c r="J15">
        <v>0</v>
      </c>
      <c r="K15">
        <v>5</v>
      </c>
      <c r="L15">
        <v>202</v>
      </c>
      <c r="M15">
        <v>1066</v>
      </c>
      <c r="N15">
        <v>409199</v>
      </c>
      <c r="O15">
        <v>4910</v>
      </c>
      <c r="P15">
        <v>40875</v>
      </c>
      <c r="Q15">
        <v>56</v>
      </c>
      <c r="R15">
        <v>576</v>
      </c>
      <c r="S15">
        <v>1</v>
      </c>
      <c r="U15" t="s">
        <v>11</v>
      </c>
      <c r="V15">
        <f>SUM(C15:S15)</f>
        <v>524346</v>
      </c>
      <c r="W15">
        <f>+N15</f>
        <v>409199</v>
      </c>
      <c r="X15" s="2">
        <f t="shared" si="0"/>
        <v>0.78039882062607513</v>
      </c>
    </row>
    <row r="16" spans="1:24" x14ac:dyDescent="0.3">
      <c r="A16" s="4"/>
      <c r="B16" t="s">
        <v>12</v>
      </c>
      <c r="C16">
        <v>0</v>
      </c>
      <c r="D16">
        <v>96989</v>
      </c>
      <c r="E16">
        <v>2940</v>
      </c>
      <c r="F16">
        <v>937</v>
      </c>
      <c r="G16">
        <v>4</v>
      </c>
      <c r="H16">
        <v>213</v>
      </c>
      <c r="I16">
        <v>2571</v>
      </c>
      <c r="J16">
        <v>3</v>
      </c>
      <c r="K16">
        <v>1</v>
      </c>
      <c r="L16">
        <v>672</v>
      </c>
      <c r="M16">
        <v>403</v>
      </c>
      <c r="N16">
        <v>73744</v>
      </c>
      <c r="O16">
        <v>17564</v>
      </c>
      <c r="P16">
        <v>5145</v>
      </c>
      <c r="Q16">
        <v>10</v>
      </c>
      <c r="R16">
        <v>1207</v>
      </c>
      <c r="S16">
        <v>13</v>
      </c>
      <c r="U16" t="s">
        <v>12</v>
      </c>
      <c r="V16">
        <f>SUM(C16:S16)</f>
        <v>202416</v>
      </c>
      <c r="W16">
        <f>+O16</f>
        <v>17564</v>
      </c>
      <c r="X16" s="2">
        <f t="shared" si="0"/>
        <v>8.6771796695913367E-2</v>
      </c>
    </row>
    <row r="17" spans="1:24" x14ac:dyDescent="0.3">
      <c r="A17" s="4"/>
      <c r="B17" t="s">
        <v>13</v>
      </c>
      <c r="C17">
        <v>0</v>
      </c>
      <c r="D17">
        <v>17270</v>
      </c>
      <c r="E17">
        <v>7075</v>
      </c>
      <c r="F17">
        <v>73</v>
      </c>
      <c r="G17">
        <v>13</v>
      </c>
      <c r="H17">
        <v>1</v>
      </c>
      <c r="I17">
        <v>752</v>
      </c>
      <c r="J17">
        <v>1</v>
      </c>
      <c r="K17">
        <v>1</v>
      </c>
      <c r="L17">
        <v>78</v>
      </c>
      <c r="M17">
        <v>1283</v>
      </c>
      <c r="N17">
        <v>46471</v>
      </c>
      <c r="O17">
        <v>377</v>
      </c>
      <c r="P17">
        <v>215739</v>
      </c>
      <c r="Q17">
        <v>4</v>
      </c>
      <c r="R17">
        <v>211</v>
      </c>
      <c r="S17">
        <v>0</v>
      </c>
      <c r="U17" t="s">
        <v>13</v>
      </c>
      <c r="V17">
        <f>SUM(C17:S17)</f>
        <v>289349</v>
      </c>
      <c r="W17">
        <f>+P17</f>
        <v>215739</v>
      </c>
      <c r="X17" s="2">
        <f t="shared" si="0"/>
        <v>0.74560133264673456</v>
      </c>
    </row>
    <row r="18" spans="1:24" x14ac:dyDescent="0.3">
      <c r="A18" s="4"/>
      <c r="B18" t="s">
        <v>14</v>
      </c>
      <c r="C18">
        <v>0</v>
      </c>
      <c r="D18">
        <v>2663</v>
      </c>
      <c r="E18">
        <v>496</v>
      </c>
      <c r="F18">
        <v>69</v>
      </c>
      <c r="G18">
        <v>0</v>
      </c>
      <c r="H18">
        <v>0</v>
      </c>
      <c r="I18">
        <v>467</v>
      </c>
      <c r="J18">
        <v>0</v>
      </c>
      <c r="K18">
        <v>0</v>
      </c>
      <c r="L18">
        <v>10</v>
      </c>
      <c r="M18">
        <v>56</v>
      </c>
      <c r="N18">
        <v>7848</v>
      </c>
      <c r="O18">
        <v>224</v>
      </c>
      <c r="P18">
        <v>908</v>
      </c>
      <c r="Q18">
        <v>60</v>
      </c>
      <c r="R18">
        <v>142</v>
      </c>
      <c r="S18">
        <v>0</v>
      </c>
      <c r="U18" t="s">
        <v>14</v>
      </c>
      <c r="V18">
        <f>SUM(C18:S18)</f>
        <v>12943</v>
      </c>
      <c r="W18">
        <f>+Q18</f>
        <v>60</v>
      </c>
      <c r="X18" s="2">
        <f t="shared" si="0"/>
        <v>4.6357104226222665E-3</v>
      </c>
    </row>
    <row r="19" spans="1:24" x14ac:dyDescent="0.3">
      <c r="A19" s="4"/>
      <c r="B19" t="s">
        <v>15</v>
      </c>
      <c r="C19">
        <v>0</v>
      </c>
      <c r="D19">
        <v>39993</v>
      </c>
      <c r="E19">
        <v>1036</v>
      </c>
      <c r="F19">
        <v>712</v>
      </c>
      <c r="G19">
        <v>4</v>
      </c>
      <c r="H19">
        <v>5</v>
      </c>
      <c r="I19">
        <v>2236</v>
      </c>
      <c r="J19">
        <v>7</v>
      </c>
      <c r="K19">
        <v>1</v>
      </c>
      <c r="L19">
        <v>344</v>
      </c>
      <c r="M19">
        <v>295</v>
      </c>
      <c r="N19">
        <v>17139</v>
      </c>
      <c r="O19">
        <v>1459</v>
      </c>
      <c r="P19">
        <v>8066</v>
      </c>
      <c r="Q19">
        <v>14</v>
      </c>
      <c r="R19">
        <v>9682</v>
      </c>
      <c r="S19">
        <v>2</v>
      </c>
      <c r="U19" t="s">
        <v>15</v>
      </c>
      <c r="V19">
        <f>SUM(C19:S19)</f>
        <v>80995</v>
      </c>
      <c r="W19">
        <f>+R19</f>
        <v>9682</v>
      </c>
      <c r="X19" s="2">
        <f t="shared" si="0"/>
        <v>0.11953824310142601</v>
      </c>
    </row>
    <row r="20" spans="1:24" x14ac:dyDescent="0.3">
      <c r="A20" s="4"/>
      <c r="B20" t="s">
        <v>16</v>
      </c>
      <c r="C20">
        <v>0</v>
      </c>
      <c r="D20">
        <v>17692</v>
      </c>
      <c r="E20">
        <v>231</v>
      </c>
      <c r="F20">
        <v>281</v>
      </c>
      <c r="G20">
        <v>0</v>
      </c>
      <c r="H20">
        <v>2</v>
      </c>
      <c r="I20">
        <v>570</v>
      </c>
      <c r="J20">
        <v>0</v>
      </c>
      <c r="K20">
        <v>0</v>
      </c>
      <c r="L20">
        <v>316</v>
      </c>
      <c r="M20">
        <v>11</v>
      </c>
      <c r="N20">
        <v>626</v>
      </c>
      <c r="O20">
        <v>320</v>
      </c>
      <c r="P20">
        <v>79</v>
      </c>
      <c r="Q20">
        <v>1</v>
      </c>
      <c r="R20">
        <v>223</v>
      </c>
      <c r="S20">
        <v>148</v>
      </c>
      <c r="U20" t="s">
        <v>16</v>
      </c>
      <c r="V20">
        <f>SUM(C20:S20)</f>
        <v>20500</v>
      </c>
      <c r="W20">
        <f>+S20</f>
        <v>148</v>
      </c>
      <c r="X20" s="2">
        <f t="shared" si="0"/>
        <v>7.2195121951219516E-3</v>
      </c>
    </row>
    <row r="24" spans="1:24" x14ac:dyDescent="0.3">
      <c r="A24" t="s">
        <v>18</v>
      </c>
      <c r="B24" s="1">
        <f>+C4+D5+E6+F7+G8+H9+I10+J11+K12+L13+M14+N15+O16+P17+Q18+R19+S20</f>
        <v>1109233</v>
      </c>
    </row>
    <row r="25" spans="1:24" x14ac:dyDescent="0.3">
      <c r="A25" t="s">
        <v>19</v>
      </c>
      <c r="B25" s="1">
        <f>+SUM(C4:S20)</f>
        <v>2454555</v>
      </c>
    </row>
    <row r="26" spans="1:24" x14ac:dyDescent="0.3">
      <c r="A26" t="s">
        <v>20</v>
      </c>
      <c r="B26" s="2">
        <f>+B24/B25</f>
        <v>0.45190798332080562</v>
      </c>
    </row>
    <row r="29" spans="1:24" x14ac:dyDescent="0.3">
      <c r="A29" s="5" t="s">
        <v>23</v>
      </c>
    </row>
    <row r="30" spans="1:24" x14ac:dyDescent="0.3">
      <c r="C30" s="3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4" x14ac:dyDescent="0.3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V31" t="s">
        <v>24</v>
      </c>
      <c r="W31" t="s">
        <v>25</v>
      </c>
      <c r="X31" t="s">
        <v>26</v>
      </c>
    </row>
    <row r="32" spans="1:24" x14ac:dyDescent="0.3">
      <c r="A32" s="4" t="s">
        <v>17</v>
      </c>
      <c r="B32" t="s">
        <v>0</v>
      </c>
      <c r="C32">
        <v>0</v>
      </c>
      <c r="D32">
        <v>522</v>
      </c>
      <c r="E32">
        <v>76</v>
      </c>
      <c r="F32">
        <v>2</v>
      </c>
      <c r="G32">
        <v>2</v>
      </c>
      <c r="H32">
        <v>0</v>
      </c>
      <c r="I32">
        <v>34</v>
      </c>
      <c r="J32">
        <v>0</v>
      </c>
      <c r="K32">
        <v>0</v>
      </c>
      <c r="L32">
        <v>1</v>
      </c>
      <c r="M32">
        <v>14</v>
      </c>
      <c r="N32">
        <v>1932</v>
      </c>
      <c r="O32">
        <v>21</v>
      </c>
      <c r="P32">
        <v>826</v>
      </c>
      <c r="Q32">
        <v>1</v>
      </c>
      <c r="R32">
        <v>12</v>
      </c>
      <c r="S32">
        <v>0</v>
      </c>
      <c r="U32" t="s">
        <v>0</v>
      </c>
      <c r="V32">
        <f>SUM(C32:S32)</f>
        <v>3443</v>
      </c>
      <c r="W32">
        <f>+C32</f>
        <v>0</v>
      </c>
      <c r="X32" s="2">
        <f>+W32/V32</f>
        <v>0</v>
      </c>
    </row>
    <row r="33" spans="1:24" x14ac:dyDescent="0.3">
      <c r="A33" s="4"/>
      <c r="B33" t="s">
        <v>1</v>
      </c>
      <c r="C33">
        <v>0</v>
      </c>
      <c r="D33">
        <v>98215</v>
      </c>
      <c r="E33">
        <v>1451</v>
      </c>
      <c r="F33">
        <v>983</v>
      </c>
      <c r="G33">
        <v>4</v>
      </c>
      <c r="H33">
        <v>42</v>
      </c>
      <c r="I33">
        <v>1819</v>
      </c>
      <c r="J33">
        <v>8</v>
      </c>
      <c r="K33">
        <v>2</v>
      </c>
      <c r="L33">
        <v>510</v>
      </c>
      <c r="M33">
        <v>240</v>
      </c>
      <c r="N33">
        <v>37126</v>
      </c>
      <c r="O33">
        <v>2951</v>
      </c>
      <c r="P33">
        <v>7007</v>
      </c>
      <c r="Q33">
        <v>8</v>
      </c>
      <c r="R33">
        <v>958</v>
      </c>
      <c r="S33">
        <v>6</v>
      </c>
      <c r="U33" t="s">
        <v>1</v>
      </c>
      <c r="V33">
        <f>SUM(C33:S33)</f>
        <v>151330</v>
      </c>
      <c r="W33">
        <f>+D33</f>
        <v>98215</v>
      </c>
      <c r="X33" s="2">
        <f t="shared" ref="X33:X48" si="1">+W33/V33</f>
        <v>0.64901209277737393</v>
      </c>
    </row>
    <row r="34" spans="1:24" x14ac:dyDescent="0.3">
      <c r="A34" s="4"/>
      <c r="B34" t="s">
        <v>2</v>
      </c>
      <c r="C34">
        <v>0</v>
      </c>
      <c r="D34">
        <v>10473</v>
      </c>
      <c r="E34">
        <v>5098</v>
      </c>
      <c r="F34">
        <v>57</v>
      </c>
      <c r="G34">
        <v>11</v>
      </c>
      <c r="H34">
        <v>29</v>
      </c>
      <c r="I34">
        <v>707</v>
      </c>
      <c r="J34">
        <v>0</v>
      </c>
      <c r="K34">
        <v>0</v>
      </c>
      <c r="L34">
        <v>67</v>
      </c>
      <c r="M34">
        <v>179</v>
      </c>
      <c r="N34">
        <v>16950</v>
      </c>
      <c r="O34">
        <v>1075</v>
      </c>
      <c r="P34">
        <v>15089</v>
      </c>
      <c r="Q34">
        <v>14</v>
      </c>
      <c r="R34">
        <v>131</v>
      </c>
      <c r="S34">
        <v>2</v>
      </c>
      <c r="U34" t="s">
        <v>2</v>
      </c>
      <c r="V34">
        <f>SUM(C34:S34)</f>
        <v>49882</v>
      </c>
      <c r="W34">
        <f>+E34</f>
        <v>5098</v>
      </c>
      <c r="X34" s="2">
        <f t="shared" si="1"/>
        <v>0.10220119481977467</v>
      </c>
    </row>
    <row r="35" spans="1:24" x14ac:dyDescent="0.3">
      <c r="A35" s="4"/>
      <c r="B35" t="s">
        <v>3</v>
      </c>
      <c r="C35">
        <v>0</v>
      </c>
      <c r="D35">
        <v>12275</v>
      </c>
      <c r="E35">
        <v>252</v>
      </c>
      <c r="F35">
        <v>1562</v>
      </c>
      <c r="G35">
        <v>0</v>
      </c>
      <c r="H35">
        <v>9</v>
      </c>
      <c r="I35">
        <v>514</v>
      </c>
      <c r="J35">
        <v>8</v>
      </c>
      <c r="K35">
        <v>0</v>
      </c>
      <c r="L35">
        <v>66</v>
      </c>
      <c r="M35">
        <v>43</v>
      </c>
      <c r="N35">
        <v>5464</v>
      </c>
      <c r="O35">
        <v>528</v>
      </c>
      <c r="P35">
        <v>1659</v>
      </c>
      <c r="Q35">
        <v>11</v>
      </c>
      <c r="R35">
        <v>244</v>
      </c>
      <c r="S35">
        <v>2</v>
      </c>
      <c r="U35" t="s">
        <v>3</v>
      </c>
      <c r="V35">
        <f>SUM(C35:S35)</f>
        <v>22637</v>
      </c>
      <c r="W35">
        <f>+F35</f>
        <v>1562</v>
      </c>
      <c r="X35" s="2">
        <f t="shared" si="1"/>
        <v>6.9002076246852492E-2</v>
      </c>
    </row>
    <row r="36" spans="1:24" x14ac:dyDescent="0.3">
      <c r="A36" s="4"/>
      <c r="B36" t="s">
        <v>4</v>
      </c>
      <c r="C36">
        <v>0</v>
      </c>
      <c r="D36">
        <v>1569</v>
      </c>
      <c r="E36">
        <v>127</v>
      </c>
      <c r="F36">
        <v>64</v>
      </c>
      <c r="G36">
        <v>21</v>
      </c>
      <c r="H36">
        <v>1</v>
      </c>
      <c r="I36">
        <v>80</v>
      </c>
      <c r="J36">
        <v>1</v>
      </c>
      <c r="K36">
        <v>0</v>
      </c>
      <c r="L36">
        <v>92</v>
      </c>
      <c r="M36">
        <v>28</v>
      </c>
      <c r="N36">
        <v>4355</v>
      </c>
      <c r="O36">
        <v>74</v>
      </c>
      <c r="P36">
        <v>1042</v>
      </c>
      <c r="Q36">
        <v>2</v>
      </c>
      <c r="R36">
        <v>27</v>
      </c>
      <c r="S36">
        <v>0</v>
      </c>
      <c r="U36" t="s">
        <v>4</v>
      </c>
      <c r="V36">
        <f>SUM(C36:S36)</f>
        <v>7483</v>
      </c>
      <c r="W36">
        <f>+G36</f>
        <v>21</v>
      </c>
      <c r="X36" s="2">
        <f t="shared" si="1"/>
        <v>2.8063610851262861E-3</v>
      </c>
    </row>
    <row r="37" spans="1:24" x14ac:dyDescent="0.3">
      <c r="A37" s="4"/>
      <c r="B37" t="s">
        <v>5</v>
      </c>
      <c r="C37">
        <v>0</v>
      </c>
      <c r="D37">
        <v>2192</v>
      </c>
      <c r="E37">
        <v>44</v>
      </c>
      <c r="F37">
        <v>26</v>
      </c>
      <c r="G37">
        <v>0</v>
      </c>
      <c r="H37">
        <v>224</v>
      </c>
      <c r="I37">
        <v>56</v>
      </c>
      <c r="J37">
        <v>0</v>
      </c>
      <c r="K37">
        <v>0</v>
      </c>
      <c r="L37">
        <v>15</v>
      </c>
      <c r="M37">
        <v>8</v>
      </c>
      <c r="N37">
        <v>812</v>
      </c>
      <c r="O37">
        <v>168</v>
      </c>
      <c r="P37">
        <v>76</v>
      </c>
      <c r="Q37">
        <v>4</v>
      </c>
      <c r="R37">
        <v>24</v>
      </c>
      <c r="S37">
        <v>1</v>
      </c>
      <c r="U37" t="s">
        <v>5</v>
      </c>
      <c r="V37">
        <f>SUM(C37:S37)</f>
        <v>3650</v>
      </c>
      <c r="W37">
        <f>+H37</f>
        <v>224</v>
      </c>
      <c r="X37" s="2">
        <f t="shared" si="1"/>
        <v>6.1369863013698629E-2</v>
      </c>
    </row>
    <row r="38" spans="1:24" x14ac:dyDescent="0.3">
      <c r="A38" s="4"/>
      <c r="B38" t="s">
        <v>6</v>
      </c>
      <c r="C38">
        <v>0</v>
      </c>
      <c r="D38">
        <v>10085</v>
      </c>
      <c r="E38">
        <v>349</v>
      </c>
      <c r="F38">
        <v>150</v>
      </c>
      <c r="G38">
        <v>3</v>
      </c>
      <c r="H38">
        <v>5</v>
      </c>
      <c r="I38">
        <v>4491</v>
      </c>
      <c r="J38">
        <v>0</v>
      </c>
      <c r="K38">
        <v>0</v>
      </c>
      <c r="L38">
        <v>117</v>
      </c>
      <c r="M38">
        <v>66</v>
      </c>
      <c r="N38">
        <v>6912</v>
      </c>
      <c r="O38">
        <v>459</v>
      </c>
      <c r="P38">
        <v>1608</v>
      </c>
      <c r="Q38">
        <v>3</v>
      </c>
      <c r="R38">
        <v>229</v>
      </c>
      <c r="S38">
        <v>0</v>
      </c>
      <c r="U38" t="s">
        <v>6</v>
      </c>
      <c r="V38">
        <f>SUM(C38:S38)</f>
        <v>24477</v>
      </c>
      <c r="W38">
        <f>+I38</f>
        <v>4491</v>
      </c>
      <c r="X38" s="2">
        <f t="shared" si="1"/>
        <v>0.18347836744699106</v>
      </c>
    </row>
    <row r="39" spans="1:24" x14ac:dyDescent="0.3">
      <c r="A39" s="4"/>
      <c r="B39" t="s">
        <v>7</v>
      </c>
      <c r="C39">
        <v>0</v>
      </c>
      <c r="D39">
        <v>4338</v>
      </c>
      <c r="E39">
        <v>40</v>
      </c>
      <c r="F39">
        <v>531</v>
      </c>
      <c r="G39">
        <v>0</v>
      </c>
      <c r="H39">
        <v>0</v>
      </c>
      <c r="I39">
        <v>251</v>
      </c>
      <c r="J39">
        <v>8</v>
      </c>
      <c r="K39">
        <v>0</v>
      </c>
      <c r="L39">
        <v>13</v>
      </c>
      <c r="M39">
        <v>7</v>
      </c>
      <c r="N39">
        <v>336</v>
      </c>
      <c r="O39">
        <v>137</v>
      </c>
      <c r="P39">
        <v>26</v>
      </c>
      <c r="Q39">
        <v>0</v>
      </c>
      <c r="R39">
        <v>135</v>
      </c>
      <c r="S39">
        <v>2</v>
      </c>
      <c r="U39" t="s">
        <v>7</v>
      </c>
      <c r="V39">
        <f>SUM(C39:S39)</f>
        <v>5824</v>
      </c>
      <c r="W39">
        <f>+J39</f>
        <v>8</v>
      </c>
      <c r="X39" s="2">
        <f t="shared" si="1"/>
        <v>1.3736263736263737E-3</v>
      </c>
    </row>
    <row r="40" spans="1:24" x14ac:dyDescent="0.3">
      <c r="A40" s="4"/>
      <c r="B40" t="s">
        <v>8</v>
      </c>
      <c r="C40">
        <v>0</v>
      </c>
      <c r="D40">
        <v>3673</v>
      </c>
      <c r="E40">
        <v>76</v>
      </c>
      <c r="F40">
        <v>129</v>
      </c>
      <c r="G40">
        <v>1</v>
      </c>
      <c r="H40">
        <v>1</v>
      </c>
      <c r="I40">
        <v>151</v>
      </c>
      <c r="J40">
        <v>2</v>
      </c>
      <c r="K40">
        <v>100</v>
      </c>
      <c r="L40">
        <v>45</v>
      </c>
      <c r="M40">
        <v>17</v>
      </c>
      <c r="N40">
        <v>1630</v>
      </c>
      <c r="O40">
        <v>227</v>
      </c>
      <c r="P40">
        <v>253</v>
      </c>
      <c r="Q40">
        <v>0</v>
      </c>
      <c r="R40">
        <v>61</v>
      </c>
      <c r="S40">
        <v>0</v>
      </c>
      <c r="U40" t="s">
        <v>8</v>
      </c>
      <c r="V40">
        <f>SUM(C40:S40)</f>
        <v>6366</v>
      </c>
      <c r="W40">
        <f>+K40</f>
        <v>100</v>
      </c>
      <c r="X40" s="2">
        <f t="shared" si="1"/>
        <v>1.5708451146716932E-2</v>
      </c>
    </row>
    <row r="41" spans="1:24" x14ac:dyDescent="0.3">
      <c r="A41" s="4"/>
      <c r="B41" t="s">
        <v>9</v>
      </c>
      <c r="C41">
        <v>0</v>
      </c>
      <c r="D41">
        <v>12434</v>
      </c>
      <c r="E41">
        <v>339</v>
      </c>
      <c r="F41">
        <v>185</v>
      </c>
      <c r="G41">
        <v>0</v>
      </c>
      <c r="H41">
        <v>1</v>
      </c>
      <c r="I41">
        <v>528</v>
      </c>
      <c r="J41">
        <v>0</v>
      </c>
      <c r="K41">
        <v>0</v>
      </c>
      <c r="L41">
        <v>3379</v>
      </c>
      <c r="M41">
        <v>48</v>
      </c>
      <c r="N41">
        <v>4341</v>
      </c>
      <c r="O41">
        <v>691</v>
      </c>
      <c r="P41">
        <v>668</v>
      </c>
      <c r="Q41">
        <v>2</v>
      </c>
      <c r="R41">
        <v>213</v>
      </c>
      <c r="S41">
        <v>1</v>
      </c>
      <c r="U41" t="s">
        <v>9</v>
      </c>
      <c r="V41">
        <f>SUM(C41:S41)</f>
        <v>22830</v>
      </c>
      <c r="W41">
        <f>+L41</f>
        <v>3379</v>
      </c>
      <c r="X41" s="2">
        <f t="shared" si="1"/>
        <v>0.14800700832238284</v>
      </c>
    </row>
    <row r="42" spans="1:24" x14ac:dyDescent="0.3">
      <c r="A42" s="4"/>
      <c r="B42" t="s">
        <v>10</v>
      </c>
      <c r="C42">
        <v>0</v>
      </c>
      <c r="D42">
        <v>7021</v>
      </c>
      <c r="E42">
        <v>799</v>
      </c>
      <c r="F42">
        <v>145</v>
      </c>
      <c r="G42">
        <v>11</v>
      </c>
      <c r="H42">
        <v>10</v>
      </c>
      <c r="I42">
        <v>372</v>
      </c>
      <c r="J42">
        <v>0</v>
      </c>
      <c r="K42">
        <v>1</v>
      </c>
      <c r="L42">
        <v>62</v>
      </c>
      <c r="M42">
        <v>609</v>
      </c>
      <c r="N42">
        <v>14661</v>
      </c>
      <c r="O42">
        <v>513</v>
      </c>
      <c r="P42">
        <v>8867</v>
      </c>
      <c r="Q42">
        <v>17</v>
      </c>
      <c r="R42">
        <v>147</v>
      </c>
      <c r="S42">
        <v>1</v>
      </c>
      <c r="U42" t="s">
        <v>10</v>
      </c>
      <c r="V42">
        <f>SUM(C42:S42)</f>
        <v>33236</v>
      </c>
      <c r="W42">
        <f>+M42</f>
        <v>609</v>
      </c>
      <c r="X42" s="2">
        <f t="shared" si="1"/>
        <v>1.8323504633529906E-2</v>
      </c>
    </row>
    <row r="43" spans="1:24" x14ac:dyDescent="0.3">
      <c r="A43" s="4"/>
      <c r="B43" t="s">
        <v>11</v>
      </c>
      <c r="C43">
        <v>0</v>
      </c>
      <c r="D43">
        <v>15167</v>
      </c>
      <c r="E43">
        <v>1015</v>
      </c>
      <c r="F43">
        <v>14</v>
      </c>
      <c r="G43">
        <v>7</v>
      </c>
      <c r="H43">
        <v>14</v>
      </c>
      <c r="I43">
        <v>672</v>
      </c>
      <c r="J43">
        <v>0</v>
      </c>
      <c r="K43">
        <v>0</v>
      </c>
      <c r="L43">
        <v>56</v>
      </c>
      <c r="M43">
        <v>297</v>
      </c>
      <c r="N43">
        <v>102350</v>
      </c>
      <c r="O43">
        <v>1231</v>
      </c>
      <c r="P43">
        <v>10172</v>
      </c>
      <c r="Q43">
        <v>16</v>
      </c>
      <c r="R43">
        <v>126</v>
      </c>
      <c r="S43">
        <v>0</v>
      </c>
      <c r="U43" t="s">
        <v>11</v>
      </c>
      <c r="V43">
        <f>SUM(C43:S43)</f>
        <v>131137</v>
      </c>
      <c r="W43">
        <f>+N43</f>
        <v>102350</v>
      </c>
      <c r="X43" s="2">
        <f t="shared" si="1"/>
        <v>0.78048148119905136</v>
      </c>
    </row>
    <row r="44" spans="1:24" x14ac:dyDescent="0.3">
      <c r="A44" s="4"/>
      <c r="B44" t="s">
        <v>12</v>
      </c>
      <c r="C44">
        <v>0</v>
      </c>
      <c r="D44">
        <v>24098</v>
      </c>
      <c r="E44">
        <v>753</v>
      </c>
      <c r="F44">
        <v>244</v>
      </c>
      <c r="G44">
        <v>3</v>
      </c>
      <c r="H44">
        <v>45</v>
      </c>
      <c r="I44">
        <v>643</v>
      </c>
      <c r="J44">
        <v>0</v>
      </c>
      <c r="K44">
        <v>0</v>
      </c>
      <c r="L44">
        <v>166</v>
      </c>
      <c r="M44">
        <v>93</v>
      </c>
      <c r="N44">
        <v>18165</v>
      </c>
      <c r="O44">
        <v>4313</v>
      </c>
      <c r="P44">
        <v>1299</v>
      </c>
      <c r="Q44">
        <v>1</v>
      </c>
      <c r="R44">
        <v>307</v>
      </c>
      <c r="S44">
        <v>6</v>
      </c>
      <c r="U44" t="s">
        <v>12</v>
      </c>
      <c r="V44">
        <f>SUM(C44:S44)</f>
        <v>50136</v>
      </c>
      <c r="W44">
        <f>+O44</f>
        <v>4313</v>
      </c>
      <c r="X44" s="2">
        <f t="shared" si="1"/>
        <v>8.6026009254826868E-2</v>
      </c>
    </row>
    <row r="45" spans="1:24" x14ac:dyDescent="0.3">
      <c r="A45" s="4"/>
      <c r="B45" t="s">
        <v>13</v>
      </c>
      <c r="C45">
        <v>0</v>
      </c>
      <c r="D45">
        <v>4375</v>
      </c>
      <c r="E45">
        <v>1837</v>
      </c>
      <c r="F45">
        <v>19</v>
      </c>
      <c r="G45">
        <v>5</v>
      </c>
      <c r="H45">
        <v>0</v>
      </c>
      <c r="I45">
        <v>175</v>
      </c>
      <c r="J45">
        <v>0</v>
      </c>
      <c r="K45">
        <v>0</v>
      </c>
      <c r="L45">
        <v>24</v>
      </c>
      <c r="M45">
        <v>308</v>
      </c>
      <c r="N45">
        <v>11758</v>
      </c>
      <c r="O45">
        <v>104</v>
      </c>
      <c r="P45">
        <v>53652</v>
      </c>
      <c r="Q45">
        <v>3</v>
      </c>
      <c r="R45">
        <v>64</v>
      </c>
      <c r="S45">
        <v>0</v>
      </c>
      <c r="U45" t="s">
        <v>13</v>
      </c>
      <c r="V45">
        <f>SUM(C45:S45)</f>
        <v>72324</v>
      </c>
      <c r="W45">
        <f>+P45</f>
        <v>53652</v>
      </c>
      <c r="X45" s="2">
        <f t="shared" si="1"/>
        <v>0.74182843869255022</v>
      </c>
    </row>
    <row r="46" spans="1:24" x14ac:dyDescent="0.3">
      <c r="A46" s="4"/>
      <c r="B46" t="s">
        <v>14</v>
      </c>
      <c r="C46">
        <v>0</v>
      </c>
      <c r="D46">
        <v>635</v>
      </c>
      <c r="E46">
        <v>94</v>
      </c>
      <c r="F46">
        <v>15</v>
      </c>
      <c r="G46">
        <v>0</v>
      </c>
      <c r="H46">
        <v>0</v>
      </c>
      <c r="I46">
        <v>124</v>
      </c>
      <c r="J46">
        <v>0</v>
      </c>
      <c r="K46">
        <v>0</v>
      </c>
      <c r="L46">
        <v>1</v>
      </c>
      <c r="M46">
        <v>15</v>
      </c>
      <c r="N46">
        <v>2015</v>
      </c>
      <c r="O46">
        <v>60</v>
      </c>
      <c r="P46">
        <v>196</v>
      </c>
      <c r="Q46">
        <v>13</v>
      </c>
      <c r="R46">
        <v>47</v>
      </c>
      <c r="S46">
        <v>0</v>
      </c>
      <c r="U46" t="s">
        <v>14</v>
      </c>
      <c r="V46">
        <f>SUM(C46:S46)</f>
        <v>3215</v>
      </c>
      <c r="W46">
        <f>+Q46</f>
        <v>13</v>
      </c>
      <c r="X46" s="2">
        <f t="shared" si="1"/>
        <v>4.0435458786936239E-3</v>
      </c>
    </row>
    <row r="47" spans="1:24" x14ac:dyDescent="0.3">
      <c r="A47" s="4"/>
      <c r="B47" t="s">
        <v>15</v>
      </c>
      <c r="C47">
        <v>0</v>
      </c>
      <c r="D47">
        <v>10202</v>
      </c>
      <c r="E47">
        <v>280</v>
      </c>
      <c r="F47">
        <v>169</v>
      </c>
      <c r="G47">
        <v>0</v>
      </c>
      <c r="H47">
        <v>5</v>
      </c>
      <c r="I47">
        <v>564</v>
      </c>
      <c r="J47">
        <v>1</v>
      </c>
      <c r="K47">
        <v>0</v>
      </c>
      <c r="L47">
        <v>106</v>
      </c>
      <c r="M47">
        <v>71</v>
      </c>
      <c r="N47">
        <v>4335</v>
      </c>
      <c r="O47">
        <v>370</v>
      </c>
      <c r="P47">
        <v>2044</v>
      </c>
      <c r="Q47">
        <v>5</v>
      </c>
      <c r="R47">
        <v>2430</v>
      </c>
      <c r="S47">
        <v>1</v>
      </c>
      <c r="U47" t="s">
        <v>15</v>
      </c>
      <c r="V47">
        <f>SUM(C47:S47)</f>
        <v>20583</v>
      </c>
      <c r="W47">
        <f>+R47</f>
        <v>2430</v>
      </c>
      <c r="X47" s="2">
        <f t="shared" si="1"/>
        <v>0.11805859204197638</v>
      </c>
    </row>
    <row r="48" spans="1:24" x14ac:dyDescent="0.3">
      <c r="A48" s="4"/>
      <c r="B48" t="s">
        <v>16</v>
      </c>
      <c r="C48">
        <v>0</v>
      </c>
      <c r="D48">
        <v>4399</v>
      </c>
      <c r="E48">
        <v>50</v>
      </c>
      <c r="F48">
        <v>55</v>
      </c>
      <c r="G48">
        <v>0</v>
      </c>
      <c r="H48">
        <v>1</v>
      </c>
      <c r="I48">
        <v>142</v>
      </c>
      <c r="J48">
        <v>0</v>
      </c>
      <c r="K48">
        <v>0</v>
      </c>
      <c r="L48">
        <v>89</v>
      </c>
      <c r="M48">
        <v>3</v>
      </c>
      <c r="N48">
        <v>151</v>
      </c>
      <c r="O48">
        <v>75</v>
      </c>
      <c r="P48">
        <v>12</v>
      </c>
      <c r="Q48">
        <v>0</v>
      </c>
      <c r="R48">
        <v>72</v>
      </c>
      <c r="S48">
        <v>37</v>
      </c>
      <c r="U48" t="s">
        <v>16</v>
      </c>
      <c r="V48">
        <f>SUM(C48:S48)</f>
        <v>5086</v>
      </c>
      <c r="W48">
        <f>+S48</f>
        <v>37</v>
      </c>
      <c r="X48" s="2">
        <f t="shared" si="1"/>
        <v>7.2748721981911128E-3</v>
      </c>
    </row>
    <row r="52" spans="1:2" x14ac:dyDescent="0.3">
      <c r="A52" t="s">
        <v>18</v>
      </c>
      <c r="B52" s="1">
        <f>+C32+D33+E34+F35+G36+H37+I38+J39+K40+L41+M42+N43+O44+P45+Q46+R47+S48</f>
        <v>276502</v>
      </c>
    </row>
    <row r="53" spans="1:2" x14ac:dyDescent="0.3">
      <c r="A53" t="s">
        <v>19</v>
      </c>
      <c r="B53" s="1">
        <f>+SUM(C32:S48)</f>
        <v>613639</v>
      </c>
    </row>
    <row r="54" spans="1:2" x14ac:dyDescent="0.3">
      <c r="A54" t="s">
        <v>20</v>
      </c>
      <c r="B54" s="2">
        <f>+B52/B53</f>
        <v>0.45059391596687953</v>
      </c>
    </row>
  </sheetData>
  <mergeCells count="4">
    <mergeCell ref="C2:S2"/>
    <mergeCell ref="A4:A20"/>
    <mergeCell ref="C30:S30"/>
    <mergeCell ref="A32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37" workbookViewId="0">
      <selection activeCell="U59" sqref="A59:U59"/>
    </sheetView>
  </sheetViews>
  <sheetFormatPr baseColWidth="10" defaultRowHeight="14.4" x14ac:dyDescent="0.3"/>
  <cols>
    <col min="21" max="21" width="20.33203125" bestFit="1" customWidth="1"/>
    <col min="22" max="22" width="11" bestFit="1" customWidth="1"/>
    <col min="23" max="23" width="13.44140625" bestFit="1" customWidth="1"/>
    <col min="24" max="24" width="11.6640625" bestFit="1" customWidth="1"/>
  </cols>
  <sheetData>
    <row r="1" spans="1:24" x14ac:dyDescent="0.3">
      <c r="A1" s="5" t="s">
        <v>22</v>
      </c>
    </row>
    <row r="2" spans="1:24" x14ac:dyDescent="0.3"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4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24</v>
      </c>
      <c r="W3" t="s">
        <v>25</v>
      </c>
      <c r="X3" t="s">
        <v>26</v>
      </c>
    </row>
    <row r="4" spans="1:24" x14ac:dyDescent="0.3">
      <c r="A4" s="4" t="s">
        <v>17</v>
      </c>
      <c r="B4" t="s">
        <v>0</v>
      </c>
      <c r="C4">
        <v>0</v>
      </c>
      <c r="D4">
        <v>2308</v>
      </c>
      <c r="E4">
        <v>195</v>
      </c>
      <c r="F4">
        <v>5</v>
      </c>
      <c r="G4">
        <v>1</v>
      </c>
      <c r="H4">
        <v>1</v>
      </c>
      <c r="I4">
        <v>144</v>
      </c>
      <c r="J4">
        <v>0</v>
      </c>
      <c r="K4">
        <v>1</v>
      </c>
      <c r="L4">
        <v>9</v>
      </c>
      <c r="M4">
        <v>62</v>
      </c>
      <c r="N4">
        <v>8072</v>
      </c>
      <c r="O4">
        <v>70</v>
      </c>
      <c r="P4">
        <v>2945</v>
      </c>
      <c r="Q4">
        <v>15</v>
      </c>
      <c r="R4">
        <v>52</v>
      </c>
      <c r="S4">
        <v>0</v>
      </c>
      <c r="U4" t="s">
        <v>0</v>
      </c>
      <c r="V4">
        <f>SUM(C4:S4)</f>
        <v>13880</v>
      </c>
      <c r="W4">
        <f>+C4</f>
        <v>0</v>
      </c>
      <c r="X4" s="2">
        <f>+W4/V4</f>
        <v>0</v>
      </c>
    </row>
    <row r="5" spans="1:24" x14ac:dyDescent="0.3">
      <c r="A5" s="4"/>
      <c r="B5" t="s">
        <v>1</v>
      </c>
      <c r="C5">
        <v>0</v>
      </c>
      <c r="D5">
        <v>411057</v>
      </c>
      <c r="E5">
        <v>3204</v>
      </c>
      <c r="F5">
        <v>1172</v>
      </c>
      <c r="G5">
        <v>28</v>
      </c>
      <c r="H5">
        <v>88</v>
      </c>
      <c r="I5">
        <v>7933</v>
      </c>
      <c r="J5">
        <v>196</v>
      </c>
      <c r="K5">
        <v>57</v>
      </c>
      <c r="L5">
        <v>3537</v>
      </c>
      <c r="M5">
        <v>654</v>
      </c>
      <c r="N5">
        <v>140907</v>
      </c>
      <c r="O5">
        <v>6166</v>
      </c>
      <c r="P5">
        <v>24177</v>
      </c>
      <c r="Q5">
        <v>68</v>
      </c>
      <c r="R5">
        <v>4376</v>
      </c>
      <c r="S5">
        <v>133</v>
      </c>
      <c r="U5" t="s">
        <v>1</v>
      </c>
      <c r="V5">
        <f>SUM(C5:S5)</f>
        <v>603753</v>
      </c>
      <c r="W5">
        <f>+D5</f>
        <v>411057</v>
      </c>
      <c r="X5" s="2">
        <f t="shared" ref="X5:X20" si="0">+W5/V5</f>
        <v>0.68083636851493901</v>
      </c>
    </row>
    <row r="6" spans="1:24" x14ac:dyDescent="0.3">
      <c r="A6" s="4"/>
      <c r="B6" t="s">
        <v>2</v>
      </c>
      <c r="C6">
        <v>0</v>
      </c>
      <c r="D6">
        <v>47753</v>
      </c>
      <c r="E6">
        <v>23775</v>
      </c>
      <c r="F6">
        <v>45</v>
      </c>
      <c r="G6">
        <v>14</v>
      </c>
      <c r="H6">
        <v>63</v>
      </c>
      <c r="I6">
        <v>2645</v>
      </c>
      <c r="J6">
        <v>10</v>
      </c>
      <c r="K6">
        <v>28</v>
      </c>
      <c r="L6">
        <v>621</v>
      </c>
      <c r="M6">
        <v>1244</v>
      </c>
      <c r="N6">
        <v>67842</v>
      </c>
      <c r="O6">
        <v>2697</v>
      </c>
      <c r="P6">
        <v>52201</v>
      </c>
      <c r="Q6">
        <v>74</v>
      </c>
      <c r="R6">
        <v>561</v>
      </c>
      <c r="S6">
        <v>6</v>
      </c>
      <c r="U6" t="s">
        <v>2</v>
      </c>
      <c r="V6">
        <f>SUM(C6:S6)</f>
        <v>199579</v>
      </c>
      <c r="W6">
        <f>+E6</f>
        <v>23775</v>
      </c>
      <c r="X6" s="2">
        <f t="shared" si="0"/>
        <v>0.11912575972421949</v>
      </c>
    </row>
    <row r="7" spans="1:24" x14ac:dyDescent="0.3">
      <c r="A7" s="4"/>
      <c r="B7" t="s">
        <v>3</v>
      </c>
      <c r="C7">
        <v>0</v>
      </c>
      <c r="D7">
        <v>53791</v>
      </c>
      <c r="E7">
        <v>736</v>
      </c>
      <c r="F7">
        <v>3150</v>
      </c>
      <c r="G7">
        <v>0</v>
      </c>
      <c r="H7">
        <v>16</v>
      </c>
      <c r="I7">
        <v>2617</v>
      </c>
      <c r="J7">
        <v>216</v>
      </c>
      <c r="K7">
        <v>10</v>
      </c>
      <c r="L7">
        <v>565</v>
      </c>
      <c r="M7">
        <v>150</v>
      </c>
      <c r="N7">
        <v>21078</v>
      </c>
      <c r="O7">
        <v>1014</v>
      </c>
      <c r="P7">
        <v>5690</v>
      </c>
      <c r="Q7">
        <v>37</v>
      </c>
      <c r="R7">
        <v>1028</v>
      </c>
      <c r="S7">
        <v>12</v>
      </c>
      <c r="U7" t="s">
        <v>3</v>
      </c>
      <c r="V7">
        <f>SUM(C7:S7)</f>
        <v>90110</v>
      </c>
      <c r="W7">
        <f>+F7</f>
        <v>3150</v>
      </c>
      <c r="X7" s="2">
        <f t="shared" si="0"/>
        <v>3.4957274442348238E-2</v>
      </c>
    </row>
    <row r="8" spans="1:24" x14ac:dyDescent="0.3">
      <c r="A8" s="4"/>
      <c r="B8" t="s">
        <v>4</v>
      </c>
      <c r="C8">
        <v>0</v>
      </c>
      <c r="D8">
        <v>6852</v>
      </c>
      <c r="E8">
        <v>324</v>
      </c>
      <c r="F8">
        <v>82</v>
      </c>
      <c r="G8">
        <v>114</v>
      </c>
      <c r="H8">
        <v>3</v>
      </c>
      <c r="I8">
        <v>262</v>
      </c>
      <c r="J8">
        <v>5</v>
      </c>
      <c r="K8">
        <v>2</v>
      </c>
      <c r="L8">
        <v>325</v>
      </c>
      <c r="M8">
        <v>95</v>
      </c>
      <c r="N8">
        <v>17386</v>
      </c>
      <c r="O8">
        <v>184</v>
      </c>
      <c r="P8">
        <v>4092</v>
      </c>
      <c r="Q8">
        <v>12</v>
      </c>
      <c r="R8">
        <v>118</v>
      </c>
      <c r="S8">
        <v>3</v>
      </c>
      <c r="U8" t="s">
        <v>4</v>
      </c>
      <c r="V8">
        <f>SUM(C8:S8)</f>
        <v>29859</v>
      </c>
      <c r="W8">
        <f>+G8</f>
        <v>114</v>
      </c>
      <c r="X8" s="2">
        <f t="shared" si="0"/>
        <v>3.8179443383904352E-3</v>
      </c>
    </row>
    <row r="9" spans="1:24" x14ac:dyDescent="0.3">
      <c r="A9" s="4"/>
      <c r="B9" t="s">
        <v>5</v>
      </c>
      <c r="C9">
        <v>0</v>
      </c>
      <c r="D9">
        <v>9629</v>
      </c>
      <c r="E9">
        <v>83</v>
      </c>
      <c r="F9">
        <v>33</v>
      </c>
      <c r="G9">
        <v>1</v>
      </c>
      <c r="H9">
        <v>976</v>
      </c>
      <c r="I9">
        <v>221</v>
      </c>
      <c r="J9">
        <v>1</v>
      </c>
      <c r="K9">
        <v>2</v>
      </c>
      <c r="L9">
        <v>173</v>
      </c>
      <c r="M9">
        <v>7</v>
      </c>
      <c r="N9">
        <v>2957</v>
      </c>
      <c r="O9">
        <v>347</v>
      </c>
      <c r="P9">
        <v>277</v>
      </c>
      <c r="Q9">
        <v>1</v>
      </c>
      <c r="R9">
        <v>82</v>
      </c>
      <c r="S9">
        <v>2</v>
      </c>
      <c r="U9" t="s">
        <v>5</v>
      </c>
      <c r="V9">
        <f>SUM(C9:S9)</f>
        <v>14792</v>
      </c>
      <c r="W9">
        <f>+H9</f>
        <v>976</v>
      </c>
      <c r="X9" s="2">
        <f t="shared" si="0"/>
        <v>6.5981611681990265E-2</v>
      </c>
    </row>
    <row r="10" spans="1:24" x14ac:dyDescent="0.3">
      <c r="A10" s="4"/>
      <c r="B10" t="s">
        <v>6</v>
      </c>
      <c r="C10">
        <v>0</v>
      </c>
      <c r="D10">
        <v>42176</v>
      </c>
      <c r="E10">
        <v>1070</v>
      </c>
      <c r="F10">
        <v>259</v>
      </c>
      <c r="G10">
        <v>10</v>
      </c>
      <c r="H10">
        <v>11</v>
      </c>
      <c r="I10">
        <v>18527</v>
      </c>
      <c r="J10">
        <v>38</v>
      </c>
      <c r="K10">
        <v>15</v>
      </c>
      <c r="L10">
        <v>742</v>
      </c>
      <c r="M10">
        <v>270</v>
      </c>
      <c r="N10">
        <v>26754</v>
      </c>
      <c r="O10">
        <v>1197</v>
      </c>
      <c r="P10">
        <v>6374</v>
      </c>
      <c r="Q10">
        <v>29</v>
      </c>
      <c r="R10">
        <v>1207</v>
      </c>
      <c r="S10">
        <v>16</v>
      </c>
      <c r="U10" t="s">
        <v>6</v>
      </c>
      <c r="V10">
        <f>SUM(C10:S10)</f>
        <v>98695</v>
      </c>
      <c r="W10">
        <f>+I10</f>
        <v>18527</v>
      </c>
      <c r="X10" s="2">
        <f t="shared" si="0"/>
        <v>0.1877197426414712</v>
      </c>
    </row>
    <row r="11" spans="1:24" x14ac:dyDescent="0.3">
      <c r="A11" s="4"/>
      <c r="B11" t="s">
        <v>7</v>
      </c>
      <c r="C11">
        <v>0</v>
      </c>
      <c r="D11">
        <v>19418</v>
      </c>
      <c r="E11">
        <v>66</v>
      </c>
      <c r="F11">
        <v>777</v>
      </c>
      <c r="G11">
        <v>0</v>
      </c>
      <c r="H11">
        <v>3</v>
      </c>
      <c r="I11">
        <v>1355</v>
      </c>
      <c r="J11">
        <v>383</v>
      </c>
      <c r="K11">
        <v>6</v>
      </c>
      <c r="L11">
        <v>258</v>
      </c>
      <c r="M11">
        <v>2</v>
      </c>
      <c r="N11">
        <v>1207</v>
      </c>
      <c r="O11">
        <v>159</v>
      </c>
      <c r="P11">
        <v>137</v>
      </c>
      <c r="Q11">
        <v>2</v>
      </c>
      <c r="R11">
        <v>541</v>
      </c>
      <c r="S11">
        <v>5</v>
      </c>
      <c r="U11" t="s">
        <v>7</v>
      </c>
      <c r="V11">
        <f>SUM(C11:S11)</f>
        <v>24319</v>
      </c>
      <c r="W11">
        <f>+J11</f>
        <v>383</v>
      </c>
      <c r="X11" s="2">
        <f t="shared" si="0"/>
        <v>1.5749002837287716E-2</v>
      </c>
    </row>
    <row r="12" spans="1:24" x14ac:dyDescent="0.3">
      <c r="A12" s="4"/>
      <c r="B12" t="s">
        <v>8</v>
      </c>
      <c r="C12">
        <v>0</v>
      </c>
      <c r="D12">
        <v>16016</v>
      </c>
      <c r="E12">
        <v>290</v>
      </c>
      <c r="F12">
        <v>223</v>
      </c>
      <c r="G12">
        <v>1</v>
      </c>
      <c r="H12">
        <v>5</v>
      </c>
      <c r="I12">
        <v>582</v>
      </c>
      <c r="J12">
        <v>16</v>
      </c>
      <c r="K12">
        <v>524</v>
      </c>
      <c r="L12">
        <v>284</v>
      </c>
      <c r="M12">
        <v>11</v>
      </c>
      <c r="N12">
        <v>5879</v>
      </c>
      <c r="O12">
        <v>591</v>
      </c>
      <c r="P12">
        <v>912</v>
      </c>
      <c r="Q12">
        <v>9</v>
      </c>
      <c r="R12">
        <v>314</v>
      </c>
      <c r="S12">
        <v>7</v>
      </c>
      <c r="U12" t="s">
        <v>8</v>
      </c>
      <c r="V12">
        <f>SUM(C12:S12)</f>
        <v>25664</v>
      </c>
      <c r="W12">
        <f>+K12</f>
        <v>524</v>
      </c>
      <c r="X12" s="2">
        <f t="shared" si="0"/>
        <v>2.0417705735660849E-2</v>
      </c>
    </row>
    <row r="13" spans="1:24" x14ac:dyDescent="0.3">
      <c r="A13" s="4"/>
      <c r="B13" t="s">
        <v>9</v>
      </c>
      <c r="C13">
        <v>0</v>
      </c>
      <c r="D13">
        <v>50695</v>
      </c>
      <c r="E13">
        <v>938</v>
      </c>
      <c r="F13">
        <v>295</v>
      </c>
      <c r="G13">
        <v>0</v>
      </c>
      <c r="H13">
        <v>23</v>
      </c>
      <c r="I13">
        <v>2259</v>
      </c>
      <c r="J13">
        <v>28</v>
      </c>
      <c r="K13">
        <v>16</v>
      </c>
      <c r="L13">
        <v>15665</v>
      </c>
      <c r="M13">
        <v>50</v>
      </c>
      <c r="N13">
        <v>15295</v>
      </c>
      <c r="O13">
        <v>1468</v>
      </c>
      <c r="P13">
        <v>2642</v>
      </c>
      <c r="Q13">
        <v>40</v>
      </c>
      <c r="R13">
        <v>1147</v>
      </c>
      <c r="S13">
        <v>54</v>
      </c>
      <c r="U13" t="s">
        <v>9</v>
      </c>
      <c r="V13">
        <f>SUM(C13:S13)</f>
        <v>90615</v>
      </c>
      <c r="W13">
        <f>+L13</f>
        <v>15665</v>
      </c>
      <c r="X13" s="2">
        <f t="shared" si="0"/>
        <v>0.17287424819290403</v>
      </c>
    </row>
    <row r="14" spans="1:24" x14ac:dyDescent="0.3">
      <c r="A14" s="4"/>
      <c r="B14" t="s">
        <v>10</v>
      </c>
      <c r="C14">
        <v>0</v>
      </c>
      <c r="D14">
        <v>31185</v>
      </c>
      <c r="E14">
        <v>2896</v>
      </c>
      <c r="F14">
        <v>195</v>
      </c>
      <c r="G14">
        <v>7</v>
      </c>
      <c r="H14">
        <v>20</v>
      </c>
      <c r="I14">
        <v>1569</v>
      </c>
      <c r="J14">
        <v>37</v>
      </c>
      <c r="K14">
        <v>24</v>
      </c>
      <c r="L14">
        <v>757</v>
      </c>
      <c r="M14">
        <v>3946</v>
      </c>
      <c r="N14">
        <v>61694</v>
      </c>
      <c r="O14">
        <v>1098</v>
      </c>
      <c r="P14">
        <v>28484</v>
      </c>
      <c r="Q14">
        <v>42</v>
      </c>
      <c r="R14">
        <v>755</v>
      </c>
      <c r="S14">
        <v>31</v>
      </c>
      <c r="U14" t="s">
        <v>10</v>
      </c>
      <c r="V14">
        <f>SUM(C14:S14)</f>
        <v>132740</v>
      </c>
      <c r="W14">
        <f>+M14</f>
        <v>3946</v>
      </c>
      <c r="X14" s="2">
        <f t="shared" si="0"/>
        <v>2.9727286424589421E-2</v>
      </c>
    </row>
    <row r="15" spans="1:24" x14ac:dyDescent="0.3">
      <c r="A15" s="4"/>
      <c r="B15" t="s">
        <v>11</v>
      </c>
      <c r="C15">
        <v>0</v>
      </c>
      <c r="D15">
        <v>75980</v>
      </c>
      <c r="E15">
        <v>3408</v>
      </c>
      <c r="F15">
        <v>16</v>
      </c>
      <c r="G15">
        <v>11</v>
      </c>
      <c r="H15">
        <v>50</v>
      </c>
      <c r="I15">
        <v>2780</v>
      </c>
      <c r="J15">
        <v>1</v>
      </c>
      <c r="K15">
        <v>21</v>
      </c>
      <c r="L15">
        <v>431</v>
      </c>
      <c r="M15">
        <v>1485</v>
      </c>
      <c r="N15">
        <v>397716</v>
      </c>
      <c r="O15">
        <v>3374</v>
      </c>
      <c r="P15">
        <v>38417</v>
      </c>
      <c r="Q15">
        <v>112</v>
      </c>
      <c r="R15">
        <v>543</v>
      </c>
      <c r="S15">
        <v>1</v>
      </c>
      <c r="U15" t="s">
        <v>11</v>
      </c>
      <c r="V15">
        <f>SUM(C15:S15)</f>
        <v>524346</v>
      </c>
      <c r="W15">
        <f>+N15</f>
        <v>397716</v>
      </c>
      <c r="X15" s="2">
        <f t="shared" si="0"/>
        <v>0.75849915895229481</v>
      </c>
    </row>
    <row r="16" spans="1:24" x14ac:dyDescent="0.3">
      <c r="A16" s="4"/>
      <c r="B16" t="s">
        <v>12</v>
      </c>
      <c r="C16">
        <v>0</v>
      </c>
      <c r="D16">
        <v>107664</v>
      </c>
      <c r="E16">
        <v>2196</v>
      </c>
      <c r="F16">
        <v>278</v>
      </c>
      <c r="G16">
        <v>2</v>
      </c>
      <c r="H16">
        <v>160</v>
      </c>
      <c r="I16">
        <v>2634</v>
      </c>
      <c r="J16">
        <v>49</v>
      </c>
      <c r="K16">
        <v>19</v>
      </c>
      <c r="L16">
        <v>1886</v>
      </c>
      <c r="M16">
        <v>120</v>
      </c>
      <c r="N16">
        <v>68227</v>
      </c>
      <c r="O16">
        <v>12195</v>
      </c>
      <c r="P16">
        <v>5499</v>
      </c>
      <c r="Q16">
        <v>51</v>
      </c>
      <c r="R16">
        <v>1417</v>
      </c>
      <c r="S16">
        <v>19</v>
      </c>
      <c r="U16" t="s">
        <v>12</v>
      </c>
      <c r="V16">
        <f>SUM(C16:S16)</f>
        <v>202416</v>
      </c>
      <c r="W16">
        <f>+O16</f>
        <v>12195</v>
      </c>
      <c r="X16" s="2">
        <f t="shared" si="0"/>
        <v>6.0247213658999287E-2</v>
      </c>
    </row>
    <row r="17" spans="1:24" x14ac:dyDescent="0.3">
      <c r="A17" s="4"/>
      <c r="B17" t="s">
        <v>13</v>
      </c>
      <c r="C17">
        <v>0</v>
      </c>
      <c r="D17">
        <v>19081</v>
      </c>
      <c r="E17">
        <v>8589</v>
      </c>
      <c r="F17">
        <v>46</v>
      </c>
      <c r="G17">
        <v>2</v>
      </c>
      <c r="H17">
        <v>11</v>
      </c>
      <c r="I17">
        <v>725</v>
      </c>
      <c r="J17">
        <v>1</v>
      </c>
      <c r="K17">
        <v>11</v>
      </c>
      <c r="L17">
        <v>213</v>
      </c>
      <c r="M17">
        <v>2244</v>
      </c>
      <c r="N17">
        <v>56379</v>
      </c>
      <c r="O17">
        <v>208</v>
      </c>
      <c r="P17">
        <v>201672</v>
      </c>
      <c r="Q17">
        <v>16</v>
      </c>
      <c r="R17">
        <v>151</v>
      </c>
      <c r="S17">
        <v>0</v>
      </c>
      <c r="U17" t="s">
        <v>13</v>
      </c>
      <c r="V17">
        <f>SUM(C17:S17)</f>
        <v>289349</v>
      </c>
      <c r="W17">
        <f>+P17</f>
        <v>201672</v>
      </c>
      <c r="X17" s="2">
        <f t="shared" si="0"/>
        <v>0.69698530148713145</v>
      </c>
    </row>
    <row r="18" spans="1:24" x14ac:dyDescent="0.3">
      <c r="A18" s="4"/>
      <c r="B18" t="s">
        <v>14</v>
      </c>
      <c r="C18">
        <v>0</v>
      </c>
      <c r="D18">
        <v>2953</v>
      </c>
      <c r="E18">
        <v>469</v>
      </c>
      <c r="F18">
        <v>21</v>
      </c>
      <c r="G18">
        <v>0</v>
      </c>
      <c r="H18">
        <v>0</v>
      </c>
      <c r="I18">
        <v>501</v>
      </c>
      <c r="J18">
        <v>1</v>
      </c>
      <c r="K18">
        <v>2</v>
      </c>
      <c r="L18">
        <v>75</v>
      </c>
      <c r="M18">
        <v>25</v>
      </c>
      <c r="N18">
        <v>7204</v>
      </c>
      <c r="O18">
        <v>219</v>
      </c>
      <c r="P18">
        <v>1194</v>
      </c>
      <c r="Q18">
        <v>118</v>
      </c>
      <c r="R18">
        <v>161</v>
      </c>
      <c r="S18">
        <v>0</v>
      </c>
      <c r="U18" t="s">
        <v>14</v>
      </c>
      <c r="V18">
        <f>SUM(C18:S18)</f>
        <v>12943</v>
      </c>
      <c r="W18">
        <f>+Q18</f>
        <v>118</v>
      </c>
      <c r="X18" s="2">
        <f t="shared" si="0"/>
        <v>9.1168971644904583E-3</v>
      </c>
    </row>
    <row r="19" spans="1:24" x14ac:dyDescent="0.3">
      <c r="A19" s="4"/>
      <c r="B19" t="s">
        <v>15</v>
      </c>
      <c r="C19">
        <v>0</v>
      </c>
      <c r="D19">
        <v>40400</v>
      </c>
      <c r="E19">
        <v>678</v>
      </c>
      <c r="F19">
        <v>190</v>
      </c>
      <c r="G19">
        <v>3</v>
      </c>
      <c r="H19">
        <v>8</v>
      </c>
      <c r="I19">
        <v>2252</v>
      </c>
      <c r="J19">
        <v>47</v>
      </c>
      <c r="K19">
        <v>6</v>
      </c>
      <c r="L19">
        <v>716</v>
      </c>
      <c r="M19">
        <v>319</v>
      </c>
      <c r="N19">
        <v>17632</v>
      </c>
      <c r="O19">
        <v>855</v>
      </c>
      <c r="P19">
        <v>7095</v>
      </c>
      <c r="Q19">
        <v>17</v>
      </c>
      <c r="R19">
        <v>10750</v>
      </c>
      <c r="S19">
        <v>27</v>
      </c>
      <c r="U19" t="s">
        <v>15</v>
      </c>
      <c r="V19">
        <f>SUM(C19:S19)</f>
        <v>80995</v>
      </c>
      <c r="W19">
        <f>+R19</f>
        <v>10750</v>
      </c>
      <c r="X19" s="2">
        <f t="shared" si="0"/>
        <v>0.13272424223717513</v>
      </c>
    </row>
    <row r="20" spans="1:24" x14ac:dyDescent="0.3">
      <c r="A20" s="4"/>
      <c r="B20" t="s">
        <v>16</v>
      </c>
      <c r="C20">
        <v>0</v>
      </c>
      <c r="D20">
        <v>18096</v>
      </c>
      <c r="E20">
        <v>49</v>
      </c>
      <c r="F20">
        <v>103</v>
      </c>
      <c r="G20">
        <v>0</v>
      </c>
      <c r="H20">
        <v>1</v>
      </c>
      <c r="I20">
        <v>537</v>
      </c>
      <c r="J20">
        <v>6</v>
      </c>
      <c r="K20">
        <v>1</v>
      </c>
      <c r="L20">
        <v>388</v>
      </c>
      <c r="M20">
        <v>1</v>
      </c>
      <c r="N20">
        <v>602</v>
      </c>
      <c r="O20">
        <v>65</v>
      </c>
      <c r="P20">
        <v>94</v>
      </c>
      <c r="Q20">
        <v>0</v>
      </c>
      <c r="R20">
        <v>325</v>
      </c>
      <c r="S20">
        <v>232</v>
      </c>
      <c r="U20" t="s">
        <v>16</v>
      </c>
      <c r="V20">
        <f>SUM(C20:S20)</f>
        <v>20500</v>
      </c>
      <c r="W20">
        <f>+S20</f>
        <v>232</v>
      </c>
      <c r="X20" s="2">
        <f t="shared" si="0"/>
        <v>1.1317073170731707E-2</v>
      </c>
    </row>
    <row r="24" spans="1:24" x14ac:dyDescent="0.3">
      <c r="A24" t="s">
        <v>18</v>
      </c>
      <c r="B24" s="1">
        <f>+C4+D5+E6+F7+G8+H9+I10+J11+K12+L13+M14+N15+O16+P17+Q18+R19+S20</f>
        <v>1100800</v>
      </c>
    </row>
    <row r="25" spans="1:24" x14ac:dyDescent="0.3">
      <c r="A25" t="s">
        <v>19</v>
      </c>
      <c r="B25" s="1">
        <f>+SUM(C4:S20)</f>
        <v>2454555</v>
      </c>
    </row>
    <row r="26" spans="1:24" x14ac:dyDescent="0.3">
      <c r="A26" t="s">
        <v>20</v>
      </c>
      <c r="B26" s="2">
        <f>+B24/B25</f>
        <v>0.44847233001501291</v>
      </c>
    </row>
    <row r="29" spans="1:24" x14ac:dyDescent="0.3">
      <c r="A29" s="5" t="s">
        <v>23</v>
      </c>
    </row>
    <row r="30" spans="1:24" x14ac:dyDescent="0.3">
      <c r="C30" s="3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4" x14ac:dyDescent="0.3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V31" t="s">
        <v>24</v>
      </c>
      <c r="W31" t="s">
        <v>25</v>
      </c>
      <c r="X31" t="s">
        <v>26</v>
      </c>
    </row>
    <row r="32" spans="1:24" x14ac:dyDescent="0.3">
      <c r="A32" s="4" t="s">
        <v>17</v>
      </c>
      <c r="B32" t="s">
        <v>0</v>
      </c>
      <c r="C32">
        <v>0</v>
      </c>
      <c r="D32">
        <v>554</v>
      </c>
      <c r="E32">
        <v>62</v>
      </c>
      <c r="F32">
        <v>0</v>
      </c>
      <c r="G32">
        <v>0</v>
      </c>
      <c r="H32">
        <v>1</v>
      </c>
      <c r="I32">
        <v>38</v>
      </c>
      <c r="J32">
        <v>0</v>
      </c>
      <c r="K32">
        <v>0</v>
      </c>
      <c r="L32">
        <v>0</v>
      </c>
      <c r="M32">
        <v>15</v>
      </c>
      <c r="N32">
        <v>2021</v>
      </c>
      <c r="O32">
        <v>20</v>
      </c>
      <c r="P32">
        <v>719</v>
      </c>
      <c r="Q32">
        <v>1</v>
      </c>
      <c r="R32">
        <v>12</v>
      </c>
      <c r="S32">
        <v>0</v>
      </c>
      <c r="U32" t="s">
        <v>0</v>
      </c>
      <c r="V32">
        <f>SUM(C32:S32)</f>
        <v>3443</v>
      </c>
      <c r="W32">
        <f>+C32</f>
        <v>0</v>
      </c>
      <c r="X32" s="2">
        <f>+W32/V32</f>
        <v>0</v>
      </c>
    </row>
    <row r="33" spans="1:24" x14ac:dyDescent="0.3">
      <c r="A33" s="4"/>
      <c r="B33" t="s">
        <v>1</v>
      </c>
      <c r="C33">
        <v>0</v>
      </c>
      <c r="D33">
        <v>102924</v>
      </c>
      <c r="E33">
        <v>865</v>
      </c>
      <c r="F33">
        <v>279</v>
      </c>
      <c r="G33">
        <v>6</v>
      </c>
      <c r="H33">
        <v>29</v>
      </c>
      <c r="I33">
        <v>2016</v>
      </c>
      <c r="J33">
        <v>42</v>
      </c>
      <c r="K33">
        <v>12</v>
      </c>
      <c r="L33">
        <v>931</v>
      </c>
      <c r="M33">
        <v>177</v>
      </c>
      <c r="N33">
        <v>35196</v>
      </c>
      <c r="O33">
        <v>1515</v>
      </c>
      <c r="P33">
        <v>6139</v>
      </c>
      <c r="Q33">
        <v>18</v>
      </c>
      <c r="R33">
        <v>1153</v>
      </c>
      <c r="S33">
        <v>28</v>
      </c>
      <c r="U33" t="s">
        <v>1</v>
      </c>
      <c r="V33">
        <f>SUM(C33:S33)</f>
        <v>151330</v>
      </c>
      <c r="W33">
        <f>+D33</f>
        <v>102924</v>
      </c>
      <c r="X33" s="2">
        <f t="shared" ref="X33:X48" si="1">+W33/V33</f>
        <v>0.68012951827132762</v>
      </c>
    </row>
    <row r="34" spans="1:24" x14ac:dyDescent="0.3">
      <c r="A34" s="4"/>
      <c r="B34" t="s">
        <v>2</v>
      </c>
      <c r="C34">
        <v>0</v>
      </c>
      <c r="D34">
        <v>11904</v>
      </c>
      <c r="E34">
        <v>5758</v>
      </c>
      <c r="F34">
        <v>16</v>
      </c>
      <c r="G34">
        <v>8</v>
      </c>
      <c r="H34">
        <v>11</v>
      </c>
      <c r="I34">
        <v>738</v>
      </c>
      <c r="J34">
        <v>0</v>
      </c>
      <c r="K34">
        <v>10</v>
      </c>
      <c r="L34">
        <v>147</v>
      </c>
      <c r="M34">
        <v>304</v>
      </c>
      <c r="N34">
        <v>17209</v>
      </c>
      <c r="O34">
        <v>667</v>
      </c>
      <c r="P34">
        <v>12964</v>
      </c>
      <c r="Q34">
        <v>11</v>
      </c>
      <c r="R34">
        <v>133</v>
      </c>
      <c r="S34">
        <v>2</v>
      </c>
      <c r="U34" t="s">
        <v>2</v>
      </c>
      <c r="V34">
        <f>SUM(C34:S34)</f>
        <v>49882</v>
      </c>
      <c r="W34">
        <f>+E34</f>
        <v>5758</v>
      </c>
      <c r="X34" s="2">
        <f t="shared" si="1"/>
        <v>0.11543242051240929</v>
      </c>
    </row>
    <row r="35" spans="1:24" x14ac:dyDescent="0.3">
      <c r="A35" s="4"/>
      <c r="B35" t="s">
        <v>3</v>
      </c>
      <c r="C35">
        <v>0</v>
      </c>
      <c r="D35">
        <v>13617</v>
      </c>
      <c r="E35">
        <v>199</v>
      </c>
      <c r="F35">
        <v>734</v>
      </c>
      <c r="G35">
        <v>0</v>
      </c>
      <c r="H35">
        <v>7</v>
      </c>
      <c r="I35">
        <v>627</v>
      </c>
      <c r="J35">
        <v>68</v>
      </c>
      <c r="K35">
        <v>4</v>
      </c>
      <c r="L35">
        <v>113</v>
      </c>
      <c r="M35">
        <v>33</v>
      </c>
      <c r="N35">
        <v>5223</v>
      </c>
      <c r="O35">
        <v>275</v>
      </c>
      <c r="P35">
        <v>1445</v>
      </c>
      <c r="Q35">
        <v>23</v>
      </c>
      <c r="R35">
        <v>265</v>
      </c>
      <c r="S35">
        <v>4</v>
      </c>
      <c r="U35" t="s">
        <v>3</v>
      </c>
      <c r="V35">
        <f>SUM(C35:S35)</f>
        <v>22637</v>
      </c>
      <c r="W35">
        <f>+F35</f>
        <v>734</v>
      </c>
      <c r="X35" s="2">
        <f t="shared" si="1"/>
        <v>3.2424791270928129E-2</v>
      </c>
    </row>
    <row r="36" spans="1:24" x14ac:dyDescent="0.3">
      <c r="A36" s="4"/>
      <c r="B36" t="s">
        <v>4</v>
      </c>
      <c r="C36">
        <v>0</v>
      </c>
      <c r="D36">
        <v>1728</v>
      </c>
      <c r="E36">
        <v>77</v>
      </c>
      <c r="F36">
        <v>25</v>
      </c>
      <c r="G36">
        <v>28</v>
      </c>
      <c r="H36">
        <v>0</v>
      </c>
      <c r="I36">
        <v>86</v>
      </c>
      <c r="J36">
        <v>1</v>
      </c>
      <c r="K36">
        <v>1</v>
      </c>
      <c r="L36">
        <v>85</v>
      </c>
      <c r="M36">
        <v>26</v>
      </c>
      <c r="N36">
        <v>4353</v>
      </c>
      <c r="O36">
        <v>49</v>
      </c>
      <c r="P36">
        <v>986</v>
      </c>
      <c r="Q36">
        <v>1</v>
      </c>
      <c r="R36">
        <v>36</v>
      </c>
      <c r="S36">
        <v>1</v>
      </c>
      <c r="U36" t="s">
        <v>4</v>
      </c>
      <c r="V36">
        <f>SUM(C36:S36)</f>
        <v>7483</v>
      </c>
      <c r="W36">
        <f>+G36</f>
        <v>28</v>
      </c>
      <c r="X36" s="2">
        <f t="shared" si="1"/>
        <v>3.7418147801683817E-3</v>
      </c>
    </row>
    <row r="37" spans="1:24" x14ac:dyDescent="0.3">
      <c r="A37" s="4"/>
      <c r="B37" t="s">
        <v>5</v>
      </c>
      <c r="C37">
        <v>0</v>
      </c>
      <c r="D37">
        <v>2349</v>
      </c>
      <c r="E37">
        <v>27</v>
      </c>
      <c r="F37">
        <v>12</v>
      </c>
      <c r="G37">
        <v>0</v>
      </c>
      <c r="H37">
        <v>228</v>
      </c>
      <c r="I37">
        <v>51</v>
      </c>
      <c r="J37">
        <v>0</v>
      </c>
      <c r="K37">
        <v>0</v>
      </c>
      <c r="L37">
        <v>29</v>
      </c>
      <c r="M37">
        <v>1</v>
      </c>
      <c r="N37">
        <v>758</v>
      </c>
      <c r="O37">
        <v>87</v>
      </c>
      <c r="P37">
        <v>82</v>
      </c>
      <c r="Q37">
        <v>0</v>
      </c>
      <c r="R37">
        <v>23</v>
      </c>
      <c r="S37">
        <v>3</v>
      </c>
      <c r="U37" t="s">
        <v>5</v>
      </c>
      <c r="V37">
        <f>SUM(C37:S37)</f>
        <v>3650</v>
      </c>
      <c r="W37">
        <f>+H37</f>
        <v>228</v>
      </c>
      <c r="X37" s="2">
        <f t="shared" si="1"/>
        <v>6.2465753424657537E-2</v>
      </c>
    </row>
    <row r="38" spans="1:24" x14ac:dyDescent="0.3">
      <c r="A38" s="4"/>
      <c r="B38" t="s">
        <v>6</v>
      </c>
      <c r="C38">
        <v>0</v>
      </c>
      <c r="D38">
        <v>10460</v>
      </c>
      <c r="E38">
        <v>283</v>
      </c>
      <c r="F38">
        <v>61</v>
      </c>
      <c r="G38">
        <v>0</v>
      </c>
      <c r="H38">
        <v>4</v>
      </c>
      <c r="I38">
        <v>4620</v>
      </c>
      <c r="J38">
        <v>7</v>
      </c>
      <c r="K38">
        <v>5</v>
      </c>
      <c r="L38">
        <v>204</v>
      </c>
      <c r="M38">
        <v>70</v>
      </c>
      <c r="N38">
        <v>6637</v>
      </c>
      <c r="O38">
        <v>345</v>
      </c>
      <c r="P38">
        <v>1471</v>
      </c>
      <c r="Q38">
        <v>10</v>
      </c>
      <c r="R38">
        <v>297</v>
      </c>
      <c r="S38">
        <v>3</v>
      </c>
      <c r="U38" t="s">
        <v>6</v>
      </c>
      <c r="V38">
        <f>SUM(C38:S38)</f>
        <v>24477</v>
      </c>
      <c r="W38">
        <f>+I38</f>
        <v>4620</v>
      </c>
      <c r="X38" s="2">
        <f t="shared" si="1"/>
        <v>0.18874862115455326</v>
      </c>
    </row>
    <row r="39" spans="1:24" x14ac:dyDescent="0.3">
      <c r="A39" s="4"/>
      <c r="B39" t="s">
        <v>7</v>
      </c>
      <c r="C39">
        <v>0</v>
      </c>
      <c r="D39">
        <v>4659</v>
      </c>
      <c r="E39">
        <v>14</v>
      </c>
      <c r="F39">
        <v>193</v>
      </c>
      <c r="G39">
        <v>0</v>
      </c>
      <c r="H39">
        <v>0</v>
      </c>
      <c r="I39">
        <v>310</v>
      </c>
      <c r="J39">
        <v>73</v>
      </c>
      <c r="K39">
        <v>2</v>
      </c>
      <c r="L39">
        <v>58</v>
      </c>
      <c r="M39">
        <v>0</v>
      </c>
      <c r="N39">
        <v>275</v>
      </c>
      <c r="O39">
        <v>53</v>
      </c>
      <c r="P39">
        <v>30</v>
      </c>
      <c r="Q39">
        <v>0</v>
      </c>
      <c r="R39">
        <v>150</v>
      </c>
      <c r="S39">
        <v>7</v>
      </c>
      <c r="U39" t="s">
        <v>7</v>
      </c>
      <c r="V39">
        <f>SUM(C39:S39)</f>
        <v>5824</v>
      </c>
      <c r="W39">
        <f>+J39</f>
        <v>73</v>
      </c>
      <c r="X39" s="2">
        <f t="shared" si="1"/>
        <v>1.253434065934066E-2</v>
      </c>
    </row>
    <row r="40" spans="1:24" x14ac:dyDescent="0.3">
      <c r="A40" s="4"/>
      <c r="B40" t="s">
        <v>8</v>
      </c>
      <c r="C40">
        <v>0</v>
      </c>
      <c r="D40">
        <v>4015</v>
      </c>
      <c r="E40">
        <v>73</v>
      </c>
      <c r="F40">
        <v>51</v>
      </c>
      <c r="G40">
        <v>1</v>
      </c>
      <c r="H40">
        <v>1</v>
      </c>
      <c r="I40">
        <v>150</v>
      </c>
      <c r="J40">
        <v>7</v>
      </c>
      <c r="K40">
        <v>135</v>
      </c>
      <c r="L40">
        <v>73</v>
      </c>
      <c r="M40">
        <v>3</v>
      </c>
      <c r="N40">
        <v>1461</v>
      </c>
      <c r="O40">
        <v>122</v>
      </c>
      <c r="P40">
        <v>200</v>
      </c>
      <c r="Q40">
        <v>2</v>
      </c>
      <c r="R40">
        <v>71</v>
      </c>
      <c r="S40">
        <v>1</v>
      </c>
      <c r="U40" t="s">
        <v>8</v>
      </c>
      <c r="V40">
        <f>SUM(C40:S40)</f>
        <v>6366</v>
      </c>
      <c r="W40">
        <f>+K40</f>
        <v>135</v>
      </c>
      <c r="X40" s="2">
        <f t="shared" si="1"/>
        <v>2.1206409048067861E-2</v>
      </c>
    </row>
    <row r="41" spans="1:24" x14ac:dyDescent="0.3">
      <c r="A41" s="4"/>
      <c r="B41" t="s">
        <v>9</v>
      </c>
      <c r="C41">
        <v>0</v>
      </c>
      <c r="D41">
        <v>12765</v>
      </c>
      <c r="E41">
        <v>253</v>
      </c>
      <c r="F41">
        <v>81</v>
      </c>
      <c r="G41">
        <v>0</v>
      </c>
      <c r="H41">
        <v>7</v>
      </c>
      <c r="I41">
        <v>574</v>
      </c>
      <c r="J41">
        <v>5</v>
      </c>
      <c r="K41">
        <v>3</v>
      </c>
      <c r="L41">
        <v>3914</v>
      </c>
      <c r="M41">
        <v>11</v>
      </c>
      <c r="N41">
        <v>3870</v>
      </c>
      <c r="O41">
        <v>369</v>
      </c>
      <c r="P41">
        <v>655</v>
      </c>
      <c r="Q41">
        <v>9</v>
      </c>
      <c r="R41">
        <v>298</v>
      </c>
      <c r="S41">
        <v>16</v>
      </c>
      <c r="U41" t="s">
        <v>9</v>
      </c>
      <c r="V41">
        <f>SUM(C41:S41)</f>
        <v>22830</v>
      </c>
      <c r="W41">
        <f>+L41</f>
        <v>3914</v>
      </c>
      <c r="X41" s="2">
        <f t="shared" si="1"/>
        <v>0.17144108628996935</v>
      </c>
    </row>
    <row r="42" spans="1:24" x14ac:dyDescent="0.3">
      <c r="A42" s="4"/>
      <c r="B42" t="s">
        <v>10</v>
      </c>
      <c r="C42">
        <v>0</v>
      </c>
      <c r="D42">
        <v>7699</v>
      </c>
      <c r="E42">
        <v>713</v>
      </c>
      <c r="F42">
        <v>46</v>
      </c>
      <c r="G42">
        <v>4</v>
      </c>
      <c r="H42">
        <v>7</v>
      </c>
      <c r="I42">
        <v>390</v>
      </c>
      <c r="J42">
        <v>9</v>
      </c>
      <c r="K42">
        <v>7</v>
      </c>
      <c r="L42">
        <v>213</v>
      </c>
      <c r="M42">
        <v>923</v>
      </c>
      <c r="N42">
        <v>15475</v>
      </c>
      <c r="O42">
        <v>284</v>
      </c>
      <c r="P42">
        <v>7239</v>
      </c>
      <c r="Q42">
        <v>23</v>
      </c>
      <c r="R42">
        <v>202</v>
      </c>
      <c r="S42">
        <v>2</v>
      </c>
      <c r="U42" t="s">
        <v>10</v>
      </c>
      <c r="V42">
        <f>SUM(C42:S42)</f>
        <v>33236</v>
      </c>
      <c r="W42">
        <f>+M42</f>
        <v>923</v>
      </c>
      <c r="X42" s="2">
        <f t="shared" si="1"/>
        <v>2.777109158743531E-2</v>
      </c>
    </row>
    <row r="43" spans="1:24" x14ac:dyDescent="0.3">
      <c r="A43" s="4"/>
      <c r="B43" t="s">
        <v>11</v>
      </c>
      <c r="C43">
        <v>0</v>
      </c>
      <c r="D43">
        <v>19013</v>
      </c>
      <c r="E43">
        <v>835</v>
      </c>
      <c r="F43">
        <v>0</v>
      </c>
      <c r="G43">
        <v>3</v>
      </c>
      <c r="H43">
        <v>11</v>
      </c>
      <c r="I43">
        <v>710</v>
      </c>
      <c r="J43">
        <v>0</v>
      </c>
      <c r="K43">
        <v>4</v>
      </c>
      <c r="L43">
        <v>110</v>
      </c>
      <c r="M43">
        <v>413</v>
      </c>
      <c r="N43">
        <v>99314</v>
      </c>
      <c r="O43">
        <v>811</v>
      </c>
      <c r="P43">
        <v>9753</v>
      </c>
      <c r="Q43">
        <v>33</v>
      </c>
      <c r="R43">
        <v>127</v>
      </c>
      <c r="S43">
        <v>0</v>
      </c>
      <c r="U43" t="s">
        <v>11</v>
      </c>
      <c r="V43">
        <f>SUM(C43:S43)</f>
        <v>131137</v>
      </c>
      <c r="W43">
        <f>+N43</f>
        <v>99314</v>
      </c>
      <c r="X43" s="2">
        <f t="shared" si="1"/>
        <v>0.75733012040842784</v>
      </c>
    </row>
    <row r="44" spans="1:24" x14ac:dyDescent="0.3">
      <c r="A44" s="4"/>
      <c r="B44" t="s">
        <v>12</v>
      </c>
      <c r="C44">
        <v>0</v>
      </c>
      <c r="D44">
        <v>26797</v>
      </c>
      <c r="E44">
        <v>570</v>
      </c>
      <c r="F44">
        <v>68</v>
      </c>
      <c r="G44">
        <v>1</v>
      </c>
      <c r="H44">
        <v>37</v>
      </c>
      <c r="I44">
        <v>648</v>
      </c>
      <c r="J44">
        <v>9</v>
      </c>
      <c r="K44">
        <v>4</v>
      </c>
      <c r="L44">
        <v>460</v>
      </c>
      <c r="M44">
        <v>29</v>
      </c>
      <c r="N44">
        <v>16868</v>
      </c>
      <c r="O44">
        <v>2953</v>
      </c>
      <c r="P44">
        <v>1321</v>
      </c>
      <c r="Q44">
        <v>14</v>
      </c>
      <c r="R44">
        <v>350</v>
      </c>
      <c r="S44">
        <v>7</v>
      </c>
      <c r="U44" t="s">
        <v>12</v>
      </c>
      <c r="V44">
        <f>SUM(C44:S44)</f>
        <v>50136</v>
      </c>
      <c r="W44">
        <f>+O44</f>
        <v>2953</v>
      </c>
      <c r="X44" s="2">
        <f t="shared" si="1"/>
        <v>5.8899792564225305E-2</v>
      </c>
    </row>
    <row r="45" spans="1:24" x14ac:dyDescent="0.3">
      <c r="A45" s="4"/>
      <c r="B45" t="s">
        <v>13</v>
      </c>
      <c r="C45">
        <v>0</v>
      </c>
      <c r="D45">
        <v>4892</v>
      </c>
      <c r="E45">
        <v>2279</v>
      </c>
      <c r="F45">
        <v>11</v>
      </c>
      <c r="G45">
        <v>2</v>
      </c>
      <c r="H45">
        <v>2</v>
      </c>
      <c r="I45">
        <v>184</v>
      </c>
      <c r="J45">
        <v>1</v>
      </c>
      <c r="K45">
        <v>3</v>
      </c>
      <c r="L45">
        <v>72</v>
      </c>
      <c r="M45">
        <v>561</v>
      </c>
      <c r="N45">
        <v>14344</v>
      </c>
      <c r="O45">
        <v>51</v>
      </c>
      <c r="P45">
        <v>49890</v>
      </c>
      <c r="Q45">
        <v>5</v>
      </c>
      <c r="R45">
        <v>27</v>
      </c>
      <c r="S45">
        <v>0</v>
      </c>
      <c r="U45" t="s">
        <v>13</v>
      </c>
      <c r="V45">
        <f>SUM(C45:S45)</f>
        <v>72324</v>
      </c>
      <c r="W45">
        <f>+P45</f>
        <v>49890</v>
      </c>
      <c r="X45" s="2">
        <f t="shared" si="1"/>
        <v>0.68981251037000169</v>
      </c>
    </row>
    <row r="46" spans="1:24" x14ac:dyDescent="0.3">
      <c r="A46" s="4"/>
      <c r="B46" t="s">
        <v>14</v>
      </c>
      <c r="C46">
        <v>0</v>
      </c>
      <c r="D46">
        <v>708</v>
      </c>
      <c r="E46">
        <v>106</v>
      </c>
      <c r="F46">
        <v>5</v>
      </c>
      <c r="G46">
        <v>0</v>
      </c>
      <c r="H46">
        <v>2</v>
      </c>
      <c r="I46">
        <v>136</v>
      </c>
      <c r="J46">
        <v>0</v>
      </c>
      <c r="K46">
        <v>1</v>
      </c>
      <c r="L46">
        <v>23</v>
      </c>
      <c r="M46">
        <v>6</v>
      </c>
      <c r="N46">
        <v>1814</v>
      </c>
      <c r="O46">
        <v>54</v>
      </c>
      <c r="P46">
        <v>291</v>
      </c>
      <c r="Q46">
        <v>22</v>
      </c>
      <c r="R46">
        <v>47</v>
      </c>
      <c r="S46">
        <v>0</v>
      </c>
      <c r="U46" t="s">
        <v>14</v>
      </c>
      <c r="V46">
        <f>SUM(C46:S46)</f>
        <v>3215</v>
      </c>
      <c r="W46">
        <f>+Q46</f>
        <v>22</v>
      </c>
      <c r="X46" s="2">
        <f t="shared" si="1"/>
        <v>6.8429237947122863E-3</v>
      </c>
    </row>
    <row r="47" spans="1:24" x14ac:dyDescent="0.3">
      <c r="A47" s="4"/>
      <c r="B47" t="s">
        <v>15</v>
      </c>
      <c r="C47">
        <v>0</v>
      </c>
      <c r="D47">
        <v>10332</v>
      </c>
      <c r="E47">
        <v>186</v>
      </c>
      <c r="F47">
        <v>44</v>
      </c>
      <c r="G47">
        <v>0</v>
      </c>
      <c r="H47">
        <v>0</v>
      </c>
      <c r="I47">
        <v>576</v>
      </c>
      <c r="J47">
        <v>9</v>
      </c>
      <c r="K47">
        <v>0</v>
      </c>
      <c r="L47">
        <v>204</v>
      </c>
      <c r="M47">
        <v>77</v>
      </c>
      <c r="N47">
        <v>4397</v>
      </c>
      <c r="O47">
        <v>211</v>
      </c>
      <c r="P47">
        <v>1843</v>
      </c>
      <c r="Q47">
        <v>5</v>
      </c>
      <c r="R47">
        <v>2689</v>
      </c>
      <c r="S47">
        <v>10</v>
      </c>
      <c r="U47" t="s">
        <v>15</v>
      </c>
      <c r="V47">
        <f>SUM(C47:S47)</f>
        <v>20583</v>
      </c>
      <c r="W47">
        <f>+R47</f>
        <v>2689</v>
      </c>
      <c r="X47" s="2">
        <f t="shared" si="1"/>
        <v>0.1306417917699072</v>
      </c>
    </row>
    <row r="48" spans="1:24" x14ac:dyDescent="0.3">
      <c r="A48" s="4"/>
      <c r="B48" t="s">
        <v>16</v>
      </c>
      <c r="C48">
        <v>0</v>
      </c>
      <c r="D48">
        <v>4474</v>
      </c>
      <c r="E48">
        <v>17</v>
      </c>
      <c r="F48">
        <v>16</v>
      </c>
      <c r="G48">
        <v>0</v>
      </c>
      <c r="H48">
        <v>1</v>
      </c>
      <c r="I48">
        <v>139</v>
      </c>
      <c r="J48">
        <v>1</v>
      </c>
      <c r="K48">
        <v>0</v>
      </c>
      <c r="L48">
        <v>111</v>
      </c>
      <c r="M48">
        <v>0</v>
      </c>
      <c r="N48">
        <v>131</v>
      </c>
      <c r="O48">
        <v>20</v>
      </c>
      <c r="P48">
        <v>19</v>
      </c>
      <c r="Q48">
        <v>1</v>
      </c>
      <c r="R48">
        <v>94</v>
      </c>
      <c r="S48">
        <v>62</v>
      </c>
      <c r="U48" t="s">
        <v>16</v>
      </c>
      <c r="V48">
        <f>SUM(C48:S48)</f>
        <v>5086</v>
      </c>
      <c r="W48">
        <f>+S48</f>
        <v>62</v>
      </c>
      <c r="X48" s="2">
        <f t="shared" si="1"/>
        <v>1.2190326386158081E-2</v>
      </c>
    </row>
    <row r="52" spans="1:2" x14ac:dyDescent="0.3">
      <c r="A52" t="s">
        <v>18</v>
      </c>
      <c r="B52" s="1">
        <f>+C32+D33+E34+F35+G36+H37+I38+J39+K40+L41+M42+N43+O44+P45+Q46+R47+S48</f>
        <v>274267</v>
      </c>
    </row>
    <row r="53" spans="1:2" x14ac:dyDescent="0.3">
      <c r="A53" t="s">
        <v>19</v>
      </c>
      <c r="B53" s="1">
        <f>+SUM(C32:S48)</f>
        <v>613639</v>
      </c>
    </row>
    <row r="54" spans="1:2" x14ac:dyDescent="0.3">
      <c r="A54" t="s">
        <v>20</v>
      </c>
      <c r="B54" s="2">
        <f>+B52/B53</f>
        <v>0.44695170939265594</v>
      </c>
    </row>
  </sheetData>
  <mergeCells count="4">
    <mergeCell ref="C2:S2"/>
    <mergeCell ref="A4:A20"/>
    <mergeCell ref="C30:S30"/>
    <mergeCell ref="A32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ModeloMultinomial</vt:lpstr>
      <vt:lpstr>NN 99-100-100-100-17</vt:lpstr>
      <vt:lpstr>NN 99-500-100-100-17</vt:lpstr>
      <vt:lpstr>NN 99-500-500-500-17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Johnathan Salamanca</cp:lastModifiedBy>
  <dcterms:created xsi:type="dcterms:W3CDTF">2018-10-28T20:35:59Z</dcterms:created>
  <dcterms:modified xsi:type="dcterms:W3CDTF">2018-10-28T22:10:50Z</dcterms:modified>
</cp:coreProperties>
</file>