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3509687\Dropbox\UNSW\CPop\Decomposition ax\Data\Term Structure\"/>
    </mc:Choice>
  </mc:AlternateContent>
  <xr:revisionPtr revIDLastSave="0" documentId="8_{47A8E4E4-B9B9-4129-917D-C99486C140DD}" xr6:coauthVersionLast="45" xr6:coauthVersionMax="45" xr10:uidLastSave="{00000000-0000-0000-0000-000000000000}"/>
  <bookViews>
    <workbookView xWindow="-120" yWindow="-120" windowWidth="29040" windowHeight="15840" xr2:uid="{D230E855-C7D3-4944-B710-CBC8697BD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1" l="1"/>
  <c r="U7" i="1"/>
  <c r="AY6" i="1"/>
  <c r="AW6" i="1"/>
  <c r="AU6" i="1"/>
  <c r="AS6" i="1"/>
  <c r="AS7" i="1" s="1"/>
  <c r="AQ6" i="1"/>
  <c r="AO6" i="1"/>
  <c r="AO7" i="1" s="1"/>
  <c r="AM6" i="1"/>
  <c r="AK6" i="1"/>
  <c r="AI6" i="1"/>
  <c r="AG6" i="1"/>
  <c r="AG7" i="1" s="1"/>
  <c r="AE6" i="1"/>
  <c r="AC6" i="1"/>
  <c r="AC7" i="1" s="1"/>
  <c r="AA6" i="1"/>
  <c r="Y6" i="1"/>
  <c r="Y7" i="1" s="1"/>
  <c r="W6" i="1"/>
  <c r="U6" i="1"/>
  <c r="S6" i="1"/>
  <c r="Q6" i="1"/>
  <c r="Q7" i="1" s="1"/>
  <c r="O6" i="1"/>
  <c r="M6" i="1"/>
  <c r="M7" i="1" s="1"/>
  <c r="K6" i="1"/>
  <c r="I6" i="1"/>
  <c r="I7" i="1" s="1"/>
  <c r="G6" i="1"/>
  <c r="AY5" i="1"/>
  <c r="AW5" i="1"/>
  <c r="AU5" i="1"/>
  <c r="AS5" i="1"/>
  <c r="AQ5" i="1"/>
  <c r="AO5" i="1"/>
  <c r="AM5" i="1"/>
  <c r="AK5" i="1"/>
  <c r="AK7" i="1" s="1"/>
  <c r="AI5" i="1"/>
  <c r="AG5" i="1"/>
  <c r="AE5" i="1"/>
  <c r="AC5" i="1"/>
  <c r="AA5" i="1"/>
  <c r="Y5" i="1"/>
  <c r="W5" i="1"/>
  <c r="U5" i="1"/>
  <c r="S5" i="1"/>
  <c r="Q5" i="1"/>
  <c r="O5" i="1"/>
  <c r="M5" i="1"/>
  <c r="K5" i="1"/>
  <c r="I5" i="1"/>
  <c r="G5" i="1"/>
  <c r="E6" i="1"/>
  <c r="E5" i="1"/>
  <c r="C6" i="1"/>
  <c r="C5" i="1"/>
  <c r="K7" i="1" l="1"/>
  <c r="AA7" i="1"/>
  <c r="AQ7" i="1"/>
  <c r="O7" i="1"/>
  <c r="AE7" i="1"/>
  <c r="AU7" i="1"/>
  <c r="AW7" i="1"/>
  <c r="C7" i="1"/>
  <c r="S7" i="1"/>
  <c r="AI7" i="1"/>
  <c r="AY7" i="1"/>
  <c r="E7" i="1"/>
  <c r="G7" i="1"/>
  <c r="W7" i="1"/>
  <c r="AM7" i="1"/>
</calcChain>
</file>

<file path=xl/sharedStrings.xml><?xml version="1.0" encoding="utf-8"?>
<sst xmlns="http://schemas.openxmlformats.org/spreadsheetml/2006/main" count="1" uniqueCount="1">
  <si>
    <t>years: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</si>
</sst>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right"/>
    </xf>
    <xf numFmtId="2" fontId="0" fillId="0" borderId="0" xfId="0" applyNumberFormat="1"/>
    <xf numFmtId="165" fontId="1" fillId="0" borderId="0" xfId="0" applyNumberFormat="1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31 Dec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Sheet1!$B$2:$AY$2</c:f>
              <c:numCache>
                <c:formatCode>0.0</c:formatCode>
                <c:ptCount val="5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</c:numCache>
            </c:numRef>
          </c:xVal>
          <c:yVal>
            <c:numRef>
              <c:f>Sheet1!$B$3:$AY$3</c:f>
              <c:numCache>
                <c:formatCode>0.00</c:formatCode>
                <c:ptCount val="50"/>
                <c:pt idx="1">
                  <c:v>0.30675559231653682</c:v>
                </c:pt>
                <c:pt idx="2">
                  <c:v>0.39796231413824573</c:v>
                </c:pt>
                <c:pt idx="3">
                  <c:v>0.51611292368939621</c:v>
                </c:pt>
                <c:pt idx="4">
                  <c:v>0.64387142216750293</c:v>
                </c:pt>
                <c:pt idx="5">
                  <c:v>0.77072048795759418</c:v>
                </c:pt>
                <c:pt idx="6">
                  <c:v>0.89120979730987815</c:v>
                </c:pt>
                <c:pt idx="7">
                  <c:v>1.0029538745948492</c:v>
                </c:pt>
                <c:pt idx="8">
                  <c:v>1.1053430485392346</c:v>
                </c:pt>
                <c:pt idx="9">
                  <c:v>1.198690115553239</c:v>
                </c:pt>
                <c:pt idx="10">
                  <c:v>1.2837478987870385</c:v>
                </c:pt>
                <c:pt idx="11">
                  <c:v>1.3614659105251647</c:v>
                </c:pt>
                <c:pt idx="12">
                  <c:v>1.4328387140192311</c:v>
                </c:pt>
                <c:pt idx="13">
                  <c:v>1.4988051344862792</c:v>
                </c:pt>
                <c:pt idx="14">
                  <c:v>1.5601969457381399</c:v>
                </c:pt>
                <c:pt idx="15">
                  <c:v>1.6177238057946568</c:v>
                </c:pt>
                <c:pt idx="16">
                  <c:v>1.6719796787676708</c:v>
                </c:pt>
                <c:pt idx="17">
                  <c:v>1.7234569611779331</c:v>
                </c:pt>
                <c:pt idx="18">
                  <c:v>1.7725638976090412</c:v>
                </c:pt>
                <c:pt idx="19">
                  <c:v>1.8196322846327235</c:v>
                </c:pt>
                <c:pt idx="20">
                  <c:v>1.8649307842086968</c:v>
                </c:pt>
                <c:pt idx="21">
                  <c:v>1.9086715429882317</c:v>
                </c:pt>
                <c:pt idx="22">
                  <c:v>1.9510132341066901</c:v>
                </c:pt>
                <c:pt idx="23">
                  <c:v>1.9920702696681609</c:v>
                </c:pt>
                <c:pt idx="24">
                  <c:v>2.031921643098995</c:v>
                </c:pt>
                <c:pt idx="25">
                  <c:v>2.0706177403199613</c:v>
                </c:pt>
                <c:pt idx="26">
                  <c:v>2.1081849504995493</c:v>
                </c:pt>
                <c:pt idx="27">
                  <c:v>2.1446248404350667</c:v>
                </c:pt>
                <c:pt idx="28">
                  <c:v>2.1799155389965321</c:v>
                </c:pt>
                <c:pt idx="29">
                  <c:v>2.2140218789676847</c:v>
                </c:pt>
                <c:pt idx="30">
                  <c:v>2.2469023477097219</c:v>
                </c:pt>
                <c:pt idx="31">
                  <c:v>2.2785103723105027</c:v>
                </c:pt>
                <c:pt idx="32">
                  <c:v>2.3087958818052758</c:v>
                </c:pt>
                <c:pt idx="33">
                  <c:v>2.3377120531805669</c:v>
                </c:pt>
                <c:pt idx="34">
                  <c:v>2.3652196138382826</c:v>
                </c:pt>
                <c:pt idx="35">
                  <c:v>2.3912864882820219</c:v>
                </c:pt>
                <c:pt idx="36">
                  <c:v>2.4158898414450349</c:v>
                </c:pt>
                <c:pt idx="37">
                  <c:v>2.4390171339209248</c:v>
                </c:pt>
                <c:pt idx="38">
                  <c:v>2.4606649427674845</c:v>
                </c:pt>
                <c:pt idx="39">
                  <c:v>2.4808378449575459</c:v>
                </c:pt>
                <c:pt idx="40">
                  <c:v>2.4995484026420529</c:v>
                </c:pt>
                <c:pt idx="41">
                  <c:v>2.5168184034494225</c:v>
                </c:pt>
                <c:pt idx="42">
                  <c:v>2.5326783042753394</c:v>
                </c:pt>
                <c:pt idx="43">
                  <c:v>2.5471652582165487</c:v>
                </c:pt>
                <c:pt idx="44">
                  <c:v>2.5603201206464563</c:v>
                </c:pt>
                <c:pt idx="45">
                  <c:v>2.5721864945393444</c:v>
                </c:pt>
                <c:pt idx="46">
                  <c:v>2.5828104348826342</c:v>
                </c:pt>
                <c:pt idx="47">
                  <c:v>2.5922401932358121</c:v>
                </c:pt>
                <c:pt idx="48">
                  <c:v>2.6005257565081008</c:v>
                </c:pt>
                <c:pt idx="49">
                  <c:v>2.6077168100416794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9-48FF-AA42-C75AA072A84D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31 Dec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Sheet1!$B$2:$AY$2</c:f>
              <c:numCache>
                <c:formatCode>0.0</c:formatCode>
                <c:ptCount val="5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</c:numCache>
            </c:numRef>
          </c:xVal>
          <c:yVal>
            <c:numRef>
              <c:f>Sheet1!$B$4:$AY$4</c:f>
              <c:numCache>
                <c:formatCode>0.00</c:formatCode>
                <c:ptCount val="50"/>
                <c:pt idx="1">
                  <c:v>0.36836708939203455</c:v>
                </c:pt>
                <c:pt idx="2">
                  <c:v>0.52280099331139118</c:v>
                </c:pt>
                <c:pt idx="3">
                  <c:v>0.67577785785217093</c:v>
                </c:pt>
                <c:pt idx="4">
                  <c:v>0.82042552056983786</c:v>
                </c:pt>
                <c:pt idx="5">
                  <c:v>0.9532868956662166</c:v>
                </c:pt>
                <c:pt idx="6">
                  <c:v>1.0741262947841133</c:v>
                </c:pt>
                <c:pt idx="7">
                  <c:v>1.183895147701675</c:v>
                </c:pt>
                <c:pt idx="8">
                  <c:v>1.283845719261105</c:v>
                </c:pt>
                <c:pt idx="9">
                  <c:v>1.3752079706478748</c:v>
                </c:pt>
                <c:pt idx="10">
                  <c:v>1.4591320413438091</c:v>
                </c:pt>
                <c:pt idx="11">
                  <c:v>1.5366614983717295</c:v>
                </c:pt>
                <c:pt idx="12">
                  <c:v>1.6087017915503337</c:v>
                </c:pt>
                <c:pt idx="13">
                  <c:v>1.6760009892629804</c:v>
                </c:pt>
                <c:pt idx="14">
                  <c:v>1.7391797935910669</c:v>
                </c:pt>
                <c:pt idx="15">
                  <c:v>1.7987672566179287</c:v>
                </c:pt>
                <c:pt idx="16">
                  <c:v>1.8552252597260888</c:v>
                </c:pt>
                <c:pt idx="17">
                  <c:v>1.9089626869406275</c:v>
                </c:pt>
                <c:pt idx="18">
                  <c:v>1.9603424579995807</c:v>
                </c:pt>
                <c:pt idx="19">
                  <c:v>2.0096829978821624</c:v>
                </c:pt>
                <c:pt idx="20">
                  <c:v>2.0572610512537288</c:v>
                </c:pt>
                <c:pt idx="21">
                  <c:v>2.103297520059547</c:v>
                </c:pt>
                <c:pt idx="22">
                  <c:v>2.1479637628719397</c:v>
                </c:pt>
                <c:pt idx="23">
                  <c:v>2.1913918853361172</c:v>
                </c:pt>
                <c:pt idx="24">
                  <c:v>2.2336803375699752</c:v>
                </c:pt>
                <c:pt idx="25">
                  <c:v>2.2748841610271686</c:v>
                </c:pt>
                <c:pt idx="26">
                  <c:v>2.3150121346445593</c:v>
                </c:pt>
                <c:pt idx="27">
                  <c:v>2.3540394699376095</c:v>
                </c:pt>
                <c:pt idx="28">
                  <c:v>2.3919172963552198</c:v>
                </c:pt>
                <c:pt idx="29">
                  <c:v>2.4285768927155909</c:v>
                </c:pt>
                <c:pt idx="30">
                  <c:v>2.4639337029386641</c:v>
                </c:pt>
                <c:pt idx="31">
                  <c:v>2.4978959863863208</c:v>
                </c:pt>
                <c:pt idx="32">
                  <c:v>2.5303705107718759</c:v>
                </c:pt>
                <c:pt idx="33">
                  <c:v>2.5612639422542998</c:v>
                </c:pt>
                <c:pt idx="34">
                  <c:v>2.5904894732079642</c:v>
                </c:pt>
                <c:pt idx="35">
                  <c:v>2.6179707708516937</c:v>
                </c:pt>
                <c:pt idx="36">
                  <c:v>2.6436408518884562</c:v>
                </c:pt>
                <c:pt idx="37">
                  <c:v>2.6674409161353467</c:v>
                </c:pt>
                <c:pt idx="38">
                  <c:v>2.6893218321755992</c:v>
                </c:pt>
                <c:pt idx="39">
                  <c:v>2.7092485612583816</c:v>
                </c:pt>
                <c:pt idx="40">
                  <c:v>2.7271998131762079</c:v>
                </c:pt>
                <c:pt idx="41">
                  <c:v>2.7431673165788539</c:v>
                </c:pt>
                <c:pt idx="42">
                  <c:v>2.7571562952950597</c:v>
                </c:pt>
                <c:pt idx="43">
                  <c:v>2.769184410000757</c:v>
                </c:pt>
                <c:pt idx="44">
                  <c:v>2.779280378940665</c:v>
                </c:pt>
                <c:pt idx="45">
                  <c:v>2.7874827760405982</c:v>
                </c:pt>
                <c:pt idx="46">
                  <c:v>2.7938391427704903</c:v>
                </c:pt>
                <c:pt idx="47">
                  <c:v>2.7984062760955961</c:v>
                </c:pt>
                <c:pt idx="48">
                  <c:v>2.8012499013837093</c:v>
                </c:pt>
                <c:pt idx="49">
                  <c:v>2.8024431388710487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19-48FF-AA42-C75AA072A84D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Sheet1!$B$2:$AY$2</c:f>
              <c:numCache>
                <c:formatCode>0.0</c:formatCode>
                <c:ptCount val="5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</c:numCache>
            </c:numRef>
          </c:xVal>
          <c:yVal>
            <c:numRef>
              <c:f>Sheet1!$B$5:$AY$5</c:f>
              <c:numCache>
                <c:formatCode>General</c:formatCode>
                <c:ptCount val="50"/>
                <c:pt idx="1">
                  <c:v>0.30628605732096803</c:v>
                </c:pt>
                <c:pt idx="3">
                  <c:v>0.72328519444757389</c:v>
                </c:pt>
                <c:pt idx="5">
                  <c:v>1.2737255796043003</c:v>
                </c:pt>
                <c:pt idx="7">
                  <c:v>1.6885338520756754</c:v>
                </c:pt>
                <c:pt idx="9">
                  <c:v>1.9659829462037717</c:v>
                </c:pt>
                <c:pt idx="11">
                  <c:v>2.1558737723085182</c:v>
                </c:pt>
                <c:pt idx="13">
                  <c:v>2.300100843341911</c:v>
                </c:pt>
                <c:pt idx="15">
                  <c:v>2.424436434397653</c:v>
                </c:pt>
                <c:pt idx="17">
                  <c:v>2.5407404715523967</c:v>
                </c:pt>
                <c:pt idx="19">
                  <c:v>2.6537859026001116</c:v>
                </c:pt>
                <c:pt idx="21">
                  <c:v>2.7647830410723384</c:v>
                </c:pt>
                <c:pt idx="23">
                  <c:v>2.8723240888885728</c:v>
                </c:pt>
                <c:pt idx="25">
                  <c:v>2.973275909384804</c:v>
                </c:pt>
                <c:pt idx="27">
                  <c:v>3.064184990183505</c:v>
                </c:pt>
                <c:pt idx="29">
                  <c:v>3.1407050441524422</c:v>
                </c:pt>
                <c:pt idx="31">
                  <c:v>3.1990160580545379</c:v>
                </c:pt>
                <c:pt idx="33">
                  <c:v>3.2366631895021483</c:v>
                </c:pt>
                <c:pt idx="35">
                  <c:v>3.2528708208206858</c:v>
                </c:pt>
                <c:pt idx="37">
                  <c:v>3.2486392167838662</c:v>
                </c:pt>
                <c:pt idx="39">
                  <c:v>3.2260811060450809</c:v>
                </c:pt>
                <c:pt idx="41">
                  <c:v>3.1877358233205086</c:v>
                </c:pt>
                <c:pt idx="43">
                  <c:v>3.1368120109372399</c:v>
                </c:pt>
                <c:pt idx="45">
                  <c:v>3.0763910071111789</c:v>
                </c:pt>
                <c:pt idx="47">
                  <c:v>3.0088360242555123</c:v>
                </c:pt>
                <c:pt idx="49">
                  <c:v>2.9363218500338961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19-48FF-AA42-C75AA072A84D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Sheet1!$B$2:$AY$2</c:f>
              <c:numCache>
                <c:formatCode>0.0</c:formatCode>
                <c:ptCount val="5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</c:numCache>
            </c:numRef>
          </c:xVal>
          <c:yVal>
            <c:numRef>
              <c:f>Sheet1!$B$6:$AY$6</c:f>
              <c:numCache>
                <c:formatCode>General</c:formatCode>
                <c:ptCount val="50"/>
                <c:pt idx="1">
                  <c:v>0.36769027941688009</c:v>
                </c:pt>
                <c:pt idx="3">
                  <c:v>0.97931914952908561</c:v>
                </c:pt>
                <c:pt idx="5">
                  <c:v>1.4993059352889528</c:v>
                </c:pt>
                <c:pt idx="7">
                  <c:v>1.8614523736209045</c:v>
                </c:pt>
                <c:pt idx="9">
                  <c:v>2.1214212340228626</c:v>
                </c:pt>
                <c:pt idx="11">
                  <c:v>2.3206576117815017</c:v>
                </c:pt>
                <c:pt idx="13">
                  <c:v>2.4849309383985427</c:v>
                </c:pt>
                <c:pt idx="15">
                  <c:v>2.6274693511675511</c:v>
                </c:pt>
                <c:pt idx="17">
                  <c:v>2.7564886020229276</c:v>
                </c:pt>
                <c:pt idx="19">
                  <c:v>2.8788186670207243</c:v>
                </c:pt>
                <c:pt idx="21">
                  <c:v>2.9987650456008765</c:v>
                </c:pt>
                <c:pt idx="23">
                  <c:v>3.1163929396869934</c:v>
                </c:pt>
                <c:pt idx="25">
                  <c:v>3.2294166378560698</c:v>
                </c:pt>
                <c:pt idx="27">
                  <c:v>3.3325008187399585</c:v>
                </c:pt>
                <c:pt idx="29">
                  <c:v>3.418708769015022</c:v>
                </c:pt>
                <c:pt idx="31">
                  <c:v>3.4819983150005451</c:v>
                </c:pt>
                <c:pt idx="33">
                  <c:v>3.517886096883255</c:v>
                </c:pt>
                <c:pt idx="35">
                  <c:v>3.5239704562790242</c:v>
                </c:pt>
                <c:pt idx="37">
                  <c:v>3.500021170413814</c:v>
                </c:pt>
                <c:pt idx="39">
                  <c:v>3.4467476928732532</c:v>
                </c:pt>
                <c:pt idx="41">
                  <c:v>3.3665887028837882</c:v>
                </c:pt>
                <c:pt idx="43">
                  <c:v>3.2632402149496142</c:v>
                </c:pt>
                <c:pt idx="45">
                  <c:v>3.1410215002140807</c:v>
                </c:pt>
                <c:pt idx="47">
                  <c:v>3.0043805260792089</c:v>
                </c:pt>
                <c:pt idx="49">
                  <c:v>2.8581387034878114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219-48FF-AA42-C75AA072A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665256"/>
        <c:axId val="582665584"/>
      </c:scatterChart>
      <c:valAx>
        <c:axId val="582665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665584"/>
        <c:crosses val="autoZero"/>
        <c:crossBetween val="midCat"/>
      </c:valAx>
      <c:valAx>
        <c:axId val="58266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665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11</xdr:row>
      <xdr:rowOff>9525</xdr:rowOff>
    </xdr:from>
    <xdr:to>
      <xdr:col>9</xdr:col>
      <xdr:colOff>361950</xdr:colOff>
      <xdr:row>33</xdr:row>
      <xdr:rowOff>157164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00BCBE-A906-4EC2-95EF-EDFA549AA8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391BB-A159-4AB2-9433-623614200048}">
  <dimension ref="A2:AY7"/>
  <sheetViews>
    <sheetView tabSelected="1" workbookViewId="0">
      <selection activeCell="P15" sqref="P15"/>
    </sheetView>
  </sheetViews>
  <sheetFormatPr defaultRowHeight="15" x14ac:dyDescent="0.25"/>
  <sheetData>
    <row r="2" spans="1:51" x14ac:dyDescent="0.25">
      <c r="A2" s="3" t="s">
        <v>0</v>
      </c>
      <c r="B2" s="3">
        <v>0.5</v>
      </c>
      <c r="C2" s="3">
        <v>1</v>
      </c>
      <c r="D2" s="3">
        <v>1.5</v>
      </c>
      <c r="E2" s="3">
        <v>2</v>
      </c>
      <c r="F2" s="3">
        <v>2.5</v>
      </c>
      <c r="G2" s="3">
        <v>3</v>
      </c>
      <c r="H2" s="3">
        <v>3.5</v>
      </c>
      <c r="I2" s="3">
        <v>4</v>
      </c>
      <c r="J2" s="4">
        <v>4.5</v>
      </c>
      <c r="K2" s="4">
        <v>5</v>
      </c>
      <c r="L2" s="4">
        <v>5.5</v>
      </c>
      <c r="M2" s="4">
        <v>6</v>
      </c>
      <c r="N2" s="4">
        <v>6.5</v>
      </c>
      <c r="O2" s="4">
        <v>7</v>
      </c>
      <c r="P2" s="4">
        <v>7.5</v>
      </c>
      <c r="Q2" s="4">
        <v>8</v>
      </c>
      <c r="R2" s="4">
        <v>8.5</v>
      </c>
      <c r="S2" s="4">
        <v>9</v>
      </c>
      <c r="T2" s="4">
        <v>9.5</v>
      </c>
      <c r="U2" s="4">
        <v>10</v>
      </c>
      <c r="V2" s="4">
        <v>10.5</v>
      </c>
      <c r="W2" s="4">
        <v>11</v>
      </c>
      <c r="X2" s="4">
        <v>11.5</v>
      </c>
      <c r="Y2" s="4">
        <v>12</v>
      </c>
      <c r="Z2" s="4">
        <v>12.5</v>
      </c>
      <c r="AA2" s="4">
        <v>13</v>
      </c>
      <c r="AB2" s="4">
        <v>13.5</v>
      </c>
      <c r="AC2" s="4">
        <v>14</v>
      </c>
      <c r="AD2" s="4">
        <v>14.5</v>
      </c>
      <c r="AE2" s="4">
        <v>15</v>
      </c>
      <c r="AF2" s="4">
        <v>15.5</v>
      </c>
      <c r="AG2" s="4">
        <v>16</v>
      </c>
      <c r="AH2" s="4">
        <v>16.5</v>
      </c>
      <c r="AI2" s="4">
        <v>17</v>
      </c>
      <c r="AJ2" s="4">
        <v>17.5</v>
      </c>
      <c r="AK2" s="4">
        <v>18</v>
      </c>
      <c r="AL2" s="4">
        <v>18.5</v>
      </c>
      <c r="AM2" s="4">
        <v>19</v>
      </c>
      <c r="AN2" s="4">
        <v>19.5</v>
      </c>
      <c r="AO2" s="4">
        <v>20</v>
      </c>
      <c r="AP2" s="4">
        <v>20.5</v>
      </c>
      <c r="AQ2" s="4">
        <v>21</v>
      </c>
      <c r="AR2" s="4">
        <v>21.5</v>
      </c>
      <c r="AS2" s="4">
        <v>22</v>
      </c>
      <c r="AT2" s="4">
        <v>22.5</v>
      </c>
      <c r="AU2" s="4">
        <v>23</v>
      </c>
      <c r="AV2" s="4">
        <v>23.5</v>
      </c>
      <c r="AW2" s="4">
        <v>24</v>
      </c>
      <c r="AX2" s="4">
        <v>24.5</v>
      </c>
      <c r="AY2" s="4">
        <v>25</v>
      </c>
    </row>
    <row r="3" spans="1:51" x14ac:dyDescent="0.25">
      <c r="A3" s="1">
        <v>42004</v>
      </c>
      <c r="B3" s="2"/>
      <c r="C3" s="2">
        <v>0.30675559231653682</v>
      </c>
      <c r="D3" s="2">
        <v>0.39796231413824573</v>
      </c>
      <c r="E3" s="2">
        <v>0.51611292368939621</v>
      </c>
      <c r="F3" s="2">
        <v>0.64387142216750293</v>
      </c>
      <c r="G3" s="2">
        <v>0.77072048795759418</v>
      </c>
      <c r="H3" s="2">
        <v>0.89120979730987815</v>
      </c>
      <c r="I3" s="2">
        <v>1.0029538745948492</v>
      </c>
      <c r="J3" s="2">
        <v>1.1053430485392346</v>
      </c>
      <c r="K3" s="2">
        <v>1.198690115553239</v>
      </c>
      <c r="L3" s="2">
        <v>1.2837478987870385</v>
      </c>
      <c r="M3" s="2">
        <v>1.3614659105251647</v>
      </c>
      <c r="N3" s="2">
        <v>1.4328387140192311</v>
      </c>
      <c r="O3" s="2">
        <v>1.4988051344862792</v>
      </c>
      <c r="P3" s="2">
        <v>1.5601969457381399</v>
      </c>
      <c r="Q3" s="2">
        <v>1.6177238057946568</v>
      </c>
      <c r="R3" s="2">
        <v>1.6719796787676708</v>
      </c>
      <c r="S3" s="2">
        <v>1.7234569611779331</v>
      </c>
      <c r="T3" s="2">
        <v>1.7725638976090412</v>
      </c>
      <c r="U3" s="2">
        <v>1.8196322846327235</v>
      </c>
      <c r="V3" s="2">
        <v>1.8649307842086968</v>
      </c>
      <c r="W3" s="2">
        <v>1.9086715429882317</v>
      </c>
      <c r="X3" s="2">
        <v>1.9510132341066901</v>
      </c>
      <c r="Y3" s="2">
        <v>1.9920702696681609</v>
      </c>
      <c r="Z3" s="2">
        <v>2.031921643098995</v>
      </c>
      <c r="AA3" s="2">
        <v>2.0706177403199613</v>
      </c>
      <c r="AB3" s="2">
        <v>2.1081849504995493</v>
      </c>
      <c r="AC3" s="2">
        <v>2.1446248404350667</v>
      </c>
      <c r="AD3" s="2">
        <v>2.1799155389965321</v>
      </c>
      <c r="AE3" s="2">
        <v>2.2140218789676847</v>
      </c>
      <c r="AF3" s="2">
        <v>2.2469023477097219</v>
      </c>
      <c r="AG3" s="2">
        <v>2.2785103723105027</v>
      </c>
      <c r="AH3" s="2">
        <v>2.3087958818052758</v>
      </c>
      <c r="AI3" s="2">
        <v>2.3377120531805669</v>
      </c>
      <c r="AJ3" s="2">
        <v>2.3652196138382826</v>
      </c>
      <c r="AK3" s="2">
        <v>2.3912864882820219</v>
      </c>
      <c r="AL3" s="2">
        <v>2.4158898414450349</v>
      </c>
      <c r="AM3" s="2">
        <v>2.4390171339209248</v>
      </c>
      <c r="AN3" s="2">
        <v>2.4606649427674845</v>
      </c>
      <c r="AO3" s="2">
        <v>2.4808378449575459</v>
      </c>
      <c r="AP3" s="2">
        <v>2.4995484026420529</v>
      </c>
      <c r="AQ3" s="2">
        <v>2.5168184034494225</v>
      </c>
      <c r="AR3" s="2">
        <v>2.5326783042753394</v>
      </c>
      <c r="AS3" s="2">
        <v>2.5471652582165487</v>
      </c>
      <c r="AT3" s="2">
        <v>2.5603201206464563</v>
      </c>
      <c r="AU3" s="2">
        <v>2.5721864945393444</v>
      </c>
      <c r="AV3" s="2">
        <v>2.5828104348826342</v>
      </c>
      <c r="AW3" s="2">
        <v>2.5922401932358121</v>
      </c>
      <c r="AX3" s="2">
        <v>2.6005257565081008</v>
      </c>
      <c r="AY3" s="2">
        <v>2.6077168100416794</v>
      </c>
    </row>
    <row r="4" spans="1:51" x14ac:dyDescent="0.25">
      <c r="A4" s="1">
        <v>42369</v>
      </c>
      <c r="B4" s="2"/>
      <c r="C4" s="2">
        <v>0.36836708939203455</v>
      </c>
      <c r="D4" s="2">
        <v>0.52280099331139118</v>
      </c>
      <c r="E4" s="2">
        <v>0.67577785785217093</v>
      </c>
      <c r="F4" s="2">
        <v>0.82042552056983786</v>
      </c>
      <c r="G4" s="2">
        <v>0.9532868956662166</v>
      </c>
      <c r="H4" s="2">
        <v>1.0741262947841133</v>
      </c>
      <c r="I4" s="2">
        <v>1.183895147701675</v>
      </c>
      <c r="J4" s="2">
        <v>1.283845719261105</v>
      </c>
      <c r="K4" s="2">
        <v>1.3752079706478748</v>
      </c>
      <c r="L4" s="2">
        <v>1.4591320413438091</v>
      </c>
      <c r="M4" s="2">
        <v>1.5366614983717295</v>
      </c>
      <c r="N4" s="2">
        <v>1.6087017915503337</v>
      </c>
      <c r="O4" s="2">
        <v>1.6760009892629804</v>
      </c>
      <c r="P4" s="2">
        <v>1.7391797935910669</v>
      </c>
      <c r="Q4" s="2">
        <v>1.7987672566179287</v>
      </c>
      <c r="R4" s="2">
        <v>1.8552252597260888</v>
      </c>
      <c r="S4" s="2">
        <v>1.9089626869406275</v>
      </c>
      <c r="T4" s="2">
        <v>1.9603424579995807</v>
      </c>
      <c r="U4" s="2">
        <v>2.0096829978821624</v>
      </c>
      <c r="V4" s="2">
        <v>2.0572610512537288</v>
      </c>
      <c r="W4" s="2">
        <v>2.103297520059547</v>
      </c>
      <c r="X4" s="2">
        <v>2.1479637628719397</v>
      </c>
      <c r="Y4" s="2">
        <v>2.1913918853361172</v>
      </c>
      <c r="Z4" s="2">
        <v>2.2336803375699752</v>
      </c>
      <c r="AA4" s="2">
        <v>2.2748841610271686</v>
      </c>
      <c r="AB4" s="2">
        <v>2.3150121346445593</v>
      </c>
      <c r="AC4" s="2">
        <v>2.3540394699376095</v>
      </c>
      <c r="AD4" s="2">
        <v>2.3919172963552198</v>
      </c>
      <c r="AE4" s="2">
        <v>2.4285768927155909</v>
      </c>
      <c r="AF4" s="2">
        <v>2.4639337029386641</v>
      </c>
      <c r="AG4" s="2">
        <v>2.4978959863863208</v>
      </c>
      <c r="AH4" s="2">
        <v>2.5303705107718759</v>
      </c>
      <c r="AI4" s="2">
        <v>2.5612639422542998</v>
      </c>
      <c r="AJ4" s="2">
        <v>2.5904894732079642</v>
      </c>
      <c r="AK4" s="2">
        <v>2.6179707708516937</v>
      </c>
      <c r="AL4" s="2">
        <v>2.6436408518884562</v>
      </c>
      <c r="AM4" s="2">
        <v>2.6674409161353467</v>
      </c>
      <c r="AN4" s="2">
        <v>2.6893218321755992</v>
      </c>
      <c r="AO4" s="2">
        <v>2.7092485612583816</v>
      </c>
      <c r="AP4" s="2">
        <v>2.7271998131762079</v>
      </c>
      <c r="AQ4" s="2">
        <v>2.7431673165788539</v>
      </c>
      <c r="AR4" s="2">
        <v>2.7571562952950597</v>
      </c>
      <c r="AS4" s="2">
        <v>2.769184410000757</v>
      </c>
      <c r="AT4" s="2">
        <v>2.779280378940665</v>
      </c>
      <c r="AU4" s="2">
        <v>2.7874827760405982</v>
      </c>
      <c r="AV4" s="2">
        <v>2.7938391427704903</v>
      </c>
      <c r="AW4" s="2">
        <v>2.7984062760955961</v>
      </c>
      <c r="AX4" s="2">
        <v>2.8012499013837093</v>
      </c>
      <c r="AY4" s="2">
        <v>2.8024431388710487</v>
      </c>
    </row>
    <row r="5" spans="1:51" x14ac:dyDescent="0.25">
      <c r="C5">
        <f>LN(1+C3/100)*100</f>
        <v>0.30628605732096803</v>
      </c>
      <c r="E5">
        <f>(LN(1+E3/100)*E$2-LN(1+C3/100)*C$2)*100</f>
        <v>0.72328519444757389</v>
      </c>
      <c r="G5">
        <f t="shared" ref="G5:G6" si="0">(LN(1+G3/100)*G$2-LN(1+E3/100)*E$2)*100</f>
        <v>1.2737255796043003</v>
      </c>
      <c r="I5">
        <f t="shared" ref="I5:I6" si="1">(LN(1+I3/100)*I$2-LN(1+G3/100)*G$2)*100</f>
        <v>1.6885338520756754</v>
      </c>
      <c r="K5">
        <f t="shared" ref="K5:K6" si="2">(LN(1+K3/100)*K$2-LN(1+I3/100)*I$2)*100</f>
        <v>1.9659829462037717</v>
      </c>
      <c r="M5">
        <f t="shared" ref="M5:M6" si="3">(LN(1+M3/100)*M$2-LN(1+K3/100)*K$2)*100</f>
        <v>2.1558737723085182</v>
      </c>
      <c r="O5">
        <f t="shared" ref="O5:O6" si="4">(LN(1+O3/100)*O$2-LN(1+M3/100)*M$2)*100</f>
        <v>2.300100843341911</v>
      </c>
      <c r="Q5">
        <f t="shared" ref="Q5:Q6" si="5">(LN(1+Q3/100)*Q$2-LN(1+O3/100)*O$2)*100</f>
        <v>2.424436434397653</v>
      </c>
      <c r="S5">
        <f t="shared" ref="S5:S6" si="6">(LN(1+S3/100)*S$2-LN(1+Q3/100)*Q$2)*100</f>
        <v>2.5407404715523967</v>
      </c>
      <c r="U5">
        <f t="shared" ref="U5:U6" si="7">(LN(1+U3/100)*U$2-LN(1+S3/100)*S$2)*100</f>
        <v>2.6537859026001116</v>
      </c>
      <c r="W5">
        <f t="shared" ref="W5:W6" si="8">(LN(1+W3/100)*W$2-LN(1+U3/100)*U$2)*100</f>
        <v>2.7647830410723384</v>
      </c>
      <c r="Y5">
        <f t="shared" ref="Y5:Y6" si="9">(LN(1+Y3/100)*Y$2-LN(1+W3/100)*W$2)*100</f>
        <v>2.8723240888885728</v>
      </c>
      <c r="AA5">
        <f t="shared" ref="AA5:AA6" si="10">(LN(1+AA3/100)*AA$2-LN(1+Y3/100)*Y$2)*100</f>
        <v>2.973275909384804</v>
      </c>
      <c r="AC5">
        <f t="shared" ref="AC5:AC6" si="11">(LN(1+AC3/100)*AC$2-LN(1+AA3/100)*AA$2)*100</f>
        <v>3.064184990183505</v>
      </c>
      <c r="AE5">
        <f t="shared" ref="AE5:AE6" si="12">(LN(1+AE3/100)*AE$2-LN(1+AC3/100)*AC$2)*100</f>
        <v>3.1407050441524422</v>
      </c>
      <c r="AG5">
        <f t="shared" ref="AG5:AG6" si="13">(LN(1+AG3/100)*AG$2-LN(1+AE3/100)*AE$2)*100</f>
        <v>3.1990160580545379</v>
      </c>
      <c r="AI5">
        <f t="shared" ref="AI5:AI6" si="14">(LN(1+AI3/100)*AI$2-LN(1+AG3/100)*AG$2)*100</f>
        <v>3.2366631895021483</v>
      </c>
      <c r="AK5">
        <f t="shared" ref="AK5:AK6" si="15">(LN(1+AK3/100)*AK$2-LN(1+AI3/100)*AI$2)*100</f>
        <v>3.2528708208206858</v>
      </c>
      <c r="AM5">
        <f t="shared" ref="AM5:AM6" si="16">(LN(1+AM3/100)*AM$2-LN(1+AK3/100)*AK$2)*100</f>
        <v>3.2486392167838662</v>
      </c>
      <c r="AO5">
        <f t="shared" ref="AO5:AO6" si="17">(LN(1+AO3/100)*AO$2-LN(1+AM3/100)*AM$2)*100</f>
        <v>3.2260811060450809</v>
      </c>
      <c r="AQ5">
        <f t="shared" ref="AQ5:AQ6" si="18">(LN(1+AQ3/100)*AQ$2-LN(1+AO3/100)*AO$2)*100</f>
        <v>3.1877358233205086</v>
      </c>
      <c r="AS5">
        <f t="shared" ref="AS5:AS6" si="19">(LN(1+AS3/100)*AS$2-LN(1+AQ3/100)*AQ$2)*100</f>
        <v>3.1368120109372399</v>
      </c>
      <c r="AU5">
        <f t="shared" ref="AU5:AU6" si="20">(LN(1+AU3/100)*AU$2-LN(1+AS3/100)*AS$2)*100</f>
        <v>3.0763910071111789</v>
      </c>
      <c r="AW5">
        <f t="shared" ref="AW5:AW6" si="21">(LN(1+AW3/100)*AW$2-LN(1+AU3/100)*AU$2)*100</f>
        <v>3.0088360242555123</v>
      </c>
      <c r="AY5">
        <f t="shared" ref="AY5:AY6" si="22">(LN(1+AY3/100)*AY$2-LN(1+AW3/100)*AW$2)*100</f>
        <v>2.9363218500338961</v>
      </c>
    </row>
    <row r="6" spans="1:51" x14ac:dyDescent="0.25">
      <c r="C6">
        <f>LN(1+C4/100)*100</f>
        <v>0.36769027941688009</v>
      </c>
      <c r="E6">
        <f>(LN(1+E4/100)*E$2-LN(1+C4/100)*C$2)*100</f>
        <v>0.97931914952908561</v>
      </c>
      <c r="G6">
        <f t="shared" si="0"/>
        <v>1.4993059352889528</v>
      </c>
      <c r="I6">
        <f t="shared" si="1"/>
        <v>1.8614523736209045</v>
      </c>
      <c r="K6">
        <f t="shared" si="2"/>
        <v>2.1214212340228626</v>
      </c>
      <c r="M6">
        <f t="shared" si="3"/>
        <v>2.3206576117815017</v>
      </c>
      <c r="O6">
        <f t="shared" si="4"/>
        <v>2.4849309383985427</v>
      </c>
      <c r="Q6">
        <f t="shared" si="5"/>
        <v>2.6274693511675511</v>
      </c>
      <c r="S6">
        <f t="shared" si="6"/>
        <v>2.7564886020229276</v>
      </c>
      <c r="U6">
        <f t="shared" si="7"/>
        <v>2.8788186670207243</v>
      </c>
      <c r="W6">
        <f t="shared" si="8"/>
        <v>2.9987650456008765</v>
      </c>
      <c r="Y6">
        <f t="shared" si="9"/>
        <v>3.1163929396869934</v>
      </c>
      <c r="AA6">
        <f t="shared" si="10"/>
        <v>3.2294166378560698</v>
      </c>
      <c r="AC6">
        <f t="shared" si="11"/>
        <v>3.3325008187399585</v>
      </c>
      <c r="AE6">
        <f t="shared" si="12"/>
        <v>3.418708769015022</v>
      </c>
      <c r="AG6">
        <f t="shared" si="13"/>
        <v>3.4819983150005451</v>
      </c>
      <c r="AI6">
        <f t="shared" si="14"/>
        <v>3.517886096883255</v>
      </c>
      <c r="AK6">
        <f t="shared" si="15"/>
        <v>3.5239704562790242</v>
      </c>
      <c r="AM6">
        <f t="shared" si="16"/>
        <v>3.500021170413814</v>
      </c>
      <c r="AO6">
        <f t="shared" si="17"/>
        <v>3.4467476928732532</v>
      </c>
      <c r="AQ6">
        <f t="shared" si="18"/>
        <v>3.3665887028837882</v>
      </c>
      <c r="AS6">
        <f t="shared" si="19"/>
        <v>3.2632402149496142</v>
      </c>
      <c r="AU6">
        <f t="shared" si="20"/>
        <v>3.1410215002140807</v>
      </c>
      <c r="AW6">
        <f t="shared" si="21"/>
        <v>3.0043805260792089</v>
      </c>
      <c r="AY6">
        <f t="shared" si="22"/>
        <v>2.8581387034878114</v>
      </c>
    </row>
    <row r="7" spans="1:51" x14ac:dyDescent="0.25">
      <c r="A7">
        <f>AVERAGE(C7:AY7)</f>
        <v>8.9956142887036433E-2</v>
      </c>
      <c r="C7">
        <f>(C6-C5)/C5</f>
        <v>0.20047997820404995</v>
      </c>
      <c r="E7">
        <f>(E6-E5)/E5</f>
        <v>0.35398755158684492</v>
      </c>
      <c r="G7">
        <f>(G6-G5)/G5</f>
        <v>0.17710279144643701</v>
      </c>
      <c r="I7">
        <f>(I6-I5)/I5</f>
        <v>0.10240749472251588</v>
      </c>
      <c r="K7">
        <f>(K6-K5)/K5</f>
        <v>7.9063904455140679E-2</v>
      </c>
      <c r="M7">
        <f>(M6-M5)/M5</f>
        <v>7.6434827302774913E-2</v>
      </c>
      <c r="O7">
        <f>(O6-O5)/O5</f>
        <v>8.0357387630050375E-2</v>
      </c>
      <c r="Q7">
        <f>(Q6-Q5)/Q5</f>
        <v>8.3744376173071858E-2</v>
      </c>
      <c r="S7">
        <f>(S6-S5)/S5</f>
        <v>8.4915453934068449E-2</v>
      </c>
      <c r="U7">
        <f>(U6-U5)/U5</f>
        <v>8.4796879883991913E-2</v>
      </c>
      <c r="W7">
        <f>(W6-W5)/W5</f>
        <v>8.4629426993948403E-2</v>
      </c>
      <c r="Y7">
        <f>(Y6-Y5)/Y5</f>
        <v>8.4972601713917809E-2</v>
      </c>
      <c r="AA7">
        <f t="shared" ref="AA7" si="23">(AA6-AA5)/AA5</f>
        <v>8.6147648680294689E-2</v>
      </c>
      <c r="AC7">
        <f t="shared" ref="AC7" si="24">(AC6-AC5)/AC5</f>
        <v>8.7565153349434321E-2</v>
      </c>
      <c r="AE7">
        <f t="shared" ref="AE7" si="25">(AE6-AE5)/AE5</f>
        <v>8.8516342972156575E-2</v>
      </c>
      <c r="AG7">
        <f t="shared" ref="AG7" si="26">(AG6-AG5)/AG5</f>
        <v>8.8459154880923332E-2</v>
      </c>
      <c r="AI7">
        <f t="shared" ref="AI7" si="27">(AI6-AI5)/AI5</f>
        <v>8.6886676467675172E-2</v>
      </c>
      <c r="AK7">
        <f t="shared" ref="AK7" si="28">(AK6-AK5)/AK5</f>
        <v>8.3341654308282997E-2</v>
      </c>
      <c r="AM7">
        <f t="shared" ref="AM7" si="29">(AM6-AM5)/AM5</f>
        <v>7.7380692916344959E-2</v>
      </c>
      <c r="AO7">
        <f t="shared" ref="AO7" si="30">(AO6-AO5)/AO5</f>
        <v>6.8400818074500311E-2</v>
      </c>
      <c r="AQ7">
        <f t="shared" ref="AQ7" si="31">(AQ6-AQ5)/AQ5</f>
        <v>5.6106556338466354E-2</v>
      </c>
      <c r="AS7">
        <f t="shared" ref="AS7" si="32">(AS6-AS5)/AS5</f>
        <v>4.0304679901617423E-2</v>
      </c>
      <c r="AU7">
        <f t="shared" ref="AU7" si="33">(AU6-AU5)/AU5</f>
        <v>2.1008543112207227E-2</v>
      </c>
      <c r="AW7">
        <f t="shared" ref="AW7" si="34">(AW6-AW5)/AW5</f>
        <v>-1.4808045836947393E-3</v>
      </c>
      <c r="AY7">
        <f t="shared" ref="AY7" si="35">(AY6-AY5)/AY5</f>
        <v>-2.6626218289109618E-2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Villegas Ramirez</dc:creator>
  <cp:lastModifiedBy>Andres Villegas Ramirez</cp:lastModifiedBy>
  <dcterms:created xsi:type="dcterms:W3CDTF">2020-11-05T05:15:36Z</dcterms:created>
  <dcterms:modified xsi:type="dcterms:W3CDTF">2020-11-05T05:29:26Z</dcterms:modified>
</cp:coreProperties>
</file>