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1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3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4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I:\04.Excel Courses\Waterfall Chart 07.17.24\Waterfall Chart Final 07.31.24\"/>
    </mc:Choice>
  </mc:AlternateContent>
  <xr:revisionPtr revIDLastSave="0" documentId="13_ncr:1_{404537AE-D89B-4E66-AB9B-AC5E8C672323}" xr6:coauthVersionLast="47" xr6:coauthVersionMax="47" xr10:uidLastSave="{00000000-0000-0000-0000-000000000000}"/>
  <bookViews>
    <workbookView xWindow="-38510" yWindow="-110" windowWidth="38620" windowHeight="21100" xr2:uid="{F0D0DC8F-44C4-4ABD-86A5-453800202C36}"/>
  </bookViews>
  <sheets>
    <sheet name="Instructions" sheetId="58" r:id="rId1"/>
    <sheet name="01" sheetId="56" r:id="rId2"/>
    <sheet name="02" sheetId="55" r:id="rId3"/>
    <sheet name="03" sheetId="54" r:id="rId4"/>
    <sheet name="04" sheetId="53" r:id="rId5"/>
    <sheet name="05" sheetId="52" r:id="rId6"/>
    <sheet name="06" sheetId="51" r:id="rId7"/>
    <sheet name="07" sheetId="50" r:id="rId8"/>
    <sheet name="08" sheetId="49" r:id="rId9"/>
    <sheet name="09" sheetId="48" r:id="rId10"/>
    <sheet name="10" sheetId="47" r:id="rId11"/>
    <sheet name="11" sheetId="46" r:id="rId12"/>
    <sheet name="12" sheetId="45" r:id="rId13"/>
    <sheet name="13" sheetId="44" r:id="rId14"/>
    <sheet name="14" sheetId="43" r:id="rId15"/>
    <sheet name="15" sheetId="42" r:id="rId16"/>
    <sheet name="16" sheetId="41" r:id="rId17"/>
    <sheet name="17" sheetId="40" r:id="rId18"/>
    <sheet name="18" sheetId="39" r:id="rId19"/>
    <sheet name="19" sheetId="38" r:id="rId20"/>
    <sheet name="20" sheetId="36" r:id="rId21"/>
    <sheet name="21" sheetId="33" r:id="rId22"/>
    <sheet name="22" sheetId="32" r:id="rId23"/>
    <sheet name="23" sheetId="2" r:id="rId2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9" i="49" l="1"/>
  <c r="E98" i="41"/>
  <c r="E97" i="42"/>
  <c r="E96" i="43"/>
  <c r="E95" i="44"/>
  <c r="E94" i="45"/>
  <c r="E93" i="46"/>
  <c r="E92" i="47"/>
  <c r="E90" i="49"/>
  <c r="E91" i="48"/>
  <c r="E88" i="51"/>
  <c r="E89" i="50"/>
  <c r="F41" i="36"/>
  <c r="F37" i="41"/>
  <c r="F36" i="42"/>
  <c r="F35" i="43"/>
  <c r="F34" i="44"/>
  <c r="F33" i="45"/>
  <c r="F32" i="46"/>
  <c r="F31" i="47"/>
  <c r="F30" i="48"/>
  <c r="F28" i="50"/>
  <c r="F27" i="51"/>
  <c r="F22" i="56"/>
  <c r="F23" i="55"/>
  <c r="F24" i="54"/>
  <c r="F26" i="52"/>
  <c r="E87" i="52"/>
  <c r="F25" i="53"/>
  <c r="E86" i="53"/>
  <c r="R98" i="47" a="1"/>
  <c r="R98" i="47" s="1"/>
  <c r="F38" i="40"/>
  <c r="F39" i="39"/>
  <c r="F40" i="38"/>
  <c r="F42" i="33"/>
  <c r="F43" i="32"/>
  <c r="R104" i="56" a="1"/>
  <c r="R104" i="56" s="1"/>
  <c r="Q104" i="56" a="1"/>
  <c r="Q104" i="56" s="1"/>
  <c r="R103" i="56" a="1"/>
  <c r="R103" i="56" s="1"/>
  <c r="Q103" i="56" a="1"/>
  <c r="Q103" i="56" s="1"/>
  <c r="Q102" i="56" a="1"/>
  <c r="Q102" i="56" s="1"/>
  <c r="R102" i="56" a="1"/>
  <c r="R102" i="56" s="1"/>
  <c r="R101" i="56" a="1"/>
  <c r="R101" i="56" s="1"/>
  <c r="R100" i="56" a="1"/>
  <c r="R100" i="56" s="1"/>
  <c r="Q99" i="56" a="1"/>
  <c r="Q99" i="56" s="1"/>
  <c r="R99" i="56" a="1"/>
  <c r="R99" i="56" s="1"/>
  <c r="R98" i="56" a="1"/>
  <c r="R98" i="56" s="1"/>
  <c r="R97" i="56"/>
  <c r="R97" i="56" a="1"/>
  <c r="Q97" i="56" a="1"/>
  <c r="Q97" i="56" s="1"/>
  <c r="R96" i="56" a="1"/>
  <c r="R96" i="56" s="1"/>
  <c r="Q96" i="56" a="1"/>
  <c r="Q96" i="56" s="1"/>
  <c r="R95" i="56" a="1"/>
  <c r="R95" i="56" s="1"/>
  <c r="Q95" i="56" a="1"/>
  <c r="Q95" i="56" s="1"/>
  <c r="Q94" i="56" a="1"/>
  <c r="Q94" i="56" s="1"/>
  <c r="R93" i="56" a="1"/>
  <c r="R93" i="56" s="1"/>
  <c r="Q93" i="56" a="1"/>
  <c r="Q93" i="56" s="1"/>
  <c r="R92" i="56" a="1"/>
  <c r="R92" i="56" s="1"/>
  <c r="Q92" i="56" a="1"/>
  <c r="Q92" i="56" s="1"/>
  <c r="Q91" i="56" a="1"/>
  <c r="Q91" i="56" s="1"/>
  <c r="R91" i="56" a="1"/>
  <c r="R91" i="56" s="1"/>
  <c r="R90" i="56" a="1"/>
  <c r="R90" i="56" s="1"/>
  <c r="R89" i="56" a="1"/>
  <c r="R89" i="56" s="1"/>
  <c r="Q89" i="56" a="1"/>
  <c r="Q89" i="56" s="1"/>
  <c r="R88" i="56" a="1"/>
  <c r="R88" i="56" s="1"/>
  <c r="Q88" i="56" a="1"/>
  <c r="Q88" i="56" s="1"/>
  <c r="R87" i="56" a="1"/>
  <c r="R87" i="56" s="1"/>
  <c r="Q86" i="56" a="1"/>
  <c r="Q86" i="56" s="1"/>
  <c r="R85" i="56" a="1"/>
  <c r="R85" i="56" s="1"/>
  <c r="Q85" i="56" a="1"/>
  <c r="Q85" i="56" s="1"/>
  <c r="R84" i="56" a="1"/>
  <c r="R84" i="56" s="1"/>
  <c r="Q83" i="56" a="1"/>
  <c r="Q83" i="56" s="1"/>
  <c r="R83" i="56" a="1"/>
  <c r="R83" i="56" s="1"/>
  <c r="E83" i="56"/>
  <c r="M82" i="56"/>
  <c r="R82" i="56" s="1" a="1"/>
  <c r="R82" i="56" s="1"/>
  <c r="L82" i="56"/>
  <c r="H82" i="56" s="1" a="1"/>
  <c r="H82" i="56" s="1"/>
  <c r="E82" i="56"/>
  <c r="O81" i="56"/>
  <c r="O82" i="56" s="1"/>
  <c r="F81" i="56"/>
  <c r="E81" i="56"/>
  <c r="I21" i="56"/>
  <c r="H21" i="56"/>
  <c r="I20" i="56"/>
  <c r="R104" i="55" a="1"/>
  <c r="R104" i="55" s="1"/>
  <c r="Q104" i="55" a="1"/>
  <c r="Q104" i="55" s="1"/>
  <c r="Q103" i="55" a="1"/>
  <c r="Q103" i="55" s="1"/>
  <c r="R103" i="55" a="1"/>
  <c r="R103" i="55" s="1"/>
  <c r="R102" i="55" a="1"/>
  <c r="R102" i="55" s="1"/>
  <c r="R101" i="55" a="1"/>
  <c r="R101" i="55" s="1"/>
  <c r="Q101" i="55" a="1"/>
  <c r="Q101" i="55" s="1"/>
  <c r="Q100" i="55" a="1"/>
  <c r="Q100" i="55" s="1"/>
  <c r="R100" i="55" a="1"/>
  <c r="R100" i="55" s="1"/>
  <c r="R99" i="55" a="1"/>
  <c r="R99" i="55" s="1"/>
  <c r="Q99" i="55" a="1"/>
  <c r="Q99" i="55" s="1"/>
  <c r="R98" i="55" a="1"/>
  <c r="R98" i="55" s="1"/>
  <c r="Q98" i="55" a="1"/>
  <c r="Q98" i="55" s="1"/>
  <c r="Q97" i="55" a="1"/>
  <c r="Q97" i="55" s="1"/>
  <c r="R96" i="55" a="1"/>
  <c r="R96" i="55" s="1"/>
  <c r="Q96" i="55" a="1"/>
  <c r="Q96" i="55" s="1"/>
  <c r="Q95" i="55" a="1"/>
  <c r="Q95" i="55" s="1"/>
  <c r="R95" i="55" a="1"/>
  <c r="R95" i="55" s="1"/>
  <c r="R94" i="55" a="1"/>
  <c r="R94" i="55" s="1"/>
  <c r="R93" i="55" a="1"/>
  <c r="R93" i="55" s="1"/>
  <c r="Q93" i="55" a="1"/>
  <c r="Q93" i="55" s="1"/>
  <c r="Q92" i="55" a="1"/>
  <c r="Q92" i="55" s="1"/>
  <c r="R92" i="55" a="1"/>
  <c r="R92" i="55" s="1"/>
  <c r="R91" i="55" a="1"/>
  <c r="R91" i="55" s="1"/>
  <c r="R90" i="55"/>
  <c r="R90" i="55" a="1"/>
  <c r="Q90" i="55" a="1"/>
  <c r="Q90" i="55" s="1"/>
  <c r="Q89" i="55"/>
  <c r="Q89" i="55" a="1"/>
  <c r="R88" i="55" a="1"/>
  <c r="R88" i="55" s="1"/>
  <c r="Q88" i="55" a="1"/>
  <c r="Q88" i="55" s="1"/>
  <c r="Q87" i="55" a="1"/>
  <c r="Q87" i="55" s="1"/>
  <c r="R87" i="55" a="1"/>
  <c r="R87" i="55" s="1"/>
  <c r="R86" i="55" a="1"/>
  <c r="R86" i="55" s="1"/>
  <c r="R85" i="55" a="1"/>
  <c r="R85" i="55" s="1"/>
  <c r="Q85" i="55" a="1"/>
  <c r="Q85" i="55" s="1"/>
  <c r="Q84" i="55" a="1"/>
  <c r="Q84" i="55" s="1"/>
  <c r="R84" i="55" a="1"/>
  <c r="R84" i="55" s="1"/>
  <c r="E84" i="55"/>
  <c r="R83" i="55" a="1"/>
  <c r="R83" i="55" s="1"/>
  <c r="M83" i="55"/>
  <c r="L83" i="55"/>
  <c r="H83" i="55" s="1" a="1"/>
  <c r="H83" i="55" s="1"/>
  <c r="E83" i="55"/>
  <c r="R82" i="55"/>
  <c r="R82" i="55" a="1"/>
  <c r="Q82" i="55" a="1"/>
  <c r="Q82" i="55" s="1"/>
  <c r="N82" i="55"/>
  <c r="M82" i="55"/>
  <c r="L82" i="55"/>
  <c r="H82" i="55"/>
  <c r="H82" i="55" a="1"/>
  <c r="G82" i="55" a="1"/>
  <c r="G82" i="55" s="1"/>
  <c r="E82" i="55"/>
  <c r="F81" i="55"/>
  <c r="O81" i="55" s="1"/>
  <c r="E81" i="55"/>
  <c r="H22" i="55"/>
  <c r="H21" i="55"/>
  <c r="I20" i="55"/>
  <c r="I21" i="55" s="1"/>
  <c r="I22" i="55" s="1"/>
  <c r="R104" i="54" a="1"/>
  <c r="R104" i="54" s="1"/>
  <c r="Q104" i="54" a="1"/>
  <c r="Q104" i="54" s="1"/>
  <c r="Q103" i="54" a="1"/>
  <c r="Q103" i="54" s="1"/>
  <c r="R103" i="54" a="1"/>
  <c r="R103" i="54" s="1"/>
  <c r="R102" i="54" a="1"/>
  <c r="R102" i="54" s="1"/>
  <c r="R101" i="54" a="1"/>
  <c r="R101" i="54" s="1"/>
  <c r="R100" i="54" a="1"/>
  <c r="R100" i="54" s="1"/>
  <c r="Q100" i="54" a="1"/>
  <c r="Q100" i="54" s="1"/>
  <c r="R99" i="54" a="1"/>
  <c r="R99" i="54" s="1"/>
  <c r="R98" i="54"/>
  <c r="R98" i="54" a="1"/>
  <c r="Q98" i="54" a="1"/>
  <c r="Q98" i="54" s="1"/>
  <c r="R97" i="54" a="1"/>
  <c r="R97" i="54" s="1"/>
  <c r="Q97" i="54" a="1"/>
  <c r="Q97" i="54" s="1"/>
  <c r="Q96" i="54" a="1"/>
  <c r="Q96" i="54" s="1"/>
  <c r="Q95" i="54" a="1"/>
  <c r="Q95" i="54" s="1"/>
  <c r="R95" i="54" a="1"/>
  <c r="R95" i="54" s="1"/>
  <c r="R93" i="54" a="1"/>
  <c r="R93" i="54" s="1"/>
  <c r="R92" i="54" a="1"/>
  <c r="R92" i="54" s="1"/>
  <c r="R91" i="54" a="1"/>
  <c r="R91" i="54" s="1"/>
  <c r="R90" i="54" a="1"/>
  <c r="R90" i="54" s="1"/>
  <c r="Q90" i="54" a="1"/>
  <c r="Q90" i="54" s="1"/>
  <c r="R89" i="54" a="1"/>
  <c r="R89" i="54" s="1"/>
  <c r="Q89" i="54" a="1"/>
  <c r="Q89" i="54" s="1"/>
  <c r="Q88" i="54" a="1"/>
  <c r="Q88" i="54" s="1"/>
  <c r="Q87" i="54" a="1"/>
  <c r="Q87" i="54" s="1"/>
  <c r="R87" i="54" a="1"/>
  <c r="R87" i="54" s="1"/>
  <c r="R85" i="54" a="1"/>
  <c r="R85" i="54" s="1"/>
  <c r="E85" i="54"/>
  <c r="M84" i="54"/>
  <c r="R84" i="54" s="1" a="1"/>
  <c r="R84" i="54" s="1"/>
  <c r="L84" i="54"/>
  <c r="H84" i="54" s="1" a="1"/>
  <c r="H84" i="54" s="1"/>
  <c r="E84" i="54"/>
  <c r="R83" i="54" a="1"/>
  <c r="R83" i="54" s="1"/>
  <c r="M83" i="54"/>
  <c r="L83" i="54"/>
  <c r="H83" i="54" s="1" a="1"/>
  <c r="H83" i="54" s="1"/>
  <c r="E83" i="54"/>
  <c r="R82" i="54"/>
  <c r="R82" i="54" a="1"/>
  <c r="Q82" i="54"/>
  <c r="Q82" i="54" a="1"/>
  <c r="M82" i="54"/>
  <c r="L82" i="54"/>
  <c r="N82" i="54" s="1"/>
  <c r="H82" i="54"/>
  <c r="H82" i="54" a="1"/>
  <c r="G82" i="54"/>
  <c r="G82" i="54" a="1"/>
  <c r="E82" i="54"/>
  <c r="F81" i="54"/>
  <c r="O81" i="54" s="1"/>
  <c r="O82" i="54" s="1"/>
  <c r="O83" i="54" s="1"/>
  <c r="O84" i="54" s="1"/>
  <c r="E81" i="54"/>
  <c r="H23" i="54"/>
  <c r="H22" i="54"/>
  <c r="H21" i="54"/>
  <c r="I20" i="54"/>
  <c r="I21" i="54" s="1"/>
  <c r="I22" i="54" s="1"/>
  <c r="I23" i="54" s="1"/>
  <c r="R104" i="53" a="1"/>
  <c r="R104" i="53" s="1"/>
  <c r="Q104" i="53" a="1"/>
  <c r="Q104" i="53" s="1"/>
  <c r="R103" i="53" a="1"/>
  <c r="R103" i="53" s="1"/>
  <c r="Q103" i="53" a="1"/>
  <c r="Q103" i="53" s="1"/>
  <c r="Q102" i="53" a="1"/>
  <c r="Q102" i="53" s="1"/>
  <c r="R102" i="53" a="1"/>
  <c r="R102" i="53" s="1"/>
  <c r="R101" i="53" a="1"/>
  <c r="R101" i="53" s="1"/>
  <c r="Q101" i="53" a="1"/>
  <c r="Q101" i="53" s="1"/>
  <c r="R100" i="53" a="1"/>
  <c r="R100" i="53" s="1"/>
  <c r="Q99" i="53" a="1"/>
  <c r="Q99" i="53" s="1"/>
  <c r="R99" i="53" a="1"/>
  <c r="R99" i="53" s="1"/>
  <c r="R98" i="53" a="1"/>
  <c r="R98" i="53" s="1"/>
  <c r="R97" i="53" a="1"/>
  <c r="R97" i="53" s="1"/>
  <c r="Q97" i="53" a="1"/>
  <c r="Q97" i="53" s="1"/>
  <c r="R96" i="53" a="1"/>
  <c r="R96" i="53" s="1"/>
  <c r="Q96" i="53" a="1"/>
  <c r="Q96" i="53" s="1"/>
  <c r="R95" i="53" a="1"/>
  <c r="R95" i="53" s="1"/>
  <c r="Q95" i="53" a="1"/>
  <c r="Q95" i="53" s="1"/>
  <c r="Q94" i="53" a="1"/>
  <c r="Q94" i="53" s="1"/>
  <c r="R93" i="53" a="1"/>
  <c r="R93" i="53" s="1"/>
  <c r="Q93" i="53" a="1"/>
  <c r="Q93" i="53" s="1"/>
  <c r="R92" i="53" a="1"/>
  <c r="R92" i="53" s="1"/>
  <c r="Q91" i="53" a="1"/>
  <c r="Q91" i="53" s="1"/>
  <c r="R91" i="53" a="1"/>
  <c r="R91" i="53" s="1"/>
  <c r="R90" i="53" a="1"/>
  <c r="R90" i="53" s="1"/>
  <c r="Q89" i="53" a="1"/>
  <c r="Q89" i="53" s="1"/>
  <c r="R88" i="53" a="1"/>
  <c r="R88" i="53" s="1"/>
  <c r="Q88" i="53" a="1"/>
  <c r="Q88" i="53" s="1"/>
  <c r="R87" i="53" a="1"/>
  <c r="R87" i="53" s="1"/>
  <c r="Q86" i="53" a="1"/>
  <c r="Q86" i="53" s="1"/>
  <c r="R85" i="53" a="1"/>
  <c r="R85" i="53" s="1"/>
  <c r="Q85" i="53" a="1"/>
  <c r="Q85" i="53" s="1"/>
  <c r="M85" i="53"/>
  <c r="L85" i="53"/>
  <c r="N85" i="53" s="1"/>
  <c r="H85" i="53" a="1"/>
  <c r="H85" i="53" s="1"/>
  <c r="G85" i="53" a="1"/>
  <c r="G85" i="53" s="1"/>
  <c r="E85" i="53"/>
  <c r="N84" i="53"/>
  <c r="M84" i="53"/>
  <c r="R84" i="53" s="1" a="1"/>
  <c r="R84" i="53" s="1"/>
  <c r="L84" i="53"/>
  <c r="H84" i="53" s="1" a="1"/>
  <c r="H84" i="53" s="1"/>
  <c r="E84" i="53"/>
  <c r="Q83" i="53" a="1"/>
  <c r="Q83" i="53" s="1"/>
  <c r="M83" i="53"/>
  <c r="R83" i="53" s="1" a="1"/>
  <c r="R83" i="53" s="1"/>
  <c r="L83" i="53"/>
  <c r="E83" i="53"/>
  <c r="M82" i="53"/>
  <c r="R82" i="53" s="1" a="1"/>
  <c r="R82" i="53" s="1"/>
  <c r="L82" i="53"/>
  <c r="H82" i="53" s="1" a="1"/>
  <c r="H82" i="53" s="1"/>
  <c r="E82" i="53"/>
  <c r="O81" i="53"/>
  <c r="O82" i="53" s="1"/>
  <c r="O83" i="53" s="1"/>
  <c r="F81" i="53"/>
  <c r="E81" i="53"/>
  <c r="H24" i="53"/>
  <c r="H23" i="53"/>
  <c r="H22" i="53"/>
  <c r="I21" i="53"/>
  <c r="I22" i="53" s="1"/>
  <c r="I23" i="53" s="1"/>
  <c r="I24" i="53" s="1"/>
  <c r="H21" i="53"/>
  <c r="I20" i="53"/>
  <c r="R104" i="52" a="1"/>
  <c r="R104" i="52" s="1"/>
  <c r="Q104" i="52" a="1"/>
  <c r="Q104" i="52" s="1"/>
  <c r="Q103" i="52" a="1"/>
  <c r="Q103" i="52" s="1"/>
  <c r="R103" i="52" a="1"/>
  <c r="R103" i="52" s="1"/>
  <c r="Q102" i="52" a="1"/>
  <c r="Q102" i="52" s="1"/>
  <c r="R102" i="52" a="1"/>
  <c r="R102" i="52" s="1"/>
  <c r="R101" i="52" a="1"/>
  <c r="R101" i="52" s="1"/>
  <c r="Q100" i="52" a="1"/>
  <c r="Q100" i="52" s="1"/>
  <c r="R100" i="52" a="1"/>
  <c r="R100" i="52" s="1"/>
  <c r="R99" i="52" a="1"/>
  <c r="R99" i="52" s="1"/>
  <c r="R98" i="52" a="1"/>
  <c r="R98" i="52" s="1"/>
  <c r="R97" i="52" a="1"/>
  <c r="R97" i="52" s="1"/>
  <c r="Q97" i="52" a="1"/>
  <c r="Q97" i="52" s="1"/>
  <c r="R96" i="52" a="1"/>
  <c r="R96" i="52" s="1"/>
  <c r="Q96" i="52" a="1"/>
  <c r="Q96" i="52" s="1"/>
  <c r="Q95" i="52" a="1"/>
  <c r="Q95" i="52" s="1"/>
  <c r="R95" i="52" a="1"/>
  <c r="R95" i="52" s="1"/>
  <c r="Q94" i="52" a="1"/>
  <c r="Q94" i="52" s="1"/>
  <c r="R93" i="52" a="1"/>
  <c r="R93" i="52" s="1"/>
  <c r="Q93" i="52" a="1"/>
  <c r="Q93" i="52" s="1"/>
  <c r="Q92" i="52" a="1"/>
  <c r="Q92" i="52" s="1"/>
  <c r="R92" i="52" a="1"/>
  <c r="R92" i="52" s="1"/>
  <c r="R91" i="52" a="1"/>
  <c r="R91" i="52" s="1"/>
  <c r="R90" i="52" a="1"/>
  <c r="R90" i="52" s="1"/>
  <c r="R89" i="52" a="1"/>
  <c r="R89" i="52" s="1"/>
  <c r="Q89" i="52" a="1"/>
  <c r="Q89" i="52" s="1"/>
  <c r="R88" i="52" a="1"/>
  <c r="R88" i="52" s="1"/>
  <c r="Q88" i="52" a="1"/>
  <c r="Q88" i="52" s="1"/>
  <c r="Q87" i="52" a="1"/>
  <c r="Q87" i="52" s="1"/>
  <c r="R87" i="52" a="1"/>
  <c r="R87" i="52" s="1"/>
  <c r="Q86" i="52" a="1"/>
  <c r="Q86" i="52" s="1"/>
  <c r="M86" i="52"/>
  <c r="N86" i="52" s="1"/>
  <c r="L86" i="52"/>
  <c r="E86" i="52"/>
  <c r="R85" i="52" a="1"/>
  <c r="R85" i="52" s="1"/>
  <c r="N85" i="52"/>
  <c r="M85" i="52"/>
  <c r="L85" i="52"/>
  <c r="Q85" i="52" s="1" a="1"/>
  <c r="Q85" i="52" s="1"/>
  <c r="H85" i="52" a="1"/>
  <c r="H85" i="52" s="1"/>
  <c r="E85" i="52"/>
  <c r="M84" i="52"/>
  <c r="R84" i="52" s="1" a="1"/>
  <c r="R84" i="52" s="1"/>
  <c r="L84" i="52"/>
  <c r="H84" i="52" s="1" a="1"/>
  <c r="H84" i="52" s="1"/>
  <c r="E84" i="52"/>
  <c r="R83" i="52" a="1"/>
  <c r="R83" i="52" s="1"/>
  <c r="M83" i="52"/>
  <c r="L83" i="52"/>
  <c r="H83" i="52" s="1" a="1"/>
  <c r="H83" i="52" s="1"/>
  <c r="E83" i="52"/>
  <c r="R82" i="52"/>
  <c r="R82" i="52" a="1"/>
  <c r="M82" i="52"/>
  <c r="L82" i="52"/>
  <c r="H82" i="52" s="1" a="1"/>
  <c r="H82" i="52" s="1"/>
  <c r="E82" i="52"/>
  <c r="F81" i="52"/>
  <c r="O81" i="52" s="1"/>
  <c r="O82" i="52" s="1"/>
  <c r="O83" i="52" s="1"/>
  <c r="O84" i="52" s="1"/>
  <c r="E81" i="52"/>
  <c r="H25" i="52"/>
  <c r="H24" i="52"/>
  <c r="H23" i="52"/>
  <c r="H22" i="52"/>
  <c r="I21" i="52"/>
  <c r="I22" i="52" s="1"/>
  <c r="I23" i="52" s="1"/>
  <c r="I24" i="52" s="1"/>
  <c r="I25" i="52" s="1"/>
  <c r="H21" i="52"/>
  <c r="I20" i="52"/>
  <c r="Q104" i="51" a="1"/>
  <c r="Q104" i="51" s="1"/>
  <c r="Q103" i="51" a="1"/>
  <c r="Q103" i="51" s="1"/>
  <c r="R103" i="51" a="1"/>
  <c r="R103" i="51" s="1"/>
  <c r="Q102" i="51" a="1"/>
  <c r="Q102" i="51" s="1"/>
  <c r="R102" i="51" a="1"/>
  <c r="R102" i="51" s="1"/>
  <c r="R101" i="51" a="1"/>
  <c r="R101" i="51" s="1"/>
  <c r="Q101" i="51" a="1"/>
  <c r="Q101" i="51" s="1"/>
  <c r="R100" i="51" a="1"/>
  <c r="R100" i="51" s="1"/>
  <c r="Q100" i="51" a="1"/>
  <c r="Q100" i="51" s="1"/>
  <c r="R99" i="51" a="1"/>
  <c r="R99" i="51" s="1"/>
  <c r="R98" i="51" a="1"/>
  <c r="R98" i="51" s="1"/>
  <c r="R97" i="51" a="1"/>
  <c r="R97" i="51" s="1"/>
  <c r="Q97" i="51" a="1"/>
  <c r="Q97" i="51" s="1"/>
  <c r="R96" i="51" a="1"/>
  <c r="R96" i="51" s="1"/>
  <c r="Q96" i="51" a="1"/>
  <c r="Q96" i="51" s="1"/>
  <c r="Q95" i="51" a="1"/>
  <c r="Q95" i="51" s="1"/>
  <c r="R95" i="51" a="1"/>
  <c r="R95" i="51" s="1"/>
  <c r="Q94" i="51" a="1"/>
  <c r="Q94" i="51" s="1"/>
  <c r="R93" i="51" a="1"/>
  <c r="R93" i="51" s="1"/>
  <c r="Q93" i="51" a="1"/>
  <c r="Q93" i="51" s="1"/>
  <c r="R92" i="51" a="1"/>
  <c r="R92" i="51" s="1"/>
  <c r="R91" i="51" a="1"/>
  <c r="R91" i="51" s="1"/>
  <c r="Q91" i="51" a="1"/>
  <c r="Q91" i="51" s="1"/>
  <c r="R90" i="51"/>
  <c r="R90" i="51" a="1"/>
  <c r="R89" i="51" a="1"/>
  <c r="R89" i="51" s="1"/>
  <c r="Q89" i="51" a="1"/>
  <c r="Q89" i="51" s="1"/>
  <c r="R88" i="51" a="1"/>
  <c r="R88" i="51" s="1"/>
  <c r="Q88" i="51" a="1"/>
  <c r="Q88" i="51" s="1"/>
  <c r="R87" i="51" a="1"/>
  <c r="R87" i="51" s="1"/>
  <c r="Q87" i="51" a="1"/>
  <c r="Q87" i="51" s="1"/>
  <c r="M87" i="51"/>
  <c r="L87" i="51"/>
  <c r="N87" i="51" s="1"/>
  <c r="G87" i="51" a="1"/>
  <c r="G87" i="51" s="1"/>
  <c r="E87" i="51"/>
  <c r="Q86" i="51" a="1"/>
  <c r="Q86" i="51" s="1"/>
  <c r="M86" i="51"/>
  <c r="N86" i="51" s="1"/>
  <c r="L86" i="51"/>
  <c r="G86" i="51" a="1"/>
  <c r="G86" i="51" s="1"/>
  <c r="E86" i="51"/>
  <c r="R85" i="51" a="1"/>
  <c r="R85" i="51" s="1"/>
  <c r="N85" i="51"/>
  <c r="M85" i="51"/>
  <c r="L85" i="51"/>
  <c r="Q85" i="51" s="1" a="1"/>
  <c r="Q85" i="51" s="1"/>
  <c r="H85" i="51" a="1"/>
  <c r="H85" i="51" s="1"/>
  <c r="E85" i="51"/>
  <c r="M84" i="51"/>
  <c r="R84" i="51" s="1" a="1"/>
  <c r="R84" i="51" s="1"/>
  <c r="L84" i="51"/>
  <c r="H84" i="51" s="1" a="1"/>
  <c r="H84" i="51" s="1"/>
  <c r="E84" i="51"/>
  <c r="M83" i="51"/>
  <c r="R83" i="51" s="1" a="1"/>
  <c r="R83" i="51" s="1"/>
  <c r="L83" i="51"/>
  <c r="H83" i="51" s="1" a="1"/>
  <c r="H83" i="51" s="1"/>
  <c r="E83" i="51"/>
  <c r="R82" i="51"/>
  <c r="R82" i="51" a="1"/>
  <c r="M82" i="51"/>
  <c r="L82" i="51"/>
  <c r="H82" i="51" s="1" a="1"/>
  <c r="H82" i="51" s="1"/>
  <c r="E82" i="51"/>
  <c r="F81" i="51"/>
  <c r="O81" i="51" s="1"/>
  <c r="O82" i="51" s="1"/>
  <c r="O83" i="51" s="1"/>
  <c r="O84" i="51" s="1"/>
  <c r="E81" i="51"/>
  <c r="H26" i="51"/>
  <c r="H25" i="51"/>
  <c r="H24" i="51"/>
  <c r="H23" i="51"/>
  <c r="H22" i="51"/>
  <c r="I21" i="51"/>
  <c r="I22" i="51" s="1"/>
  <c r="I23" i="51" s="1"/>
  <c r="I24" i="51" s="1"/>
  <c r="I25" i="51" s="1"/>
  <c r="I26" i="51" s="1"/>
  <c r="H21" i="51"/>
  <c r="I20" i="51"/>
  <c r="R104" i="50" a="1"/>
  <c r="R104" i="50" s="1"/>
  <c r="Q104" i="50" a="1"/>
  <c r="Q104" i="50" s="1"/>
  <c r="Q103" i="50" a="1"/>
  <c r="Q103" i="50" s="1"/>
  <c r="R103" i="50" a="1"/>
  <c r="R103" i="50" s="1"/>
  <c r="Q102" i="50" a="1"/>
  <c r="Q102" i="50" s="1"/>
  <c r="R102" i="50" a="1"/>
  <c r="R102" i="50" s="1"/>
  <c r="R101" i="50" a="1"/>
  <c r="R101" i="50" s="1"/>
  <c r="Q100" i="50" a="1"/>
  <c r="Q100" i="50" s="1"/>
  <c r="R99" i="50" a="1"/>
  <c r="R99" i="50" s="1"/>
  <c r="R98" i="50" a="1"/>
  <c r="R98" i="50" s="1"/>
  <c r="R97" i="50" a="1"/>
  <c r="R97" i="50" s="1"/>
  <c r="Q97" i="50" a="1"/>
  <c r="Q97" i="50" s="1"/>
  <c r="R96" i="50" a="1"/>
  <c r="R96" i="50" s="1"/>
  <c r="Q96" i="50" a="1"/>
  <c r="Q96" i="50" s="1"/>
  <c r="Q95" i="50" a="1"/>
  <c r="Q95" i="50" s="1"/>
  <c r="R95" i="50" a="1"/>
  <c r="R95" i="50" s="1"/>
  <c r="Q94" i="50" a="1"/>
  <c r="Q94" i="50" s="1"/>
  <c r="R93" i="50" a="1"/>
  <c r="R93" i="50" s="1"/>
  <c r="Q92" i="50" a="1"/>
  <c r="Q92" i="50" s="1"/>
  <c r="R91" i="50" a="1"/>
  <c r="R91" i="50" s="1"/>
  <c r="R90" i="50" a="1"/>
  <c r="R90" i="50" s="1"/>
  <c r="R89" i="50" a="1"/>
  <c r="R89" i="50" s="1"/>
  <c r="Q89" i="50" a="1"/>
  <c r="Q89" i="50" s="1"/>
  <c r="R88" i="50" a="1"/>
  <c r="R88" i="50" s="1"/>
  <c r="M88" i="50"/>
  <c r="L88" i="50"/>
  <c r="Q88" i="50" s="1" a="1"/>
  <c r="Q88" i="50" s="1"/>
  <c r="H88" i="50" a="1"/>
  <c r="H88" i="50" s="1"/>
  <c r="E88" i="50"/>
  <c r="Q87" i="50" a="1"/>
  <c r="Q87" i="50" s="1"/>
  <c r="N87" i="50"/>
  <c r="M87" i="50"/>
  <c r="R87" i="50" s="1" a="1"/>
  <c r="R87" i="50" s="1"/>
  <c r="L87" i="50"/>
  <c r="H87" i="50" s="1" a="1"/>
  <c r="H87" i="50" s="1"/>
  <c r="G87" i="50" a="1"/>
  <c r="G87" i="50" s="1"/>
  <c r="E87" i="50"/>
  <c r="Q86" i="50" a="1"/>
  <c r="Q86" i="50" s="1"/>
  <c r="M86" i="50"/>
  <c r="N86" i="50" s="1"/>
  <c r="L86" i="50"/>
  <c r="G86" i="50" a="1"/>
  <c r="G86" i="50" s="1"/>
  <c r="E86" i="50"/>
  <c r="R85" i="50" a="1"/>
  <c r="R85" i="50" s="1"/>
  <c r="N85" i="50"/>
  <c r="M85" i="50"/>
  <c r="L85" i="50"/>
  <c r="Q85" i="50" s="1" a="1"/>
  <c r="Q85" i="50" s="1"/>
  <c r="H85" i="50" a="1"/>
  <c r="H85" i="50" s="1"/>
  <c r="E85" i="50"/>
  <c r="Q84" i="50"/>
  <c r="Q84" i="50" a="1"/>
  <c r="M84" i="50"/>
  <c r="N84" i="50" s="1"/>
  <c r="L84" i="50"/>
  <c r="H84" i="50" s="1" a="1"/>
  <c r="H84" i="50" s="1"/>
  <c r="E84" i="50"/>
  <c r="M83" i="50"/>
  <c r="R83" i="50" s="1" a="1"/>
  <c r="R83" i="50" s="1"/>
  <c r="L83" i="50"/>
  <c r="H83" i="50" s="1" a="1"/>
  <c r="H83" i="50" s="1"/>
  <c r="E83" i="50"/>
  <c r="R82" i="50"/>
  <c r="R82" i="50" a="1"/>
  <c r="M82" i="50"/>
  <c r="L82" i="50"/>
  <c r="H82" i="50" s="1" a="1"/>
  <c r="H82" i="50" s="1"/>
  <c r="E82" i="50"/>
  <c r="F81" i="50"/>
  <c r="O81" i="50" s="1"/>
  <c r="O82" i="50" s="1"/>
  <c r="O83" i="50" s="1"/>
  <c r="O84" i="50" s="1"/>
  <c r="E81" i="50"/>
  <c r="H27" i="50"/>
  <c r="H26" i="50"/>
  <c r="H25" i="50"/>
  <c r="H24" i="50"/>
  <c r="H23" i="50"/>
  <c r="H22" i="50"/>
  <c r="I21" i="50"/>
  <c r="I22" i="50" s="1"/>
  <c r="I23" i="50" s="1"/>
  <c r="I24" i="50" s="1"/>
  <c r="I25" i="50" s="1"/>
  <c r="I26" i="50" s="1"/>
  <c r="I27" i="50" s="1"/>
  <c r="H21" i="50"/>
  <c r="I20" i="50"/>
  <c r="R104" i="49" a="1"/>
  <c r="R104" i="49" s="1"/>
  <c r="Q104" i="49" a="1"/>
  <c r="Q104" i="49" s="1"/>
  <c r="Q103" i="49" a="1"/>
  <c r="Q103" i="49" s="1"/>
  <c r="R103" i="49" a="1"/>
  <c r="R103" i="49" s="1"/>
  <c r="Q102" i="49" a="1"/>
  <c r="Q102" i="49" s="1"/>
  <c r="R102" i="49" a="1"/>
  <c r="R102" i="49" s="1"/>
  <c r="R101" i="49" a="1"/>
  <c r="R101" i="49" s="1"/>
  <c r="R100" i="49" a="1"/>
  <c r="R100" i="49" s="1"/>
  <c r="R99" i="49" a="1"/>
  <c r="R99" i="49" s="1"/>
  <c r="R98" i="49" a="1"/>
  <c r="R98" i="49" s="1"/>
  <c r="R97" i="49" a="1"/>
  <c r="R97" i="49" s="1"/>
  <c r="Q97" i="49" a="1"/>
  <c r="Q97" i="49" s="1"/>
  <c r="Q96" i="49" a="1"/>
  <c r="Q96" i="49" s="1"/>
  <c r="Q95" i="49" a="1"/>
  <c r="Q95" i="49" s="1"/>
  <c r="R95" i="49" a="1"/>
  <c r="R95" i="49" s="1"/>
  <c r="Q94" i="49" a="1"/>
  <c r="Q94" i="49" s="1"/>
  <c r="R94" i="49" a="1"/>
  <c r="R94" i="49" s="1"/>
  <c r="R93" i="49" a="1"/>
  <c r="R93" i="49" s="1"/>
  <c r="Q93" i="49" a="1"/>
  <c r="Q93" i="49" s="1"/>
  <c r="R92" i="49" a="1"/>
  <c r="R92" i="49" s="1"/>
  <c r="R91" i="49" a="1"/>
  <c r="R91" i="49" s="1"/>
  <c r="R90" i="49" a="1"/>
  <c r="R90" i="49" s="1"/>
  <c r="Q89" i="49" a="1"/>
  <c r="Q89" i="49" s="1"/>
  <c r="M89" i="49"/>
  <c r="H89" i="49" s="1" a="1"/>
  <c r="H89" i="49" s="1"/>
  <c r="L89" i="49"/>
  <c r="G89" i="49" a="1"/>
  <c r="G89" i="49" s="1"/>
  <c r="E89" i="49"/>
  <c r="M88" i="49"/>
  <c r="G88" i="49" s="1" a="1"/>
  <c r="G88" i="49" s="1"/>
  <c r="L88" i="49"/>
  <c r="Q88" i="49" s="1" a="1"/>
  <c r="Q88" i="49" s="1"/>
  <c r="E88" i="49"/>
  <c r="Q87" i="49" a="1"/>
  <c r="Q87" i="49" s="1"/>
  <c r="M87" i="49"/>
  <c r="R87" i="49" s="1" a="1"/>
  <c r="R87" i="49" s="1"/>
  <c r="L87" i="49"/>
  <c r="N87" i="49" s="1"/>
  <c r="G87" i="49" a="1"/>
  <c r="G87" i="49" s="1"/>
  <c r="E87" i="49"/>
  <c r="Q86" i="49" a="1"/>
  <c r="Q86" i="49" s="1"/>
  <c r="M86" i="49"/>
  <c r="L86" i="49"/>
  <c r="E86" i="49"/>
  <c r="M85" i="49"/>
  <c r="N85" i="49" s="1"/>
  <c r="L85" i="49"/>
  <c r="Q85" i="49" s="1" a="1"/>
  <c r="Q85" i="49" s="1"/>
  <c r="H85" i="49" a="1"/>
  <c r="H85" i="49" s="1"/>
  <c r="E85" i="49"/>
  <c r="M84" i="49"/>
  <c r="R84" i="49" s="1" a="1"/>
  <c r="R84" i="49" s="1"/>
  <c r="L84" i="49"/>
  <c r="E84" i="49"/>
  <c r="M83" i="49"/>
  <c r="R83" i="49" s="1" a="1"/>
  <c r="R83" i="49" s="1"/>
  <c r="L83" i="49"/>
  <c r="E83" i="49"/>
  <c r="R82" i="49" a="1"/>
  <c r="R82" i="49" s="1"/>
  <c r="M82" i="49"/>
  <c r="L82" i="49"/>
  <c r="H82" i="49" s="1" a="1"/>
  <c r="H82" i="49" s="1"/>
  <c r="E82" i="49"/>
  <c r="F81" i="49"/>
  <c r="O81" i="49" s="1"/>
  <c r="E81" i="49"/>
  <c r="H28" i="49"/>
  <c r="H27" i="49"/>
  <c r="H26" i="49"/>
  <c r="H25" i="49"/>
  <c r="H24" i="49"/>
  <c r="H23" i="49"/>
  <c r="H22" i="49"/>
  <c r="H21" i="49"/>
  <c r="I20" i="49"/>
  <c r="I21" i="49" s="1"/>
  <c r="I22" i="49" s="1"/>
  <c r="I23" i="49" s="1"/>
  <c r="I24" i="49" s="1"/>
  <c r="I25" i="49" s="1"/>
  <c r="I26" i="49" s="1"/>
  <c r="I27" i="49" s="1"/>
  <c r="I28" i="49" s="1"/>
  <c r="R104" i="48" a="1"/>
  <c r="R104" i="48" s="1"/>
  <c r="Q104" i="48" a="1"/>
  <c r="Q104" i="48" s="1"/>
  <c r="Q103" i="48" a="1"/>
  <c r="Q103" i="48" s="1"/>
  <c r="R103" i="48" a="1"/>
  <c r="R103" i="48" s="1"/>
  <c r="R102" i="48" a="1"/>
  <c r="R102" i="48" s="1"/>
  <c r="R101" i="48" a="1"/>
  <c r="R101" i="48" s="1"/>
  <c r="Q100" i="48" a="1"/>
  <c r="Q100" i="48" s="1"/>
  <c r="R100" i="48" a="1"/>
  <c r="R100" i="48" s="1"/>
  <c r="R99" i="48" a="1"/>
  <c r="R99" i="48" s="1"/>
  <c r="R98" i="48" a="1"/>
  <c r="R98" i="48" s="1"/>
  <c r="R97" i="48" a="1"/>
  <c r="R97" i="48" s="1"/>
  <c r="Q97" i="48" a="1"/>
  <c r="Q97" i="48" s="1"/>
  <c r="R96" i="48" a="1"/>
  <c r="R96" i="48" s="1"/>
  <c r="Q96" i="48" a="1"/>
  <c r="Q96" i="48" s="1"/>
  <c r="Q95" i="48" a="1"/>
  <c r="Q95" i="48" s="1"/>
  <c r="R95" i="48" a="1"/>
  <c r="R95" i="48" s="1"/>
  <c r="R94" i="48" a="1"/>
  <c r="R94" i="48" s="1"/>
  <c r="R93" i="48" a="1"/>
  <c r="R93" i="48" s="1"/>
  <c r="Q92" i="48" a="1"/>
  <c r="Q92" i="48" s="1"/>
  <c r="R92" i="48" a="1"/>
  <c r="R92" i="48" s="1"/>
  <c r="R91" i="48" a="1"/>
  <c r="R91" i="48" s="1"/>
  <c r="N90" i="48"/>
  <c r="M90" i="48"/>
  <c r="R90" i="48" s="1" a="1"/>
  <c r="R90" i="48" s="1"/>
  <c r="L90" i="48"/>
  <c r="Q90" i="48" s="1" a="1"/>
  <c r="Q90" i="48" s="1"/>
  <c r="H90" i="48"/>
  <c r="H90" i="48" a="1"/>
  <c r="G90" i="48"/>
  <c r="G90" i="48" a="1"/>
  <c r="E90" i="48"/>
  <c r="R89" i="48" a="1"/>
  <c r="R89" i="48" s="1"/>
  <c r="Q89" i="48" a="1"/>
  <c r="Q89" i="48" s="1"/>
  <c r="M89" i="48"/>
  <c r="G89" i="48" s="1" a="1"/>
  <c r="G89" i="48" s="1"/>
  <c r="L89" i="48"/>
  <c r="H89" i="48" a="1"/>
  <c r="H89" i="48" s="1"/>
  <c r="E89" i="48"/>
  <c r="M88" i="48"/>
  <c r="R88" i="48" s="1" a="1"/>
  <c r="R88" i="48" s="1"/>
  <c r="L88" i="48"/>
  <c r="Q88" i="48" s="1" a="1"/>
  <c r="Q88" i="48" s="1"/>
  <c r="E88" i="48"/>
  <c r="Q87" i="48" a="1"/>
  <c r="Q87" i="48" s="1"/>
  <c r="N87" i="48"/>
  <c r="M87" i="48"/>
  <c r="R87" i="48" s="1" a="1"/>
  <c r="R87" i="48" s="1"/>
  <c r="L87" i="48"/>
  <c r="H87" i="48" s="1" a="1"/>
  <c r="H87" i="48" s="1"/>
  <c r="G87" i="48" a="1"/>
  <c r="G87" i="48" s="1"/>
  <c r="E87" i="48"/>
  <c r="R86" i="48" a="1"/>
  <c r="R86" i="48" s="1"/>
  <c r="M86" i="48"/>
  <c r="L86" i="48"/>
  <c r="N86" i="48" s="1"/>
  <c r="H86" i="48" a="1"/>
  <c r="H86" i="48" s="1"/>
  <c r="E86" i="48"/>
  <c r="R85" i="48" a="1"/>
  <c r="R85" i="48" s="1"/>
  <c r="N85" i="48"/>
  <c r="M85" i="48"/>
  <c r="L85" i="48"/>
  <c r="H85" i="48" s="1" a="1"/>
  <c r="H85" i="48" s="1"/>
  <c r="E85" i="48"/>
  <c r="Q84" i="48" a="1"/>
  <c r="Q84" i="48" s="1"/>
  <c r="M84" i="48"/>
  <c r="R84" i="48" s="1" a="1"/>
  <c r="R84" i="48" s="1"/>
  <c r="L84" i="48"/>
  <c r="N84" i="48" s="1"/>
  <c r="E84" i="48"/>
  <c r="R83" i="48" a="1"/>
  <c r="R83" i="48" s="1"/>
  <c r="M83" i="48"/>
  <c r="L83" i="48"/>
  <c r="H83" i="48" s="1" a="1"/>
  <c r="H83" i="48" s="1"/>
  <c r="E83" i="48"/>
  <c r="N82" i="48"/>
  <c r="M82" i="48"/>
  <c r="R82" i="48" s="1" a="1"/>
  <c r="R82" i="48" s="1"/>
  <c r="L82" i="48"/>
  <c r="H82" i="48" s="1" a="1"/>
  <c r="H82" i="48" s="1"/>
  <c r="E82" i="48"/>
  <c r="F81" i="48"/>
  <c r="O81" i="48" s="1"/>
  <c r="E81" i="48"/>
  <c r="H29" i="48"/>
  <c r="H28" i="48"/>
  <c r="H27" i="48"/>
  <c r="H26" i="48"/>
  <c r="H25" i="48"/>
  <c r="H24" i="48"/>
  <c r="H23" i="48"/>
  <c r="I22" i="48"/>
  <c r="I23" i="48" s="1"/>
  <c r="I24" i="48" s="1"/>
  <c r="I25" i="48" s="1"/>
  <c r="I26" i="48" s="1"/>
  <c r="I27" i="48" s="1"/>
  <c r="I28" i="48" s="1"/>
  <c r="I29" i="48" s="1"/>
  <c r="H22" i="48"/>
  <c r="I21" i="48"/>
  <c r="H21" i="48"/>
  <c r="I20" i="48"/>
  <c r="R104" i="47" a="1"/>
  <c r="R104" i="47" s="1"/>
  <c r="Q104" i="47" a="1"/>
  <c r="Q104" i="47" s="1"/>
  <c r="R103" i="47" a="1"/>
  <c r="R103" i="47" s="1"/>
  <c r="Q103" i="47" a="1"/>
  <c r="Q103" i="47" s="1"/>
  <c r="Q102" i="47" a="1"/>
  <c r="Q102" i="47" s="1"/>
  <c r="R102" i="47" a="1"/>
  <c r="R102" i="47" s="1"/>
  <c r="R101" i="47" a="1"/>
  <c r="R101" i="47" s="1"/>
  <c r="Q100" i="47" a="1"/>
  <c r="Q100" i="47" s="1"/>
  <c r="R100" i="47" a="1"/>
  <c r="R100" i="47" s="1"/>
  <c r="R99" i="47" a="1"/>
  <c r="R99" i="47" s="1"/>
  <c r="R97" i="47" a="1"/>
  <c r="R97" i="47" s="1"/>
  <c r="Q97" i="47" a="1"/>
  <c r="Q97" i="47" s="1"/>
  <c r="R96" i="47" a="1"/>
  <c r="R96" i="47" s="1"/>
  <c r="Q96" i="47" a="1"/>
  <c r="Q96" i="47" s="1"/>
  <c r="R95" i="47" a="1"/>
  <c r="R95" i="47" s="1"/>
  <c r="Q95" i="47" a="1"/>
  <c r="Q95" i="47" s="1"/>
  <c r="R94" i="47" a="1"/>
  <c r="R94" i="47" s="1"/>
  <c r="Q94" i="47" a="1"/>
  <c r="Q94" i="47" s="1"/>
  <c r="R93" i="47" a="1"/>
  <c r="R93" i="47" s="1"/>
  <c r="Q92" i="47" a="1"/>
  <c r="Q92" i="47" s="1"/>
  <c r="R92" i="47" a="1"/>
  <c r="R92" i="47" s="1"/>
  <c r="M91" i="47"/>
  <c r="R91" i="47" s="1" a="1"/>
  <c r="R91" i="47" s="1"/>
  <c r="L91" i="47"/>
  <c r="Q91" i="47" s="1" a="1"/>
  <c r="Q91" i="47" s="1"/>
  <c r="E91" i="47"/>
  <c r="M90" i="47"/>
  <c r="R90" i="47" s="1" a="1"/>
  <c r="R90" i="47" s="1"/>
  <c r="L90" i="47"/>
  <c r="H90" i="47" s="1" a="1"/>
  <c r="H90" i="47" s="1"/>
  <c r="E90" i="47"/>
  <c r="R89" i="47" a="1"/>
  <c r="R89" i="47" s="1"/>
  <c r="N89" i="47"/>
  <c r="M89" i="47"/>
  <c r="L89" i="47"/>
  <c r="Q89" i="47" s="1" a="1"/>
  <c r="Q89" i="47" s="1"/>
  <c r="H89" i="47" a="1"/>
  <c r="H89" i="47" s="1"/>
  <c r="E89" i="47"/>
  <c r="M88" i="47"/>
  <c r="R88" i="47" s="1" a="1"/>
  <c r="R88" i="47" s="1"/>
  <c r="L88" i="47"/>
  <c r="Q88" i="47" s="1" a="1"/>
  <c r="Q88" i="47" s="1"/>
  <c r="E88" i="47"/>
  <c r="R87" i="47"/>
  <c r="R87" i="47" a="1"/>
  <c r="Q87" i="47" a="1"/>
  <c r="Q87" i="47" s="1"/>
  <c r="M87" i="47"/>
  <c r="L87" i="47"/>
  <c r="N87" i="47" s="1"/>
  <c r="G87" i="47" a="1"/>
  <c r="G87" i="47" s="1"/>
  <c r="E87" i="47"/>
  <c r="R86" i="47"/>
  <c r="R86" i="47" a="1"/>
  <c r="Q86" i="47" a="1"/>
  <c r="Q86" i="47" s="1"/>
  <c r="M86" i="47"/>
  <c r="L86" i="47"/>
  <c r="N86" i="47" s="1"/>
  <c r="H86" i="47"/>
  <c r="H86" i="47" a="1"/>
  <c r="G86" i="47" a="1"/>
  <c r="G86" i="47" s="1"/>
  <c r="E86" i="47"/>
  <c r="R85" i="47" a="1"/>
  <c r="R85" i="47" s="1"/>
  <c r="Q85" i="47"/>
  <c r="Q85" i="47" a="1"/>
  <c r="N85" i="47"/>
  <c r="M85" i="47"/>
  <c r="L85" i="47"/>
  <c r="H85" i="47" a="1"/>
  <c r="H85" i="47" s="1"/>
  <c r="G85" i="47"/>
  <c r="G85" i="47" a="1"/>
  <c r="E85" i="47"/>
  <c r="Q84" i="47"/>
  <c r="Q84" i="47" a="1"/>
  <c r="M84" i="47"/>
  <c r="R84" i="47" s="1" a="1"/>
  <c r="R84" i="47" s="1"/>
  <c r="L84" i="47"/>
  <c r="E84" i="47"/>
  <c r="M83" i="47"/>
  <c r="R83" i="47" s="1" a="1"/>
  <c r="R83" i="47" s="1"/>
  <c r="L83" i="47"/>
  <c r="H83" i="47" s="1" a="1"/>
  <c r="H83" i="47" s="1"/>
  <c r="E83" i="47"/>
  <c r="M82" i="47"/>
  <c r="R82" i="47" s="1" a="1"/>
  <c r="R82" i="47" s="1"/>
  <c r="L82" i="47"/>
  <c r="H82" i="47" s="1" a="1"/>
  <c r="H82" i="47" s="1"/>
  <c r="E82" i="47"/>
  <c r="F81" i="47"/>
  <c r="O81" i="47" s="1"/>
  <c r="O82" i="47" s="1"/>
  <c r="O83" i="47" s="1"/>
  <c r="O84" i="47" s="1"/>
  <c r="E81" i="47"/>
  <c r="H30" i="47"/>
  <c r="H29" i="47"/>
  <c r="H28" i="47"/>
  <c r="H27" i="47"/>
  <c r="H26" i="47"/>
  <c r="H25" i="47"/>
  <c r="H24" i="47"/>
  <c r="H23" i="47"/>
  <c r="H22" i="47"/>
  <c r="I21" i="47"/>
  <c r="I22" i="47" s="1"/>
  <c r="I23" i="47" s="1"/>
  <c r="I24" i="47" s="1"/>
  <c r="I25" i="47" s="1"/>
  <c r="I26" i="47" s="1"/>
  <c r="I27" i="47" s="1"/>
  <c r="I28" i="47" s="1"/>
  <c r="I29" i="47" s="1"/>
  <c r="I30" i="47" s="1"/>
  <c r="H21" i="47"/>
  <c r="I20" i="47"/>
  <c r="R104" i="46" a="1"/>
  <c r="R104" i="46" s="1"/>
  <c r="Q104" i="46" a="1"/>
  <c r="Q104" i="46" s="1"/>
  <c r="R103" i="46" a="1"/>
  <c r="R103" i="46" s="1"/>
  <c r="Q103" i="46" a="1"/>
  <c r="Q103" i="46" s="1"/>
  <c r="Q102" i="46" a="1"/>
  <c r="Q102" i="46" s="1"/>
  <c r="R101" i="46" a="1"/>
  <c r="R101" i="46" s="1"/>
  <c r="R100" i="46" a="1"/>
  <c r="R100" i="46" s="1"/>
  <c r="Q100" i="46" a="1"/>
  <c r="Q100" i="46" s="1"/>
  <c r="R99" i="46" a="1"/>
  <c r="R99" i="46" s="1"/>
  <c r="R98" i="46" a="1"/>
  <c r="R98" i="46" s="1"/>
  <c r="R97" i="46" a="1"/>
  <c r="R97" i="46" s="1"/>
  <c r="Q97" i="46" a="1"/>
  <c r="Q97" i="46" s="1"/>
  <c r="R96" i="46" a="1"/>
  <c r="R96" i="46" s="1"/>
  <c r="Q96" i="46" a="1"/>
  <c r="Q96" i="46" s="1"/>
  <c r="R95" i="46" a="1"/>
  <c r="R95" i="46" s="1"/>
  <c r="Q95" i="46" a="1"/>
  <c r="Q95" i="46" s="1"/>
  <c r="Q94" i="46" a="1"/>
  <c r="Q94" i="46" s="1"/>
  <c r="R94" i="46" a="1"/>
  <c r="R94" i="46" s="1"/>
  <c r="Q93" i="46" a="1"/>
  <c r="Q93" i="46" s="1"/>
  <c r="R93" i="46" a="1"/>
  <c r="R93" i="46" s="1"/>
  <c r="M92" i="46"/>
  <c r="N92" i="46" s="1"/>
  <c r="L92" i="46"/>
  <c r="H92" i="46" s="1" a="1"/>
  <c r="H92" i="46" s="1"/>
  <c r="E92" i="46"/>
  <c r="M91" i="46"/>
  <c r="R91" i="46" s="1" a="1"/>
  <c r="R91" i="46" s="1"/>
  <c r="L91" i="46"/>
  <c r="H91" i="46" s="1" a="1"/>
  <c r="H91" i="46" s="1"/>
  <c r="E91" i="46"/>
  <c r="M90" i="46"/>
  <c r="R90" i="46" s="1" a="1"/>
  <c r="R90" i="46" s="1"/>
  <c r="L90" i="46"/>
  <c r="H90" i="46" s="1" a="1"/>
  <c r="H90" i="46" s="1"/>
  <c r="E90" i="46"/>
  <c r="R89" i="46" a="1"/>
  <c r="R89" i="46" s="1"/>
  <c r="M89" i="46"/>
  <c r="L89" i="46"/>
  <c r="Q89" i="46" s="1" a="1"/>
  <c r="Q89" i="46" s="1"/>
  <c r="H89" i="46" a="1"/>
  <c r="H89" i="46" s="1"/>
  <c r="E89" i="46"/>
  <c r="R88" i="46" a="1"/>
  <c r="R88" i="46" s="1"/>
  <c r="M88" i="46"/>
  <c r="L88" i="46"/>
  <c r="Q88" i="46" s="1" a="1"/>
  <c r="Q88" i="46" s="1"/>
  <c r="H88" i="46" a="1"/>
  <c r="H88" i="46" s="1"/>
  <c r="G88" i="46"/>
  <c r="G88" i="46" a="1"/>
  <c r="E88" i="46"/>
  <c r="R87" i="46" a="1"/>
  <c r="R87" i="46" s="1"/>
  <c r="Q87" i="46" a="1"/>
  <c r="Q87" i="46" s="1"/>
  <c r="M87" i="46"/>
  <c r="L87" i="46"/>
  <c r="N87" i="46" s="1"/>
  <c r="H87" i="46" a="1"/>
  <c r="H87" i="46" s="1"/>
  <c r="G87" i="46" a="1"/>
  <c r="G87" i="46" s="1"/>
  <c r="E87" i="46"/>
  <c r="R86" i="46" a="1"/>
  <c r="R86" i="46" s="1"/>
  <c r="Q86" i="46" a="1"/>
  <c r="Q86" i="46" s="1"/>
  <c r="N86" i="46"/>
  <c r="M86" i="46"/>
  <c r="L86" i="46"/>
  <c r="H86" i="46" a="1"/>
  <c r="H86" i="46" s="1"/>
  <c r="G86" i="46" a="1"/>
  <c r="G86" i="46" s="1"/>
  <c r="E86" i="46"/>
  <c r="Q85" i="46" a="1"/>
  <c r="Q85" i="46" s="1"/>
  <c r="N85" i="46"/>
  <c r="M85" i="46"/>
  <c r="R85" i="46" s="1" a="1"/>
  <c r="R85" i="46" s="1"/>
  <c r="L85" i="46"/>
  <c r="G85" i="46" a="1"/>
  <c r="G85" i="46" s="1"/>
  <c r="E85" i="46"/>
  <c r="Q84" i="46" a="1"/>
  <c r="Q84" i="46" s="1"/>
  <c r="M84" i="46"/>
  <c r="R84" i="46" s="1" a="1"/>
  <c r="R84" i="46" s="1"/>
  <c r="L84" i="46"/>
  <c r="H84" i="46" s="1" a="1"/>
  <c r="H84" i="46" s="1"/>
  <c r="E84" i="46"/>
  <c r="M83" i="46"/>
  <c r="R83" i="46" s="1" a="1"/>
  <c r="R83" i="46" s="1"/>
  <c r="L83" i="46"/>
  <c r="H83" i="46" s="1" a="1"/>
  <c r="H83" i="46" s="1"/>
  <c r="E83" i="46"/>
  <c r="M82" i="46"/>
  <c r="R82" i="46" s="1" a="1"/>
  <c r="R82" i="46" s="1"/>
  <c r="L82" i="46"/>
  <c r="H82" i="46" s="1" a="1"/>
  <c r="H82" i="46" s="1"/>
  <c r="E82" i="46"/>
  <c r="F81" i="46"/>
  <c r="O81" i="46" s="1"/>
  <c r="O82" i="46" s="1"/>
  <c r="O83" i="46" s="1"/>
  <c r="O84" i="46" s="1"/>
  <c r="E81" i="46"/>
  <c r="H31" i="46"/>
  <c r="H30" i="46"/>
  <c r="H29" i="46"/>
  <c r="H28" i="46"/>
  <c r="H27" i="46"/>
  <c r="H26" i="46"/>
  <c r="H25" i="46"/>
  <c r="H24" i="46"/>
  <c r="H23" i="46"/>
  <c r="H22" i="46"/>
  <c r="I21" i="46"/>
  <c r="I22" i="46" s="1"/>
  <c r="I23" i="46" s="1"/>
  <c r="I24" i="46" s="1"/>
  <c r="I25" i="46" s="1"/>
  <c r="I26" i="46" s="1"/>
  <c r="I27" i="46" s="1"/>
  <c r="I28" i="46" s="1"/>
  <c r="I29" i="46" s="1"/>
  <c r="I30" i="46" s="1"/>
  <c r="I31" i="46" s="1"/>
  <c r="H21" i="46"/>
  <c r="I20" i="46"/>
  <c r="R104" i="45" a="1"/>
  <c r="R104" i="45" s="1"/>
  <c r="Q104" i="45" a="1"/>
  <c r="Q104" i="45" s="1"/>
  <c r="Q103" i="45" a="1"/>
  <c r="Q103" i="45" s="1"/>
  <c r="R103" i="45" a="1"/>
  <c r="R103" i="45" s="1"/>
  <c r="Q102" i="45" a="1"/>
  <c r="Q102" i="45" s="1"/>
  <c r="R102" i="45" a="1"/>
  <c r="R102" i="45" s="1"/>
  <c r="R101" i="45" a="1"/>
  <c r="R101" i="45" s="1"/>
  <c r="R100" i="45" a="1"/>
  <c r="R100" i="45" s="1"/>
  <c r="Q100" i="45" a="1"/>
  <c r="Q100" i="45" s="1"/>
  <c r="R99" i="45" a="1"/>
  <c r="R99" i="45" s="1"/>
  <c r="R98" i="45" a="1"/>
  <c r="R98" i="45" s="1"/>
  <c r="R97" i="45" a="1"/>
  <c r="R97" i="45" s="1"/>
  <c r="Q97" i="45" a="1"/>
  <c r="Q97" i="45" s="1"/>
  <c r="R96" i="45" a="1"/>
  <c r="R96" i="45" s="1"/>
  <c r="Q96" i="45" a="1"/>
  <c r="Q96" i="45" s="1"/>
  <c r="Q95" i="45" a="1"/>
  <c r="Q95" i="45" s="1"/>
  <c r="R95" i="45" a="1"/>
  <c r="R95" i="45" s="1"/>
  <c r="Q94" i="45" a="1"/>
  <c r="Q94" i="45" s="1"/>
  <c r="N93" i="45"/>
  <c r="M93" i="45"/>
  <c r="R93" i="45" s="1" a="1"/>
  <c r="R93" i="45" s="1"/>
  <c r="L93" i="45"/>
  <c r="H93" i="45" s="1" a="1"/>
  <c r="H93" i="45" s="1"/>
  <c r="E93" i="45"/>
  <c r="M92" i="45"/>
  <c r="R92" i="45" s="1" a="1"/>
  <c r="R92" i="45" s="1"/>
  <c r="L92" i="45"/>
  <c r="H92" i="45" s="1" a="1"/>
  <c r="H92" i="45" s="1"/>
  <c r="E92" i="45"/>
  <c r="M91" i="45"/>
  <c r="R91" i="45" s="1" a="1"/>
  <c r="R91" i="45" s="1"/>
  <c r="L91" i="45"/>
  <c r="H91" i="45" s="1" a="1"/>
  <c r="H91" i="45" s="1"/>
  <c r="E91" i="45"/>
  <c r="R90" i="45"/>
  <c r="R90" i="45" a="1"/>
  <c r="M90" i="45"/>
  <c r="L90" i="45"/>
  <c r="H90" i="45" s="1" a="1"/>
  <c r="H90" i="45" s="1"/>
  <c r="E90" i="45"/>
  <c r="R89" i="45" a="1"/>
  <c r="R89" i="45" s="1"/>
  <c r="Q89" i="45" a="1"/>
  <c r="Q89" i="45" s="1"/>
  <c r="N89" i="45"/>
  <c r="M89" i="45"/>
  <c r="L89" i="45"/>
  <c r="H89" i="45" a="1"/>
  <c r="H89" i="45" s="1"/>
  <c r="G89" i="45" a="1"/>
  <c r="G89" i="45" s="1"/>
  <c r="E89" i="45"/>
  <c r="R88" i="45" a="1"/>
  <c r="R88" i="45" s="1"/>
  <c r="Q88" i="45"/>
  <c r="Q88" i="45" a="1"/>
  <c r="M88" i="45"/>
  <c r="L88" i="45"/>
  <c r="N88" i="45" s="1"/>
  <c r="H88" i="45" a="1"/>
  <c r="H88" i="45" s="1"/>
  <c r="G88" i="45"/>
  <c r="G88" i="45" a="1"/>
  <c r="E88" i="45"/>
  <c r="Q87" i="45" a="1"/>
  <c r="Q87" i="45" s="1"/>
  <c r="N87" i="45"/>
  <c r="M87" i="45"/>
  <c r="R87" i="45" s="1" a="1"/>
  <c r="R87" i="45" s="1"/>
  <c r="L87" i="45"/>
  <c r="H87" i="45" s="1" a="1"/>
  <c r="H87" i="45" s="1"/>
  <c r="G87" i="45" a="1"/>
  <c r="G87" i="45" s="1"/>
  <c r="E87" i="45"/>
  <c r="Q86" i="45" a="1"/>
  <c r="Q86" i="45" s="1"/>
  <c r="M86" i="45"/>
  <c r="N86" i="45" s="1"/>
  <c r="L86" i="45"/>
  <c r="G86" i="45" a="1"/>
  <c r="G86" i="45" s="1"/>
  <c r="E86" i="45"/>
  <c r="N85" i="45"/>
  <c r="M85" i="45"/>
  <c r="R85" i="45" s="1" a="1"/>
  <c r="R85" i="45" s="1"/>
  <c r="L85" i="45"/>
  <c r="H85" i="45" s="1" a="1"/>
  <c r="H85" i="45" s="1"/>
  <c r="E85" i="45"/>
  <c r="M84" i="45"/>
  <c r="R84" i="45" s="1" a="1"/>
  <c r="R84" i="45" s="1"/>
  <c r="L84" i="45"/>
  <c r="H84" i="45" s="1" a="1"/>
  <c r="H84" i="45" s="1"/>
  <c r="E84" i="45"/>
  <c r="M83" i="45"/>
  <c r="R83" i="45" s="1" a="1"/>
  <c r="R83" i="45" s="1"/>
  <c r="L83" i="45"/>
  <c r="H83" i="45" s="1" a="1"/>
  <c r="H83" i="45" s="1"/>
  <c r="E83" i="45"/>
  <c r="R82" i="45"/>
  <c r="R82" i="45" a="1"/>
  <c r="M82" i="45"/>
  <c r="L82" i="45"/>
  <c r="H82" i="45" s="1" a="1"/>
  <c r="H82" i="45" s="1"/>
  <c r="E82" i="45"/>
  <c r="F81" i="45"/>
  <c r="O81" i="45" s="1"/>
  <c r="O82" i="45" s="1"/>
  <c r="O83" i="45" s="1"/>
  <c r="O84" i="45" s="1"/>
  <c r="E81" i="45"/>
  <c r="H32" i="45"/>
  <c r="H31" i="45"/>
  <c r="H30" i="45"/>
  <c r="H29" i="45"/>
  <c r="H28" i="45"/>
  <c r="H27" i="45"/>
  <c r="H26" i="45"/>
  <c r="H25" i="45"/>
  <c r="H24" i="45"/>
  <c r="H23" i="45"/>
  <c r="H22" i="45"/>
  <c r="I21" i="45"/>
  <c r="I22" i="45" s="1"/>
  <c r="I23" i="45" s="1"/>
  <c r="I24" i="45" s="1"/>
  <c r="I25" i="45" s="1"/>
  <c r="I26" i="45" s="1"/>
  <c r="I27" i="45" s="1"/>
  <c r="I28" i="45" s="1"/>
  <c r="I29" i="45" s="1"/>
  <c r="I30" i="45" s="1"/>
  <c r="I31" i="45" s="1"/>
  <c r="I32" i="45" s="1"/>
  <c r="H21" i="45"/>
  <c r="I20" i="45"/>
  <c r="R104" i="44" a="1"/>
  <c r="R104" i="44" s="1"/>
  <c r="Q104" i="44" a="1"/>
  <c r="Q104" i="44" s="1"/>
  <c r="R103" i="44" a="1"/>
  <c r="R103" i="44" s="1"/>
  <c r="Q103" i="44" a="1"/>
  <c r="Q103" i="44" s="1"/>
  <c r="Q102" i="44" a="1"/>
  <c r="Q102" i="44" s="1"/>
  <c r="R102" i="44" a="1"/>
  <c r="R102" i="44" s="1"/>
  <c r="R101" i="44" a="1"/>
  <c r="R101" i="44" s="1"/>
  <c r="Q101" i="44" a="1"/>
  <c r="Q101" i="44" s="1"/>
  <c r="R100" i="44" a="1"/>
  <c r="R100" i="44" s="1"/>
  <c r="Q100" i="44" a="1"/>
  <c r="Q100" i="44" s="1"/>
  <c r="Q99" i="44"/>
  <c r="Q99" i="44" a="1"/>
  <c r="R99" i="44" a="1"/>
  <c r="R99" i="44" s="1"/>
  <c r="R98" i="44" a="1"/>
  <c r="R98" i="44" s="1"/>
  <c r="R97" i="44" a="1"/>
  <c r="R97" i="44" s="1"/>
  <c r="Q97" i="44" a="1"/>
  <c r="Q97" i="44" s="1"/>
  <c r="R96" i="44" a="1"/>
  <c r="R96" i="44" s="1"/>
  <c r="Q96" i="44" a="1"/>
  <c r="Q96" i="44" s="1"/>
  <c r="R95" i="44" a="1"/>
  <c r="R95" i="44" s="1"/>
  <c r="Q95" i="44" a="1"/>
  <c r="Q95" i="44" s="1"/>
  <c r="Q94" i="44" a="1"/>
  <c r="Q94" i="44" s="1"/>
  <c r="M94" i="44"/>
  <c r="R94" i="44" s="1" a="1"/>
  <c r="R94" i="44" s="1"/>
  <c r="L94" i="44"/>
  <c r="N94" i="44" s="1"/>
  <c r="G94" i="44" a="1"/>
  <c r="G94" i="44" s="1"/>
  <c r="E94" i="44"/>
  <c r="R93" i="44"/>
  <c r="R93" i="44" a="1"/>
  <c r="Q93" i="44" a="1"/>
  <c r="Q93" i="44" s="1"/>
  <c r="M93" i="44"/>
  <c r="L93" i="44"/>
  <c r="H93" i="44" s="1" a="1"/>
  <c r="H93" i="44" s="1"/>
  <c r="G93" i="44" a="1"/>
  <c r="G93" i="44" s="1"/>
  <c r="E93" i="44"/>
  <c r="R92" i="44"/>
  <c r="R92" i="44" a="1"/>
  <c r="Q92" i="44" a="1"/>
  <c r="Q92" i="44" s="1"/>
  <c r="N92" i="44"/>
  <c r="M92" i="44"/>
  <c r="L92" i="44"/>
  <c r="H92" i="44"/>
  <c r="H92" i="44" a="1"/>
  <c r="G92" i="44" a="1"/>
  <c r="G92" i="44" s="1"/>
  <c r="E92" i="44"/>
  <c r="Q91" i="44"/>
  <c r="Q91" i="44" a="1"/>
  <c r="M91" i="44"/>
  <c r="L91" i="44"/>
  <c r="E91" i="44"/>
  <c r="M90" i="44"/>
  <c r="R90" i="44" s="1" a="1"/>
  <c r="R90" i="44" s="1"/>
  <c r="L90" i="44"/>
  <c r="H90" i="44" s="1" a="1"/>
  <c r="H90" i="44" s="1"/>
  <c r="E90" i="44"/>
  <c r="M89" i="44"/>
  <c r="R89" i="44" s="1" a="1"/>
  <c r="R89" i="44" s="1"/>
  <c r="L89" i="44"/>
  <c r="Q89" i="44" s="1" a="1"/>
  <c r="Q89" i="44" s="1"/>
  <c r="E89" i="44"/>
  <c r="R88" i="44" a="1"/>
  <c r="R88" i="44" s="1"/>
  <c r="M88" i="44"/>
  <c r="L88" i="44"/>
  <c r="Q88" i="44" s="1" a="1"/>
  <c r="Q88" i="44" s="1"/>
  <c r="H88" i="44" a="1"/>
  <c r="H88" i="44" s="1"/>
  <c r="E88" i="44"/>
  <c r="R87" i="44" a="1"/>
  <c r="R87" i="44" s="1"/>
  <c r="N87" i="44"/>
  <c r="M87" i="44"/>
  <c r="L87" i="44"/>
  <c r="Q87" i="44" s="1" a="1"/>
  <c r="Q87" i="44" s="1"/>
  <c r="H87" i="44" a="1"/>
  <c r="H87" i="44" s="1"/>
  <c r="E87" i="44"/>
  <c r="Q86" i="44" a="1"/>
  <c r="Q86" i="44" s="1"/>
  <c r="M86" i="44"/>
  <c r="R86" i="44" s="1" a="1"/>
  <c r="R86" i="44" s="1"/>
  <c r="L86" i="44"/>
  <c r="N86" i="44" s="1"/>
  <c r="G86" i="44" a="1"/>
  <c r="G86" i="44" s="1"/>
  <c r="E86" i="44"/>
  <c r="R85" i="44"/>
  <c r="R85" i="44" a="1"/>
  <c r="Q85" i="44" a="1"/>
  <c r="Q85" i="44" s="1"/>
  <c r="M85" i="44"/>
  <c r="L85" i="44"/>
  <c r="H85" i="44" s="1" a="1"/>
  <c r="H85" i="44" s="1"/>
  <c r="G85" i="44" a="1"/>
  <c r="G85" i="44" s="1"/>
  <c r="E85" i="44"/>
  <c r="R84" i="44"/>
  <c r="R84" i="44" a="1"/>
  <c r="Q84" i="44" a="1"/>
  <c r="Q84" i="44" s="1"/>
  <c r="N84" i="44"/>
  <c r="M84" i="44"/>
  <c r="L84" i="44"/>
  <c r="H84" i="44"/>
  <c r="H84" i="44" a="1"/>
  <c r="G84" i="44" a="1"/>
  <c r="G84" i="44" s="1"/>
  <c r="E84" i="44"/>
  <c r="Q83" i="44"/>
  <c r="Q83" i="44" a="1"/>
  <c r="M83" i="44"/>
  <c r="R83" i="44" s="1" a="1"/>
  <c r="R83" i="44" s="1"/>
  <c r="L83" i="44"/>
  <c r="E83" i="44"/>
  <c r="M82" i="44"/>
  <c r="R82" i="44" s="1" a="1"/>
  <c r="R82" i="44" s="1"/>
  <c r="L82" i="44"/>
  <c r="H82" i="44" s="1" a="1"/>
  <c r="H82" i="44" s="1"/>
  <c r="E82" i="44"/>
  <c r="O81" i="44"/>
  <c r="O82" i="44" s="1"/>
  <c r="O83" i="44" s="1"/>
  <c r="F81" i="44"/>
  <c r="E81" i="44"/>
  <c r="H33" i="44"/>
  <c r="H32" i="44"/>
  <c r="H31" i="44"/>
  <c r="H30" i="44"/>
  <c r="H29" i="44"/>
  <c r="H28" i="44"/>
  <c r="H27" i="44"/>
  <c r="H26" i="44"/>
  <c r="H25" i="44"/>
  <c r="H24" i="44"/>
  <c r="H23" i="44"/>
  <c r="H22" i="44"/>
  <c r="I21" i="44"/>
  <c r="I22" i="44" s="1"/>
  <c r="I23" i="44" s="1"/>
  <c r="I24" i="44" s="1"/>
  <c r="I25" i="44" s="1"/>
  <c r="I26" i="44" s="1"/>
  <c r="I27" i="44" s="1"/>
  <c r="I28" i="44" s="1"/>
  <c r="I29" i="44" s="1"/>
  <c r="I30" i="44" s="1"/>
  <c r="I31" i="44" s="1"/>
  <c r="I32" i="44" s="1"/>
  <c r="I33" i="44" s="1"/>
  <c r="H21" i="44"/>
  <c r="I20" i="44"/>
  <c r="R104" i="43" a="1"/>
  <c r="R104" i="43" s="1"/>
  <c r="Q104" i="43" a="1"/>
  <c r="Q104" i="43" s="1"/>
  <c r="R103" i="43" a="1"/>
  <c r="R103" i="43" s="1"/>
  <c r="Q103" i="43" a="1"/>
  <c r="Q103" i="43" s="1"/>
  <c r="Q102" i="43" a="1"/>
  <c r="Q102" i="43" s="1"/>
  <c r="R102" i="43" a="1"/>
  <c r="R102" i="43" s="1"/>
  <c r="R101" i="43" a="1"/>
  <c r="R101" i="43" s="1"/>
  <c r="Q100" i="43" a="1"/>
  <c r="Q100" i="43" s="1"/>
  <c r="R99" i="43" a="1"/>
  <c r="R99" i="43" s="1"/>
  <c r="R98" i="43" a="1"/>
  <c r="R98" i="43" s="1"/>
  <c r="R97" i="43" a="1"/>
  <c r="R97" i="43" s="1"/>
  <c r="Q97" i="43" a="1"/>
  <c r="Q97" i="43" s="1"/>
  <c r="R96" i="43" a="1"/>
  <c r="R96" i="43" s="1"/>
  <c r="Q96" i="43" a="1"/>
  <c r="Q96" i="43" s="1"/>
  <c r="R95" i="43" a="1"/>
  <c r="R95" i="43" s="1"/>
  <c r="Q95" i="43" a="1"/>
  <c r="Q95" i="43" s="1"/>
  <c r="M95" i="43"/>
  <c r="L95" i="43"/>
  <c r="N95" i="43" s="1"/>
  <c r="H95" i="43" a="1"/>
  <c r="H95" i="43" s="1"/>
  <c r="G95" i="43" a="1"/>
  <c r="G95" i="43" s="1"/>
  <c r="E95" i="43"/>
  <c r="R94" i="43" a="1"/>
  <c r="R94" i="43" s="1"/>
  <c r="Q94" i="43" a="1"/>
  <c r="Q94" i="43" s="1"/>
  <c r="M94" i="43"/>
  <c r="L94" i="43"/>
  <c r="N94" i="43" s="1"/>
  <c r="H94" i="43" a="1"/>
  <c r="H94" i="43" s="1"/>
  <c r="G94" i="43" a="1"/>
  <c r="G94" i="43" s="1"/>
  <c r="E94" i="43"/>
  <c r="R93" i="43" a="1"/>
  <c r="R93" i="43" s="1"/>
  <c r="Q93" i="43"/>
  <c r="Q93" i="43" a="1"/>
  <c r="N93" i="43"/>
  <c r="M93" i="43"/>
  <c r="L93" i="43"/>
  <c r="H93" i="43" a="1"/>
  <c r="H93" i="43" s="1"/>
  <c r="G93" i="43" a="1"/>
  <c r="G93" i="43" s="1"/>
  <c r="E93" i="43"/>
  <c r="Q92" i="43" a="1"/>
  <c r="Q92" i="43" s="1"/>
  <c r="M92" i="43"/>
  <c r="L92" i="43"/>
  <c r="E92" i="43"/>
  <c r="M91" i="43"/>
  <c r="R91" i="43" s="1" a="1"/>
  <c r="R91" i="43" s="1"/>
  <c r="L91" i="43"/>
  <c r="H91" i="43" s="1" a="1"/>
  <c r="H91" i="43" s="1"/>
  <c r="E91" i="43"/>
  <c r="M90" i="43"/>
  <c r="R90" i="43" s="1" a="1"/>
  <c r="R90" i="43" s="1"/>
  <c r="L90" i="43"/>
  <c r="H90" i="43" s="1" a="1"/>
  <c r="H90" i="43" s="1"/>
  <c r="E90" i="43"/>
  <c r="R89" i="43" a="1"/>
  <c r="R89" i="43" s="1"/>
  <c r="M89" i="43"/>
  <c r="L89" i="43"/>
  <c r="Q89" i="43" s="1" a="1"/>
  <c r="Q89" i="43" s="1"/>
  <c r="H89" i="43" a="1"/>
  <c r="H89" i="43" s="1"/>
  <c r="E89" i="43"/>
  <c r="R88" i="43" a="1"/>
  <c r="R88" i="43" s="1"/>
  <c r="M88" i="43"/>
  <c r="L88" i="43"/>
  <c r="Q88" i="43" s="1" a="1"/>
  <c r="Q88" i="43" s="1"/>
  <c r="H88" i="43" a="1"/>
  <c r="H88" i="43" s="1"/>
  <c r="E88" i="43"/>
  <c r="R87" i="43" a="1"/>
  <c r="R87" i="43" s="1"/>
  <c r="Q87" i="43" a="1"/>
  <c r="Q87" i="43" s="1"/>
  <c r="M87" i="43"/>
  <c r="L87" i="43"/>
  <c r="N87" i="43" s="1"/>
  <c r="H87" i="43" a="1"/>
  <c r="H87" i="43" s="1"/>
  <c r="G87" i="43" a="1"/>
  <c r="G87" i="43" s="1"/>
  <c r="E87" i="43"/>
  <c r="R86" i="43" a="1"/>
  <c r="R86" i="43" s="1"/>
  <c r="Q86" i="43" a="1"/>
  <c r="Q86" i="43" s="1"/>
  <c r="M86" i="43"/>
  <c r="L86" i="43"/>
  <c r="N86" i="43" s="1"/>
  <c r="H86" i="43" a="1"/>
  <c r="H86" i="43" s="1"/>
  <c r="G86" i="43" a="1"/>
  <c r="G86" i="43" s="1"/>
  <c r="E86" i="43"/>
  <c r="R85" i="43" a="1"/>
  <c r="R85" i="43" s="1"/>
  <c r="Q85" i="43"/>
  <c r="Q85" i="43" a="1"/>
  <c r="N85" i="43"/>
  <c r="M85" i="43"/>
  <c r="L85" i="43"/>
  <c r="H85" i="43" a="1"/>
  <c r="H85" i="43" s="1"/>
  <c r="G85" i="43" a="1"/>
  <c r="G85" i="43" s="1"/>
  <c r="E85" i="43"/>
  <c r="Q84" i="43" a="1"/>
  <c r="Q84" i="43" s="1"/>
  <c r="M84" i="43"/>
  <c r="L84" i="43"/>
  <c r="H84" i="43" s="1" a="1"/>
  <c r="H84" i="43" s="1"/>
  <c r="E84" i="43"/>
  <c r="M83" i="43"/>
  <c r="R83" i="43" s="1" a="1"/>
  <c r="R83" i="43" s="1"/>
  <c r="L83" i="43"/>
  <c r="H83" i="43" s="1" a="1"/>
  <c r="H83" i="43" s="1"/>
  <c r="E83" i="43"/>
  <c r="M82" i="43"/>
  <c r="R82" i="43" s="1" a="1"/>
  <c r="R82" i="43" s="1"/>
  <c r="L82" i="43"/>
  <c r="H82" i="43" s="1" a="1"/>
  <c r="H82" i="43" s="1"/>
  <c r="E82" i="43"/>
  <c r="F81" i="43"/>
  <c r="O81" i="43" s="1"/>
  <c r="O82" i="43" s="1"/>
  <c r="O83" i="43" s="1"/>
  <c r="O84" i="43" s="1"/>
  <c r="E81" i="43"/>
  <c r="H34" i="43"/>
  <c r="H33" i="43"/>
  <c r="H32" i="43"/>
  <c r="H31" i="43"/>
  <c r="H30" i="43"/>
  <c r="H29" i="43"/>
  <c r="H28" i="43"/>
  <c r="H27" i="43"/>
  <c r="H26" i="43"/>
  <c r="H25" i="43"/>
  <c r="H24" i="43"/>
  <c r="H23" i="43"/>
  <c r="H22" i="43"/>
  <c r="I21" i="43"/>
  <c r="I22" i="43" s="1"/>
  <c r="I23" i="43" s="1"/>
  <c r="I24" i="43" s="1"/>
  <c r="I25" i="43" s="1"/>
  <c r="I26" i="43" s="1"/>
  <c r="I27" i="43" s="1"/>
  <c r="I28" i="43" s="1"/>
  <c r="I29" i="43" s="1"/>
  <c r="I30" i="43" s="1"/>
  <c r="I31" i="43" s="1"/>
  <c r="I32" i="43" s="1"/>
  <c r="I33" i="43" s="1"/>
  <c r="I34" i="43" s="1"/>
  <c r="H21" i="43"/>
  <c r="I20" i="43"/>
  <c r="R104" i="42" a="1"/>
  <c r="R104" i="42" s="1"/>
  <c r="Q104" i="42" a="1"/>
  <c r="Q104" i="42" s="1"/>
  <c r="Q103" i="42" a="1"/>
  <c r="Q103" i="42" s="1"/>
  <c r="R103" i="42" a="1"/>
  <c r="R103" i="42" s="1"/>
  <c r="R102" i="42" a="1"/>
  <c r="R102" i="42" s="1"/>
  <c r="R101" i="42" a="1"/>
  <c r="R101" i="42" s="1"/>
  <c r="R100" i="42" a="1"/>
  <c r="R100" i="42" s="1"/>
  <c r="Q100" i="42" a="1"/>
  <c r="Q100" i="42" s="1"/>
  <c r="R99" i="42" a="1"/>
  <c r="R99" i="42" s="1"/>
  <c r="R98" i="42" a="1"/>
  <c r="R98" i="42" s="1"/>
  <c r="R97" i="42" a="1"/>
  <c r="R97" i="42" s="1"/>
  <c r="Q97" i="42" a="1"/>
  <c r="Q97" i="42" s="1"/>
  <c r="M96" i="42"/>
  <c r="L96" i="42"/>
  <c r="Q96" i="42" s="1" a="1"/>
  <c r="Q96" i="42" s="1"/>
  <c r="E96" i="42"/>
  <c r="Q95" i="42" a="1"/>
  <c r="Q95" i="42" s="1"/>
  <c r="N95" i="42"/>
  <c r="M95" i="42"/>
  <c r="R95" i="42" s="1" a="1"/>
  <c r="R95" i="42" s="1"/>
  <c r="L95" i="42"/>
  <c r="H95" i="42" s="1" a="1"/>
  <c r="H95" i="42" s="1"/>
  <c r="G95" i="42" a="1"/>
  <c r="G95" i="42" s="1"/>
  <c r="E95" i="42"/>
  <c r="Q94" i="42" a="1"/>
  <c r="Q94" i="42" s="1"/>
  <c r="M94" i="42"/>
  <c r="R94" i="42" s="1" a="1"/>
  <c r="R94" i="42" s="1"/>
  <c r="L94" i="42"/>
  <c r="N94" i="42" s="1"/>
  <c r="E94" i="42"/>
  <c r="R93" i="42" a="1"/>
  <c r="R93" i="42" s="1"/>
  <c r="N93" i="42"/>
  <c r="M93" i="42"/>
  <c r="L93" i="42"/>
  <c r="H93" i="42" s="1" a="1"/>
  <c r="H93" i="42" s="1"/>
  <c r="E93" i="42"/>
  <c r="M92" i="42"/>
  <c r="R92" i="42" s="1" a="1"/>
  <c r="R92" i="42" s="1"/>
  <c r="L92" i="42"/>
  <c r="H92" i="42" s="1" a="1"/>
  <c r="H92" i="42" s="1"/>
  <c r="E92" i="42"/>
  <c r="R91" i="42" a="1"/>
  <c r="R91" i="42" s="1"/>
  <c r="M91" i="42"/>
  <c r="L91" i="42"/>
  <c r="H91" i="42" s="1" a="1"/>
  <c r="H91" i="42" s="1"/>
  <c r="E91" i="42"/>
  <c r="M90" i="42"/>
  <c r="R90" i="42" s="1" a="1"/>
  <c r="R90" i="42" s="1"/>
  <c r="L90" i="42"/>
  <c r="H90" i="42" s="1" a="1"/>
  <c r="H90" i="42" s="1"/>
  <c r="E90" i="42"/>
  <c r="R89" i="42" a="1"/>
  <c r="R89" i="42" s="1"/>
  <c r="Q89" i="42" a="1"/>
  <c r="Q89" i="42" s="1"/>
  <c r="N89" i="42"/>
  <c r="M89" i="42"/>
  <c r="L89" i="42"/>
  <c r="H89" i="42" a="1"/>
  <c r="H89" i="42" s="1"/>
  <c r="G89" i="42" a="1"/>
  <c r="G89" i="42" s="1"/>
  <c r="E89" i="42"/>
  <c r="M88" i="42"/>
  <c r="R88" i="42" s="1" a="1"/>
  <c r="R88" i="42" s="1"/>
  <c r="L88" i="42"/>
  <c r="Q88" i="42" s="1" a="1"/>
  <c r="Q88" i="42" s="1"/>
  <c r="E88" i="42"/>
  <c r="Q87" i="42" a="1"/>
  <c r="Q87" i="42" s="1"/>
  <c r="N87" i="42"/>
  <c r="M87" i="42"/>
  <c r="R87" i="42" s="1" a="1"/>
  <c r="R87" i="42" s="1"/>
  <c r="L87" i="42"/>
  <c r="H87" i="42" s="1" a="1"/>
  <c r="H87" i="42" s="1"/>
  <c r="G87" i="42" a="1"/>
  <c r="G87" i="42" s="1"/>
  <c r="E87" i="42"/>
  <c r="Q86" i="42" a="1"/>
  <c r="Q86" i="42" s="1"/>
  <c r="M86" i="42"/>
  <c r="L86" i="42"/>
  <c r="N86" i="42" s="1"/>
  <c r="E86" i="42"/>
  <c r="R85" i="42" a="1"/>
  <c r="R85" i="42" s="1"/>
  <c r="N85" i="42"/>
  <c r="M85" i="42"/>
  <c r="L85" i="42"/>
  <c r="H85" i="42" s="1" a="1"/>
  <c r="H85" i="42" s="1"/>
  <c r="E85" i="42"/>
  <c r="M84" i="42"/>
  <c r="R84" i="42" s="1" a="1"/>
  <c r="R84" i="42" s="1"/>
  <c r="L84" i="42"/>
  <c r="H84" i="42" s="1" a="1"/>
  <c r="H84" i="42" s="1"/>
  <c r="E84" i="42"/>
  <c r="R83" i="42" a="1"/>
  <c r="R83" i="42" s="1"/>
  <c r="M83" i="42"/>
  <c r="L83" i="42"/>
  <c r="H83" i="42" s="1" a="1"/>
  <c r="H83" i="42" s="1"/>
  <c r="E83" i="42"/>
  <c r="R82" i="42"/>
  <c r="R82" i="42" a="1"/>
  <c r="M82" i="42"/>
  <c r="L82" i="42"/>
  <c r="H82" i="42" s="1" a="1"/>
  <c r="H82" i="42" s="1"/>
  <c r="E82" i="42"/>
  <c r="F81" i="42"/>
  <c r="O81" i="42" s="1"/>
  <c r="O82" i="42" s="1"/>
  <c r="O83" i="42" s="1"/>
  <c r="O84" i="42" s="1"/>
  <c r="E81" i="42"/>
  <c r="H35" i="42"/>
  <c r="H34" i="42"/>
  <c r="H33" i="42"/>
  <c r="H32" i="42"/>
  <c r="H31" i="42"/>
  <c r="H30" i="42"/>
  <c r="H29" i="42"/>
  <c r="H28" i="42"/>
  <c r="H27" i="42"/>
  <c r="H26" i="42"/>
  <c r="H25" i="42"/>
  <c r="H24" i="42"/>
  <c r="H23" i="42"/>
  <c r="H22" i="42"/>
  <c r="I21" i="42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H21" i="42"/>
  <c r="I20" i="42"/>
  <c r="R104" i="41" a="1"/>
  <c r="R104" i="41" s="1"/>
  <c r="Q104" i="41" a="1"/>
  <c r="Q104" i="41" s="1"/>
  <c r="R103" i="41" a="1"/>
  <c r="R103" i="41" s="1"/>
  <c r="Q103" i="41" a="1"/>
  <c r="Q103" i="41" s="1"/>
  <c r="Q102" i="41" a="1"/>
  <c r="Q102" i="41" s="1"/>
  <c r="R102" i="41" a="1"/>
  <c r="R102" i="41" s="1"/>
  <c r="R101" i="41" a="1"/>
  <c r="R101" i="41" s="1"/>
  <c r="Q101" i="41" a="1"/>
  <c r="Q101" i="41" s="1"/>
  <c r="R100" i="41" a="1"/>
  <c r="R100" i="41" s="1"/>
  <c r="Q100" i="41" a="1"/>
  <c r="Q100" i="41" s="1"/>
  <c r="Q99" i="41" a="1"/>
  <c r="Q99" i="41" s="1"/>
  <c r="R99" i="41" a="1"/>
  <c r="R99" i="41" s="1"/>
  <c r="R98" i="41" a="1"/>
  <c r="R98" i="41" s="1"/>
  <c r="M97" i="41"/>
  <c r="R97" i="41" s="1" a="1"/>
  <c r="R97" i="41" s="1"/>
  <c r="L97" i="41"/>
  <c r="Q97" i="41" s="1" a="1"/>
  <c r="Q97" i="41" s="1"/>
  <c r="E97" i="41"/>
  <c r="R96" i="41" a="1"/>
  <c r="R96" i="41" s="1"/>
  <c r="N96" i="41"/>
  <c r="M96" i="41"/>
  <c r="L96" i="41"/>
  <c r="Q96" i="41" s="1" a="1"/>
  <c r="Q96" i="41" s="1"/>
  <c r="H96" i="41" a="1"/>
  <c r="H96" i="41" s="1"/>
  <c r="E96" i="41"/>
  <c r="R95" i="41" a="1"/>
  <c r="R95" i="41" s="1"/>
  <c r="M95" i="41"/>
  <c r="N95" i="41" s="1"/>
  <c r="L95" i="41"/>
  <c r="Q95" i="41" s="1" a="1"/>
  <c r="Q95" i="41" s="1"/>
  <c r="H95" i="41" a="1"/>
  <c r="H95" i="41" s="1"/>
  <c r="E95" i="41"/>
  <c r="Q94" i="41" a="1"/>
  <c r="Q94" i="41" s="1"/>
  <c r="M94" i="41"/>
  <c r="R94" i="41" s="1" a="1"/>
  <c r="R94" i="41" s="1"/>
  <c r="L94" i="41"/>
  <c r="N94" i="41" s="1"/>
  <c r="G94" i="41" a="1"/>
  <c r="G94" i="41" s="1"/>
  <c r="E94" i="41"/>
  <c r="R93" i="41"/>
  <c r="R93" i="41" a="1"/>
  <c r="Q93" i="41" a="1"/>
  <c r="Q93" i="41" s="1"/>
  <c r="M93" i="41"/>
  <c r="L93" i="41"/>
  <c r="N93" i="41" s="1"/>
  <c r="H93" i="41" a="1"/>
  <c r="H93" i="41" s="1"/>
  <c r="G93" i="41" a="1"/>
  <c r="G93" i="41" s="1"/>
  <c r="E93" i="41"/>
  <c r="R92" i="41" a="1"/>
  <c r="R92" i="41" s="1"/>
  <c r="N92" i="41"/>
  <c r="M92" i="41"/>
  <c r="L92" i="41"/>
  <c r="Q92" i="41" s="1" a="1"/>
  <c r="Q92" i="41" s="1"/>
  <c r="H92" i="41" a="1"/>
  <c r="H92" i="41" s="1"/>
  <c r="E92" i="41"/>
  <c r="Q91" i="41"/>
  <c r="Q91" i="41" a="1"/>
  <c r="M91" i="41"/>
  <c r="R91" i="41" s="1" a="1"/>
  <c r="R91" i="41" s="1"/>
  <c r="L91" i="41"/>
  <c r="E91" i="41"/>
  <c r="M90" i="41"/>
  <c r="R90" i="41" s="1" a="1"/>
  <c r="R90" i="41" s="1"/>
  <c r="L90" i="41"/>
  <c r="H90" i="41" s="1" a="1"/>
  <c r="H90" i="41" s="1"/>
  <c r="E90" i="41"/>
  <c r="M89" i="41"/>
  <c r="R89" i="41" s="1" a="1"/>
  <c r="R89" i="41" s="1"/>
  <c r="L89" i="41"/>
  <c r="Q89" i="41" s="1" a="1"/>
  <c r="Q89" i="41" s="1"/>
  <c r="E89" i="41"/>
  <c r="R88" i="41" a="1"/>
  <c r="R88" i="41" s="1"/>
  <c r="N88" i="41"/>
  <c r="M88" i="41"/>
  <c r="G88" i="41" s="1" a="1"/>
  <c r="G88" i="41" s="1"/>
  <c r="L88" i="41"/>
  <c r="Q88" i="41" s="1" a="1"/>
  <c r="Q88" i="41" s="1"/>
  <c r="H88" i="41" a="1"/>
  <c r="H88" i="41" s="1"/>
  <c r="E88" i="41"/>
  <c r="R87" i="41" a="1"/>
  <c r="R87" i="41" s="1"/>
  <c r="M87" i="41"/>
  <c r="L87" i="41"/>
  <c r="N87" i="41" s="1"/>
  <c r="H87" i="41" a="1"/>
  <c r="H87" i="41" s="1"/>
  <c r="E87" i="41"/>
  <c r="Q86" i="41" a="1"/>
  <c r="Q86" i="41" s="1"/>
  <c r="M86" i="41"/>
  <c r="R86" i="41" s="1" a="1"/>
  <c r="R86" i="41" s="1"/>
  <c r="L86" i="41"/>
  <c r="N86" i="41" s="1"/>
  <c r="G86" i="41" a="1"/>
  <c r="G86" i="41" s="1"/>
  <c r="E86" i="41"/>
  <c r="R85" i="41" a="1"/>
  <c r="R85" i="41" s="1"/>
  <c r="Q85" i="41" a="1"/>
  <c r="Q85" i="41" s="1"/>
  <c r="M85" i="41"/>
  <c r="L85" i="41"/>
  <c r="N85" i="41" s="1"/>
  <c r="H85" i="41" a="1"/>
  <c r="H85" i="41" s="1"/>
  <c r="G85" i="41" a="1"/>
  <c r="G85" i="41" s="1"/>
  <c r="E85" i="41"/>
  <c r="R84" i="41" a="1"/>
  <c r="R84" i="41" s="1"/>
  <c r="N84" i="41"/>
  <c r="M84" i="41"/>
  <c r="L84" i="41"/>
  <c r="Q84" i="41" s="1" a="1"/>
  <c r="Q84" i="41" s="1"/>
  <c r="H84" i="41" a="1"/>
  <c r="H84" i="41" s="1"/>
  <c r="E84" i="41"/>
  <c r="Q83" i="41" a="1"/>
  <c r="Q83" i="41" s="1"/>
  <c r="M83" i="41"/>
  <c r="R83" i="41" s="1" a="1"/>
  <c r="R83" i="41" s="1"/>
  <c r="L83" i="41"/>
  <c r="E83" i="41"/>
  <c r="M82" i="41"/>
  <c r="R82" i="41" s="1" a="1"/>
  <c r="R82" i="41" s="1"/>
  <c r="L82" i="41"/>
  <c r="H82" i="41" s="1" a="1"/>
  <c r="H82" i="41" s="1"/>
  <c r="E82" i="41"/>
  <c r="O81" i="41"/>
  <c r="O82" i="41" s="1"/>
  <c r="O83" i="41" s="1"/>
  <c r="F81" i="41"/>
  <c r="E81" i="41"/>
  <c r="H36" i="41"/>
  <c r="H35" i="41"/>
  <c r="H34" i="41"/>
  <c r="H33" i="41"/>
  <c r="H32" i="41"/>
  <c r="H31" i="41"/>
  <c r="H30" i="41"/>
  <c r="H29" i="41"/>
  <c r="H28" i="41"/>
  <c r="H27" i="41"/>
  <c r="H26" i="41"/>
  <c r="H25" i="41"/>
  <c r="H24" i="41"/>
  <c r="H23" i="41"/>
  <c r="H22" i="41"/>
  <c r="I21" i="41"/>
  <c r="I22" i="41" s="1"/>
  <c r="I23" i="41" s="1"/>
  <c r="I24" i="41" s="1"/>
  <c r="I25" i="41" s="1"/>
  <c r="I26" i="41" s="1"/>
  <c r="I27" i="41" s="1"/>
  <c r="I28" i="41" s="1"/>
  <c r="I29" i="41" s="1"/>
  <c r="I30" i="41" s="1"/>
  <c r="I31" i="41" s="1"/>
  <c r="I32" i="41" s="1"/>
  <c r="I33" i="41" s="1"/>
  <c r="I34" i="41" s="1"/>
  <c r="I35" i="41" s="1"/>
  <c r="I36" i="41" s="1"/>
  <c r="H21" i="41"/>
  <c r="I20" i="41"/>
  <c r="E105" i="40"/>
  <c r="R104" i="40" a="1"/>
  <c r="R104" i="40" s="1"/>
  <c r="Q104" i="40" a="1"/>
  <c r="Q104" i="40" s="1"/>
  <c r="E104" i="40"/>
  <c r="R103" i="40" a="1"/>
  <c r="R103" i="40" s="1"/>
  <c r="E103" i="40"/>
  <c r="R102" i="40" a="1"/>
  <c r="R102" i="40" s="1"/>
  <c r="E102" i="40"/>
  <c r="R101" i="40" a="1"/>
  <c r="R101" i="40" s="1"/>
  <c r="E101" i="40"/>
  <c r="Q100" i="40" a="1"/>
  <c r="Q100" i="40" s="1"/>
  <c r="R100" i="40" a="1"/>
  <c r="R100" i="40" s="1"/>
  <c r="E100" i="40"/>
  <c r="R99" i="40" a="1"/>
  <c r="R99" i="40" s="1"/>
  <c r="E99" i="40"/>
  <c r="R98" i="40"/>
  <c r="R98" i="40" a="1"/>
  <c r="Q98" i="40"/>
  <c r="Q98" i="40" a="1"/>
  <c r="N98" i="40"/>
  <c r="M98" i="40"/>
  <c r="L98" i="40"/>
  <c r="H98" i="40"/>
  <c r="H98" i="40" a="1"/>
  <c r="G98" i="40"/>
  <c r="G98" i="40" a="1"/>
  <c r="E98" i="40"/>
  <c r="R97" i="40" a="1"/>
  <c r="R97" i="40" s="1"/>
  <c r="Q97" i="40" a="1"/>
  <c r="Q97" i="40" s="1"/>
  <c r="M97" i="40"/>
  <c r="G97" i="40" s="1" a="1"/>
  <c r="G97" i="40" s="1"/>
  <c r="L97" i="40"/>
  <c r="H97" i="40" a="1"/>
  <c r="H97" i="40" s="1"/>
  <c r="E97" i="40"/>
  <c r="M96" i="40"/>
  <c r="R96" i="40" s="1" a="1"/>
  <c r="R96" i="40" s="1"/>
  <c r="L96" i="40"/>
  <c r="Q96" i="40" s="1" a="1"/>
  <c r="Q96" i="40" s="1"/>
  <c r="E96" i="40"/>
  <c r="Q95" i="40" a="1"/>
  <c r="Q95" i="40" s="1"/>
  <c r="N95" i="40"/>
  <c r="M95" i="40"/>
  <c r="R95" i="40" s="1" a="1"/>
  <c r="R95" i="40" s="1"/>
  <c r="L95" i="40"/>
  <c r="H95" i="40" s="1" a="1"/>
  <c r="H95" i="40" s="1"/>
  <c r="G95" i="40" a="1"/>
  <c r="G95" i="40" s="1"/>
  <c r="E95" i="40"/>
  <c r="R94" i="40" a="1"/>
  <c r="R94" i="40" s="1"/>
  <c r="M94" i="40"/>
  <c r="L94" i="40"/>
  <c r="N94" i="40" s="1"/>
  <c r="H94" i="40" a="1"/>
  <c r="H94" i="40" s="1"/>
  <c r="E94" i="40"/>
  <c r="N93" i="40"/>
  <c r="M93" i="40"/>
  <c r="R93" i="40" s="1" a="1"/>
  <c r="R93" i="40" s="1"/>
  <c r="L93" i="40"/>
  <c r="H93" i="40" s="1" a="1"/>
  <c r="H93" i="40" s="1"/>
  <c r="E93" i="40"/>
  <c r="Q92" i="40" a="1"/>
  <c r="Q92" i="40" s="1"/>
  <c r="M92" i="40"/>
  <c r="R92" i="40" s="1" a="1"/>
  <c r="R92" i="40" s="1"/>
  <c r="L92" i="40"/>
  <c r="N92" i="40" s="1"/>
  <c r="E92" i="40"/>
  <c r="R91" i="40" a="1"/>
  <c r="R91" i="40" s="1"/>
  <c r="M91" i="40"/>
  <c r="L91" i="40"/>
  <c r="H91" i="40" s="1" a="1"/>
  <c r="H91" i="40" s="1"/>
  <c r="E91" i="40"/>
  <c r="Q90" i="40"/>
  <c r="Q90" i="40" a="1"/>
  <c r="N90" i="40"/>
  <c r="M90" i="40"/>
  <c r="R90" i="40" s="1" a="1"/>
  <c r="R90" i="40" s="1"/>
  <c r="L90" i="40"/>
  <c r="H90" i="40"/>
  <c r="H90" i="40" a="1"/>
  <c r="G90" i="40"/>
  <c r="G90" i="40" a="1"/>
  <c r="E90" i="40"/>
  <c r="R89" i="40" a="1"/>
  <c r="R89" i="40" s="1"/>
  <c r="Q89" i="40" a="1"/>
  <c r="Q89" i="40" s="1"/>
  <c r="M89" i="40"/>
  <c r="G89" i="40" s="1" a="1"/>
  <c r="G89" i="40" s="1"/>
  <c r="L89" i="40"/>
  <c r="N89" i="40" s="1"/>
  <c r="H89" i="40" a="1"/>
  <c r="H89" i="40" s="1"/>
  <c r="E89" i="40"/>
  <c r="M88" i="40"/>
  <c r="R88" i="40" s="1" a="1"/>
  <c r="R88" i="40" s="1"/>
  <c r="L88" i="40"/>
  <c r="Q88" i="40" s="1" a="1"/>
  <c r="Q88" i="40" s="1"/>
  <c r="E88" i="40"/>
  <c r="Q87" i="40" a="1"/>
  <c r="Q87" i="40" s="1"/>
  <c r="N87" i="40"/>
  <c r="M87" i="40"/>
  <c r="R87" i="40" s="1" a="1"/>
  <c r="R87" i="40" s="1"/>
  <c r="L87" i="40"/>
  <c r="H87" i="40"/>
  <c r="H87" i="40" a="1"/>
  <c r="G87" i="40" a="1"/>
  <c r="G87" i="40" s="1"/>
  <c r="E87" i="40"/>
  <c r="R86" i="40" a="1"/>
  <c r="R86" i="40" s="1"/>
  <c r="M86" i="40"/>
  <c r="L86" i="40"/>
  <c r="N86" i="40" s="1"/>
  <c r="H86" i="40" a="1"/>
  <c r="H86" i="40" s="1"/>
  <c r="G86" i="40" a="1"/>
  <c r="G86" i="40" s="1"/>
  <c r="E86" i="40"/>
  <c r="Q85" i="40"/>
  <c r="Q85" i="40" a="1"/>
  <c r="N85" i="40"/>
  <c r="M85" i="40"/>
  <c r="R85" i="40" s="1" a="1"/>
  <c r="R85" i="40" s="1"/>
  <c r="L85" i="40"/>
  <c r="H85" i="40" a="1"/>
  <c r="H85" i="40" s="1"/>
  <c r="G85" i="40"/>
  <c r="G85" i="40" a="1"/>
  <c r="E85" i="40"/>
  <c r="Q84" i="40" a="1"/>
  <c r="Q84" i="40" s="1"/>
  <c r="M84" i="40"/>
  <c r="R84" i="40" s="1" a="1"/>
  <c r="R84" i="40" s="1"/>
  <c r="L84" i="40"/>
  <c r="H84" i="40" s="1" a="1"/>
  <c r="H84" i="40" s="1"/>
  <c r="E84" i="40"/>
  <c r="M83" i="40"/>
  <c r="R83" i="40" s="1" a="1"/>
  <c r="R83" i="40" s="1"/>
  <c r="L83" i="40"/>
  <c r="H83" i="40" s="1" a="1"/>
  <c r="H83" i="40" s="1"/>
  <c r="E83" i="40"/>
  <c r="N82" i="40"/>
  <c r="M82" i="40"/>
  <c r="R82" i="40" s="1" a="1"/>
  <c r="R82" i="40" s="1"/>
  <c r="L82" i="40"/>
  <c r="H82" i="40" s="1" a="1"/>
  <c r="H82" i="40" s="1"/>
  <c r="E82" i="40"/>
  <c r="F81" i="40"/>
  <c r="O81" i="40" s="1"/>
  <c r="E81" i="40"/>
  <c r="H37" i="40"/>
  <c r="H36" i="40"/>
  <c r="H35" i="40"/>
  <c r="H34" i="40"/>
  <c r="H33" i="40"/>
  <c r="H32" i="40"/>
  <c r="H31" i="40"/>
  <c r="H30" i="40"/>
  <c r="H29" i="40"/>
  <c r="H28" i="40"/>
  <c r="H27" i="40"/>
  <c r="H26" i="40"/>
  <c r="H25" i="40"/>
  <c r="H24" i="40"/>
  <c r="H23" i="40"/>
  <c r="I22" i="40"/>
  <c r="I23" i="40" s="1"/>
  <c r="I24" i="40" s="1"/>
  <c r="I25" i="40" s="1"/>
  <c r="I26" i="40" s="1"/>
  <c r="I27" i="40" s="1"/>
  <c r="I28" i="40" s="1"/>
  <c r="I29" i="40" s="1"/>
  <c r="I30" i="40" s="1"/>
  <c r="I31" i="40" s="1"/>
  <c r="I32" i="40" s="1"/>
  <c r="I33" i="40" s="1"/>
  <c r="I34" i="40" s="1"/>
  <c r="I35" i="40" s="1"/>
  <c r="I36" i="40" s="1"/>
  <c r="I37" i="40" s="1"/>
  <c r="H22" i="40"/>
  <c r="I21" i="40"/>
  <c r="H21" i="40"/>
  <c r="I20" i="40"/>
  <c r="R104" i="39" a="1"/>
  <c r="R104" i="39" s="1"/>
  <c r="Q104" i="39" a="1"/>
  <c r="Q104" i="39" s="1"/>
  <c r="R103" i="39" a="1"/>
  <c r="R103" i="39" s="1"/>
  <c r="R102" i="39" a="1"/>
  <c r="R102" i="39" s="1"/>
  <c r="R101" i="39" a="1"/>
  <c r="R101" i="39" s="1"/>
  <c r="R100" i="39" a="1"/>
  <c r="R100" i="39" s="1"/>
  <c r="E100" i="39"/>
  <c r="Q99" i="39"/>
  <c r="Q99" i="39" a="1"/>
  <c r="M99" i="39"/>
  <c r="R99" i="39" s="1" a="1"/>
  <c r="R99" i="39" s="1"/>
  <c r="L99" i="39"/>
  <c r="N99" i="39" s="1"/>
  <c r="E99" i="39"/>
  <c r="R98" i="39" a="1"/>
  <c r="R98" i="39" s="1"/>
  <c r="M98" i="39"/>
  <c r="L98" i="39"/>
  <c r="H98" i="39" s="1" a="1"/>
  <c r="H98" i="39" s="1"/>
  <c r="E98" i="39"/>
  <c r="Q97" i="39" a="1"/>
  <c r="Q97" i="39" s="1"/>
  <c r="M97" i="39"/>
  <c r="G97" i="39" s="1" a="1"/>
  <c r="G97" i="39" s="1"/>
  <c r="L97" i="39"/>
  <c r="E97" i="39"/>
  <c r="R96" i="39" a="1"/>
  <c r="R96" i="39" s="1"/>
  <c r="M96" i="39"/>
  <c r="L96" i="39"/>
  <c r="Q96" i="39" s="1" a="1"/>
  <c r="Q96" i="39" s="1"/>
  <c r="H96" i="39" a="1"/>
  <c r="H96" i="39" s="1"/>
  <c r="E96" i="39"/>
  <c r="N95" i="39"/>
  <c r="M95" i="39"/>
  <c r="R95" i="39" s="1" a="1"/>
  <c r="R95" i="39" s="1"/>
  <c r="L95" i="39"/>
  <c r="H95" i="39" s="1" a="1"/>
  <c r="H95" i="39" s="1"/>
  <c r="E95" i="39"/>
  <c r="R94" i="39" a="1"/>
  <c r="R94" i="39" s="1"/>
  <c r="Q94" i="39" a="1"/>
  <c r="Q94" i="39" s="1"/>
  <c r="M94" i="39"/>
  <c r="L94" i="39"/>
  <c r="N94" i="39" s="1"/>
  <c r="H94" i="39" a="1"/>
  <c r="H94" i="39" s="1"/>
  <c r="G94" i="39" a="1"/>
  <c r="G94" i="39" s="1"/>
  <c r="E94" i="39"/>
  <c r="R93" i="39"/>
  <c r="R93" i="39" a="1"/>
  <c r="M93" i="39"/>
  <c r="L93" i="39"/>
  <c r="H93" i="39" s="1" a="1"/>
  <c r="H93" i="39" s="1"/>
  <c r="E93" i="39"/>
  <c r="R92" i="39"/>
  <c r="R92" i="39" a="1"/>
  <c r="Q92" i="39" a="1"/>
  <c r="Q92" i="39" s="1"/>
  <c r="N92" i="39"/>
  <c r="M92" i="39"/>
  <c r="L92" i="39"/>
  <c r="H92" i="39" a="1"/>
  <c r="H92" i="39" s="1"/>
  <c r="G92" i="39" a="1"/>
  <c r="G92" i="39" s="1"/>
  <c r="E92" i="39"/>
  <c r="Q91" i="39"/>
  <c r="Q91" i="39" a="1"/>
  <c r="M91" i="39"/>
  <c r="R91" i="39" s="1" a="1"/>
  <c r="R91" i="39" s="1"/>
  <c r="L91" i="39"/>
  <c r="N91" i="39" s="1"/>
  <c r="E91" i="39"/>
  <c r="R90" i="39" a="1"/>
  <c r="R90" i="39" s="1"/>
  <c r="M90" i="39"/>
  <c r="L90" i="39"/>
  <c r="H90" i="39" s="1" a="1"/>
  <c r="H90" i="39" s="1"/>
  <c r="E90" i="39"/>
  <c r="Q89" i="39" a="1"/>
  <c r="Q89" i="39" s="1"/>
  <c r="M89" i="39"/>
  <c r="G89" i="39" s="1" a="1"/>
  <c r="G89" i="39" s="1"/>
  <c r="L89" i="39"/>
  <c r="H89" i="39" s="1" a="1"/>
  <c r="H89" i="39" s="1"/>
  <c r="E89" i="39"/>
  <c r="R88" i="39" a="1"/>
  <c r="R88" i="39" s="1"/>
  <c r="M88" i="39"/>
  <c r="L88" i="39"/>
  <c r="Q88" i="39" s="1" a="1"/>
  <c r="Q88" i="39" s="1"/>
  <c r="H88" i="39" a="1"/>
  <c r="H88" i="39" s="1"/>
  <c r="E88" i="39"/>
  <c r="N87" i="39"/>
  <c r="M87" i="39"/>
  <c r="R87" i="39" s="1" a="1"/>
  <c r="R87" i="39" s="1"/>
  <c r="L87" i="39"/>
  <c r="H87" i="39" s="1" a="1"/>
  <c r="H87" i="39" s="1"/>
  <c r="E87" i="39"/>
  <c r="R86" i="39" a="1"/>
  <c r="R86" i="39" s="1"/>
  <c r="Q86" i="39" a="1"/>
  <c r="Q86" i="39" s="1"/>
  <c r="M86" i="39"/>
  <c r="L86" i="39"/>
  <c r="N86" i="39" s="1"/>
  <c r="H86" i="39" a="1"/>
  <c r="H86" i="39" s="1"/>
  <c r="G86" i="39" a="1"/>
  <c r="G86" i="39" s="1"/>
  <c r="E86" i="39"/>
  <c r="R85" i="39"/>
  <c r="R85" i="39" a="1"/>
  <c r="M85" i="39"/>
  <c r="L85" i="39"/>
  <c r="H85" i="39" s="1" a="1"/>
  <c r="H85" i="39" s="1"/>
  <c r="E85" i="39"/>
  <c r="R84" i="39" a="1"/>
  <c r="R84" i="39" s="1"/>
  <c r="Q84" i="39" a="1"/>
  <c r="Q84" i="39" s="1"/>
  <c r="N84" i="39"/>
  <c r="M84" i="39"/>
  <c r="L84" i="39"/>
  <c r="H84" i="39" a="1"/>
  <c r="H84" i="39" s="1"/>
  <c r="G84" i="39" a="1"/>
  <c r="G84" i="39" s="1"/>
  <c r="E84" i="39"/>
  <c r="Q83" i="39"/>
  <c r="Q83" i="39" a="1"/>
  <c r="M83" i="39"/>
  <c r="R83" i="39" s="1" a="1"/>
  <c r="R83" i="39" s="1"/>
  <c r="L83" i="39"/>
  <c r="N83" i="39" s="1"/>
  <c r="E83" i="39"/>
  <c r="R82" i="39" a="1"/>
  <c r="R82" i="39" s="1"/>
  <c r="M82" i="39"/>
  <c r="L82" i="39"/>
  <c r="H82" i="39" s="1" a="1"/>
  <c r="H82" i="39" s="1"/>
  <c r="E82" i="39"/>
  <c r="O81" i="39"/>
  <c r="O82" i="39" s="1"/>
  <c r="O83" i="39" s="1"/>
  <c r="F81" i="39"/>
  <c r="E81" i="39"/>
  <c r="H38" i="39"/>
  <c r="H37" i="39"/>
  <c r="H36" i="39"/>
  <c r="H35" i="39"/>
  <c r="H34" i="39"/>
  <c r="H33" i="39"/>
  <c r="H32" i="39"/>
  <c r="H31" i="39"/>
  <c r="H30" i="39"/>
  <c r="H29" i="39"/>
  <c r="H28" i="39"/>
  <c r="H27" i="39"/>
  <c r="H26" i="39"/>
  <c r="H25" i="39"/>
  <c r="H24" i="39"/>
  <c r="H23" i="39"/>
  <c r="H22" i="39"/>
  <c r="I21" i="39"/>
  <c r="I22" i="39" s="1"/>
  <c r="I23" i="39" s="1"/>
  <c r="I24" i="39" s="1"/>
  <c r="I25" i="39" s="1"/>
  <c r="I26" i="39" s="1"/>
  <c r="I27" i="39" s="1"/>
  <c r="I28" i="39" s="1"/>
  <c r="I29" i="39" s="1"/>
  <c r="I30" i="39" s="1"/>
  <c r="I31" i="39" s="1"/>
  <c r="I32" i="39" s="1"/>
  <c r="I33" i="39" s="1"/>
  <c r="I34" i="39" s="1"/>
  <c r="I35" i="39" s="1"/>
  <c r="I36" i="39" s="1"/>
  <c r="I37" i="39" s="1"/>
  <c r="I38" i="39" s="1"/>
  <c r="H21" i="39"/>
  <c r="I20" i="39"/>
  <c r="G105" i="38" a="1"/>
  <c r="G105" i="38" s="1"/>
  <c r="E105" i="38"/>
  <c r="R104" i="38" a="1"/>
  <c r="R104" i="38" s="1"/>
  <c r="Q104" i="38" a="1"/>
  <c r="Q104" i="38" s="1"/>
  <c r="E104" i="38"/>
  <c r="Q103" i="38" a="1"/>
  <c r="Q103" i="38" s="1"/>
  <c r="R103" i="38" a="1"/>
  <c r="R103" i="38" s="1"/>
  <c r="G103" i="38" a="1"/>
  <c r="G103" i="38" s="1"/>
  <c r="E103" i="38"/>
  <c r="R102" i="38" a="1"/>
  <c r="R102" i="38" s="1"/>
  <c r="E102" i="38"/>
  <c r="R101" i="38" a="1"/>
  <c r="R101" i="38" s="1"/>
  <c r="H101" i="38" a="1"/>
  <c r="H101" i="38" s="1"/>
  <c r="E101" i="38"/>
  <c r="M100" i="38"/>
  <c r="R100" i="38" s="1" a="1"/>
  <c r="R100" i="38" s="1"/>
  <c r="L100" i="38"/>
  <c r="H100" i="38" s="1" a="1"/>
  <c r="H100" i="38" s="1"/>
  <c r="E100" i="38"/>
  <c r="M99" i="38"/>
  <c r="R99" i="38" s="1" a="1"/>
  <c r="R99" i="38" s="1"/>
  <c r="L99" i="38"/>
  <c r="H99" i="38" s="1" a="1"/>
  <c r="H99" i="38" s="1"/>
  <c r="E99" i="38"/>
  <c r="M98" i="38"/>
  <c r="R98" i="38" s="1" a="1"/>
  <c r="R98" i="38" s="1"/>
  <c r="L98" i="38"/>
  <c r="H98" i="38" s="1" a="1"/>
  <c r="H98" i="38" s="1"/>
  <c r="E98" i="38"/>
  <c r="R97" i="38" a="1"/>
  <c r="R97" i="38" s="1"/>
  <c r="Q97" i="38" a="1"/>
  <c r="Q97" i="38" s="1"/>
  <c r="M97" i="38"/>
  <c r="L97" i="38"/>
  <c r="N97" i="38" s="1"/>
  <c r="H97" i="38" a="1"/>
  <c r="H97" i="38" s="1"/>
  <c r="G97" i="38" a="1"/>
  <c r="G97" i="38" s="1"/>
  <c r="E97" i="38"/>
  <c r="R96" i="38" a="1"/>
  <c r="R96" i="38" s="1"/>
  <c r="M96" i="38"/>
  <c r="L96" i="38"/>
  <c r="Q96" i="38" s="1" a="1"/>
  <c r="Q96" i="38" s="1"/>
  <c r="H96" i="38" a="1"/>
  <c r="H96" i="38" s="1"/>
  <c r="G96" i="38"/>
  <c r="G96" i="38" a="1"/>
  <c r="E96" i="38"/>
  <c r="Q95" i="38" a="1"/>
  <c r="Q95" i="38" s="1"/>
  <c r="N95" i="38"/>
  <c r="M95" i="38"/>
  <c r="R95" i="38" s="1" a="1"/>
  <c r="R95" i="38" s="1"/>
  <c r="L95" i="38"/>
  <c r="H95" i="38" s="1" a="1"/>
  <c r="H95" i="38" s="1"/>
  <c r="G95" i="38" a="1"/>
  <c r="G95" i="38" s="1"/>
  <c r="E95" i="38"/>
  <c r="Q94" i="38" a="1"/>
  <c r="Q94" i="38" s="1"/>
  <c r="M94" i="38"/>
  <c r="N94" i="38" s="1"/>
  <c r="L94" i="38"/>
  <c r="H94" i="38" s="1" a="1"/>
  <c r="H94" i="38" s="1"/>
  <c r="G94" i="38" a="1"/>
  <c r="G94" i="38" s="1"/>
  <c r="E94" i="38"/>
  <c r="N93" i="38"/>
  <c r="M93" i="38"/>
  <c r="R93" i="38" s="1" a="1"/>
  <c r="R93" i="38" s="1"/>
  <c r="L93" i="38"/>
  <c r="H93" i="38" s="1" a="1"/>
  <c r="H93" i="38" s="1"/>
  <c r="E93" i="38"/>
  <c r="M92" i="38"/>
  <c r="R92" i="38" s="1" a="1"/>
  <c r="R92" i="38" s="1"/>
  <c r="L92" i="38"/>
  <c r="H92" i="38" s="1" a="1"/>
  <c r="H92" i="38" s="1"/>
  <c r="E92" i="38"/>
  <c r="M91" i="38"/>
  <c r="R91" i="38" s="1" a="1"/>
  <c r="R91" i="38" s="1"/>
  <c r="L91" i="38"/>
  <c r="H91" i="38" s="1" a="1"/>
  <c r="H91" i="38" s="1"/>
  <c r="E91" i="38"/>
  <c r="R90" i="38"/>
  <c r="R90" i="38" a="1"/>
  <c r="M90" i="38"/>
  <c r="L90" i="38"/>
  <c r="H90" i="38" s="1" a="1"/>
  <c r="H90" i="38" s="1"/>
  <c r="E90" i="38"/>
  <c r="R89" i="38" a="1"/>
  <c r="R89" i="38" s="1"/>
  <c r="Q89" i="38" a="1"/>
  <c r="Q89" i="38" s="1"/>
  <c r="N89" i="38"/>
  <c r="M89" i="38"/>
  <c r="L89" i="38"/>
  <c r="H89" i="38" a="1"/>
  <c r="H89" i="38" s="1"/>
  <c r="G89" i="38" a="1"/>
  <c r="G89" i="38" s="1"/>
  <c r="E89" i="38"/>
  <c r="R88" i="38" a="1"/>
  <c r="R88" i="38" s="1"/>
  <c r="Q88" i="38"/>
  <c r="Q88" i="38" a="1"/>
  <c r="M88" i="38"/>
  <c r="L88" i="38"/>
  <c r="N88" i="38" s="1"/>
  <c r="H88" i="38" a="1"/>
  <c r="H88" i="38" s="1"/>
  <c r="G88" i="38"/>
  <c r="G88" i="38" a="1"/>
  <c r="E88" i="38"/>
  <c r="Q87" i="38" a="1"/>
  <c r="Q87" i="38" s="1"/>
  <c r="N87" i="38"/>
  <c r="M87" i="38"/>
  <c r="R87" i="38" s="1" a="1"/>
  <c r="R87" i="38" s="1"/>
  <c r="L87" i="38"/>
  <c r="H87" i="38" s="1" a="1"/>
  <c r="H87" i="38" s="1"/>
  <c r="G87" i="38" a="1"/>
  <c r="G87" i="38" s="1"/>
  <c r="E87" i="38"/>
  <c r="Q86" i="38" a="1"/>
  <c r="Q86" i="38" s="1"/>
  <c r="M86" i="38"/>
  <c r="N86" i="38" s="1"/>
  <c r="L86" i="38"/>
  <c r="G86" i="38" a="1"/>
  <c r="G86" i="38" s="1"/>
  <c r="E86" i="38"/>
  <c r="N85" i="38"/>
  <c r="M85" i="38"/>
  <c r="R85" i="38" s="1" a="1"/>
  <c r="R85" i="38" s="1"/>
  <c r="L85" i="38"/>
  <c r="H85" i="38" s="1" a="1"/>
  <c r="H85" i="38" s="1"/>
  <c r="E85" i="38"/>
  <c r="M84" i="38"/>
  <c r="R84" i="38" s="1" a="1"/>
  <c r="R84" i="38" s="1"/>
  <c r="L84" i="38"/>
  <c r="H84" i="38" s="1" a="1"/>
  <c r="H84" i="38" s="1"/>
  <c r="E84" i="38"/>
  <c r="M83" i="38"/>
  <c r="R83" i="38" s="1" a="1"/>
  <c r="R83" i="38" s="1"/>
  <c r="L83" i="38"/>
  <c r="H83" i="38" s="1" a="1"/>
  <c r="H83" i="38" s="1"/>
  <c r="E83" i="38"/>
  <c r="R82" i="38"/>
  <c r="R82" i="38" a="1"/>
  <c r="M82" i="38"/>
  <c r="L82" i="38"/>
  <c r="H82" i="38" s="1" a="1"/>
  <c r="H82" i="38" s="1"/>
  <c r="E82" i="38"/>
  <c r="F81" i="38"/>
  <c r="O81" i="38" s="1"/>
  <c r="O82" i="38" s="1"/>
  <c r="O83" i="38" s="1"/>
  <c r="O84" i="38" s="1"/>
  <c r="E81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5" i="38"/>
  <c r="H24" i="38"/>
  <c r="H23" i="38"/>
  <c r="H22" i="38"/>
  <c r="I21" i="38"/>
  <c r="I22" i="38" s="1"/>
  <c r="I23" i="38" s="1"/>
  <c r="I24" i="38" s="1"/>
  <c r="I25" i="38" s="1"/>
  <c r="I26" i="38" s="1"/>
  <c r="I27" i="38" s="1"/>
  <c r="I28" i="38" s="1"/>
  <c r="I29" i="38" s="1"/>
  <c r="I30" i="38" s="1"/>
  <c r="I31" i="38" s="1"/>
  <c r="I32" i="38" s="1"/>
  <c r="I33" i="38" s="1"/>
  <c r="I34" i="38" s="1"/>
  <c r="I35" i="38" s="1"/>
  <c r="I36" i="38" s="1"/>
  <c r="I37" i="38" s="1"/>
  <c r="I38" i="38" s="1"/>
  <c r="I39" i="38" s="1"/>
  <c r="H21" i="38"/>
  <c r="I20" i="38"/>
  <c r="E105" i="36"/>
  <c r="R104" i="36" a="1"/>
  <c r="R104" i="36" s="1"/>
  <c r="Q104" i="36" a="1"/>
  <c r="Q104" i="36" s="1"/>
  <c r="E104" i="36"/>
  <c r="R103" i="36" a="1"/>
  <c r="R103" i="36" s="1"/>
  <c r="E103" i="36"/>
  <c r="R102" i="36" a="1"/>
  <c r="R102" i="36" s="1"/>
  <c r="E102" i="36"/>
  <c r="R101" i="36" a="1"/>
  <c r="R101" i="36" s="1"/>
  <c r="N101" i="36"/>
  <c r="M101" i="36"/>
  <c r="L101" i="36"/>
  <c r="Q101" i="36" s="1" a="1"/>
  <c r="Q101" i="36" s="1"/>
  <c r="H101" i="36" a="1"/>
  <c r="H101" i="36" s="1"/>
  <c r="E101" i="36"/>
  <c r="Q100" i="36"/>
  <c r="Q100" i="36" a="1"/>
  <c r="M100" i="36"/>
  <c r="R100" i="36" s="1" a="1"/>
  <c r="R100" i="36" s="1"/>
  <c r="L100" i="36"/>
  <c r="H100" i="36" s="1" a="1"/>
  <c r="H100" i="36" s="1"/>
  <c r="E100" i="36"/>
  <c r="R99" i="36" a="1"/>
  <c r="R99" i="36" s="1"/>
  <c r="M99" i="36"/>
  <c r="L99" i="36"/>
  <c r="H99" i="36" s="1" a="1"/>
  <c r="H99" i="36" s="1"/>
  <c r="G99" i="36" a="1"/>
  <c r="G99" i="36" s="1"/>
  <c r="E99" i="36"/>
  <c r="R98" i="36"/>
  <c r="R98" i="36" a="1"/>
  <c r="Q98" i="36"/>
  <c r="Q98" i="36" a="1"/>
  <c r="N98" i="36"/>
  <c r="M98" i="36"/>
  <c r="L98" i="36"/>
  <c r="H98" i="36"/>
  <c r="H98" i="36" a="1"/>
  <c r="G98" i="36"/>
  <c r="G98" i="36" a="1"/>
  <c r="E98" i="36"/>
  <c r="R97" i="36" a="1"/>
  <c r="R97" i="36" s="1"/>
  <c r="Q97" i="36" a="1"/>
  <c r="Q97" i="36" s="1"/>
  <c r="N97" i="36"/>
  <c r="M97" i="36"/>
  <c r="L97" i="36"/>
  <c r="H97" i="36" a="1"/>
  <c r="H97" i="36" s="1"/>
  <c r="G97" i="36" a="1"/>
  <c r="G97" i="36" s="1"/>
  <c r="E97" i="36"/>
  <c r="M96" i="36"/>
  <c r="N96" i="36" s="1"/>
  <c r="L96" i="36"/>
  <c r="Q96" i="36" s="1" a="1"/>
  <c r="Q96" i="36" s="1"/>
  <c r="E96" i="36"/>
  <c r="M95" i="36"/>
  <c r="R95" i="36" s="1" a="1"/>
  <c r="R95" i="36" s="1"/>
  <c r="L95" i="36"/>
  <c r="N95" i="36" s="1"/>
  <c r="E95" i="36"/>
  <c r="M94" i="36"/>
  <c r="R94" i="36" s="1" a="1"/>
  <c r="R94" i="36" s="1"/>
  <c r="L94" i="36"/>
  <c r="N94" i="36" s="1"/>
  <c r="E94" i="36"/>
  <c r="R93" i="36" a="1"/>
  <c r="R93" i="36" s="1"/>
  <c r="N93" i="36"/>
  <c r="M93" i="36"/>
  <c r="L93" i="36"/>
  <c r="Q93" i="36" s="1" a="1"/>
  <c r="Q93" i="36" s="1"/>
  <c r="H93" i="36" a="1"/>
  <c r="H93" i="36" s="1"/>
  <c r="E93" i="36"/>
  <c r="M92" i="36"/>
  <c r="R92" i="36" s="1" a="1"/>
  <c r="R92" i="36" s="1"/>
  <c r="L92" i="36"/>
  <c r="Q92" i="36" s="1" a="1"/>
  <c r="Q92" i="36" s="1"/>
  <c r="E92" i="36"/>
  <c r="R91" i="36" a="1"/>
  <c r="R91" i="36" s="1"/>
  <c r="Q91" i="36" a="1"/>
  <c r="Q91" i="36" s="1"/>
  <c r="M91" i="36"/>
  <c r="L91" i="36"/>
  <c r="H91" i="36" s="1" a="1"/>
  <c r="H91" i="36" s="1"/>
  <c r="G91" i="36" a="1"/>
  <c r="G91" i="36" s="1"/>
  <c r="E91" i="36"/>
  <c r="R90" i="36"/>
  <c r="R90" i="36" a="1"/>
  <c r="Q90" i="36"/>
  <c r="Q90" i="36" a="1"/>
  <c r="N90" i="36"/>
  <c r="M90" i="36"/>
  <c r="L90" i="36"/>
  <c r="H90" i="36"/>
  <c r="H90" i="36" a="1"/>
  <c r="G90" i="36"/>
  <c r="G90" i="36" a="1"/>
  <c r="E90" i="36"/>
  <c r="R89" i="36" a="1"/>
  <c r="R89" i="36" s="1"/>
  <c r="Q89" i="36" a="1"/>
  <c r="Q89" i="36" s="1"/>
  <c r="N89" i="36"/>
  <c r="M89" i="36"/>
  <c r="L89" i="36"/>
  <c r="H89" i="36" a="1"/>
  <c r="H89" i="36" s="1"/>
  <c r="G89" i="36" a="1"/>
  <c r="G89" i="36" s="1"/>
  <c r="E89" i="36"/>
  <c r="Q88" i="36"/>
  <c r="Q88" i="36" a="1"/>
  <c r="M88" i="36"/>
  <c r="G88" i="36" s="1" a="1"/>
  <c r="G88" i="36" s="1"/>
  <c r="L88" i="36"/>
  <c r="H88" i="36" s="1" a="1"/>
  <c r="H88" i="36" s="1"/>
  <c r="E88" i="36"/>
  <c r="M87" i="36"/>
  <c r="R87" i="36" s="1" a="1"/>
  <c r="R87" i="36" s="1"/>
  <c r="L87" i="36"/>
  <c r="N87" i="36" s="1"/>
  <c r="E87" i="36"/>
  <c r="M86" i="36"/>
  <c r="R86" i="36" s="1" a="1"/>
  <c r="R86" i="36" s="1"/>
  <c r="L86" i="36"/>
  <c r="N86" i="36" s="1"/>
  <c r="E86" i="36"/>
  <c r="R85" i="36" a="1"/>
  <c r="R85" i="36" s="1"/>
  <c r="N85" i="36"/>
  <c r="M85" i="36"/>
  <c r="L85" i="36"/>
  <c r="Q85" i="36" s="1" a="1"/>
  <c r="Q85" i="36" s="1"/>
  <c r="H85" i="36" a="1"/>
  <c r="H85" i="36" s="1"/>
  <c r="E85" i="36"/>
  <c r="M84" i="36"/>
  <c r="R84" i="36" s="1" a="1"/>
  <c r="R84" i="36" s="1"/>
  <c r="L84" i="36"/>
  <c r="Q84" i="36" s="1" a="1"/>
  <c r="Q84" i="36" s="1"/>
  <c r="E84" i="36"/>
  <c r="R83" i="36" a="1"/>
  <c r="R83" i="36" s="1"/>
  <c r="Q83" i="36" a="1"/>
  <c r="Q83" i="36" s="1"/>
  <c r="M83" i="36"/>
  <c r="L83" i="36"/>
  <c r="H83" i="36" s="1" a="1"/>
  <c r="H83" i="36" s="1"/>
  <c r="G83" i="36" a="1"/>
  <c r="G83" i="36" s="1"/>
  <c r="E83" i="36"/>
  <c r="R82" i="36"/>
  <c r="R82" i="36" a="1"/>
  <c r="Q82" i="36"/>
  <c r="Q82" i="36" a="1"/>
  <c r="N82" i="36"/>
  <c r="M82" i="36"/>
  <c r="L82" i="36"/>
  <c r="H82" i="36"/>
  <c r="H82" i="36" a="1"/>
  <c r="G82" i="36"/>
  <c r="G82" i="36" a="1"/>
  <c r="E82" i="36"/>
  <c r="F81" i="36"/>
  <c r="O81" i="36" s="1"/>
  <c r="E81" i="36"/>
  <c r="H40" i="36"/>
  <c r="H39" i="36"/>
  <c r="H38" i="36"/>
  <c r="H37" i="36"/>
  <c r="H36" i="36"/>
  <c r="H35" i="36"/>
  <c r="H34" i="36"/>
  <c r="H33" i="36"/>
  <c r="H32" i="36"/>
  <c r="H31" i="36"/>
  <c r="H30" i="36"/>
  <c r="H29" i="36"/>
  <c r="H28" i="36"/>
  <c r="H27" i="36"/>
  <c r="H26" i="36"/>
  <c r="H25" i="36"/>
  <c r="H24" i="36"/>
  <c r="H23" i="36"/>
  <c r="H22" i="36"/>
  <c r="H21" i="36"/>
  <c r="I20" i="36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G105" i="33" a="1"/>
  <c r="G105" i="33" s="1"/>
  <c r="E105" i="33"/>
  <c r="M104" i="33"/>
  <c r="R104" i="33" s="1" a="1"/>
  <c r="R104" i="33" s="1"/>
  <c r="L104" i="33"/>
  <c r="Q104" i="33" s="1" a="1"/>
  <c r="Q104" i="33" s="1"/>
  <c r="E104" i="33"/>
  <c r="M103" i="33"/>
  <c r="R103" i="33" s="1" a="1"/>
  <c r="R103" i="33" s="1"/>
  <c r="N103" i="33"/>
  <c r="E103" i="33"/>
  <c r="R102" i="33" a="1"/>
  <c r="R102" i="33" s="1"/>
  <c r="M102" i="33"/>
  <c r="L102" i="33"/>
  <c r="N102" i="33" s="1"/>
  <c r="H102" i="33" a="1"/>
  <c r="H102" i="33" s="1"/>
  <c r="E102" i="33"/>
  <c r="R101" i="33" a="1"/>
  <c r="R101" i="33" s="1"/>
  <c r="N101" i="33"/>
  <c r="M101" i="33"/>
  <c r="L101" i="33"/>
  <c r="Q101" i="33" s="1" a="1"/>
  <c r="Q101" i="33" s="1"/>
  <c r="H101" i="33" a="1"/>
  <c r="H101" i="33" s="1"/>
  <c r="E101" i="33"/>
  <c r="Q100" i="33" a="1"/>
  <c r="Q100" i="33" s="1"/>
  <c r="M100" i="33"/>
  <c r="R100" i="33" s="1" a="1"/>
  <c r="R100" i="33" s="1"/>
  <c r="L100" i="33"/>
  <c r="N100" i="33" s="1"/>
  <c r="G100" i="33" a="1"/>
  <c r="G100" i="33" s="1"/>
  <c r="E100" i="33"/>
  <c r="R99" i="33" a="1"/>
  <c r="R99" i="33" s="1"/>
  <c r="Q99" i="33" a="1"/>
  <c r="Q99" i="33" s="1"/>
  <c r="M99" i="33"/>
  <c r="L99" i="33"/>
  <c r="H99" i="33" s="1" a="1"/>
  <c r="H99" i="33" s="1"/>
  <c r="G99" i="33" a="1"/>
  <c r="G99" i="33" s="1"/>
  <c r="E99" i="33"/>
  <c r="R98" i="33"/>
  <c r="R98" i="33" a="1"/>
  <c r="Q98" i="33"/>
  <c r="Q98" i="33" a="1"/>
  <c r="N98" i="33"/>
  <c r="M98" i="33"/>
  <c r="L98" i="33"/>
  <c r="H98" i="33"/>
  <c r="H98" i="33" a="1"/>
  <c r="G98" i="33" a="1"/>
  <c r="G98" i="33" s="1"/>
  <c r="E98" i="33"/>
  <c r="Q97" i="33" a="1"/>
  <c r="Q97" i="33" s="1"/>
  <c r="M97" i="33"/>
  <c r="G97" i="33" s="1" a="1"/>
  <c r="G97" i="33" s="1"/>
  <c r="L97" i="33"/>
  <c r="E97" i="33"/>
  <c r="M96" i="33"/>
  <c r="R96" i="33" s="1" a="1"/>
  <c r="R96" i="33" s="1"/>
  <c r="L96" i="33"/>
  <c r="Q96" i="33" s="1" a="1"/>
  <c r="Q96" i="33" s="1"/>
  <c r="E96" i="33"/>
  <c r="M95" i="33"/>
  <c r="R95" i="33" s="1" a="1"/>
  <c r="R95" i="33" s="1"/>
  <c r="L95" i="33"/>
  <c r="N95" i="33" s="1"/>
  <c r="E95" i="33"/>
  <c r="R94" i="33" a="1"/>
  <c r="R94" i="33" s="1"/>
  <c r="M94" i="33"/>
  <c r="L94" i="33"/>
  <c r="N94" i="33" s="1"/>
  <c r="H94" i="33" a="1"/>
  <c r="H94" i="33" s="1"/>
  <c r="E94" i="33"/>
  <c r="R93" i="33" a="1"/>
  <c r="R93" i="33" s="1"/>
  <c r="N93" i="33"/>
  <c r="M93" i="33"/>
  <c r="L93" i="33"/>
  <c r="Q93" i="33" s="1" a="1"/>
  <c r="Q93" i="33" s="1"/>
  <c r="H93" i="33" a="1"/>
  <c r="H93" i="33" s="1"/>
  <c r="E93" i="33"/>
  <c r="Q92" i="33" a="1"/>
  <c r="Q92" i="33" s="1"/>
  <c r="M92" i="33"/>
  <c r="R92" i="33" s="1" a="1"/>
  <c r="R92" i="33" s="1"/>
  <c r="L92" i="33"/>
  <c r="N92" i="33" s="1"/>
  <c r="G92" i="33" a="1"/>
  <c r="G92" i="33" s="1"/>
  <c r="E92" i="33"/>
  <c r="R91" i="33" a="1"/>
  <c r="R91" i="33" s="1"/>
  <c r="Q91" i="33" a="1"/>
  <c r="Q91" i="33" s="1"/>
  <c r="M91" i="33"/>
  <c r="L91" i="33"/>
  <c r="H91" i="33" s="1" a="1"/>
  <c r="H91" i="33" s="1"/>
  <c r="G91" i="33" a="1"/>
  <c r="G91" i="33" s="1"/>
  <c r="E91" i="33"/>
  <c r="R90" i="33"/>
  <c r="R90" i="33" a="1"/>
  <c r="Q90" i="33" a="1"/>
  <c r="Q90" i="33" s="1"/>
  <c r="N90" i="33"/>
  <c r="M90" i="33"/>
  <c r="L90" i="33"/>
  <c r="H90" i="33"/>
  <c r="H90" i="33" a="1"/>
  <c r="G90" i="33" a="1"/>
  <c r="G90" i="33" s="1"/>
  <c r="E90" i="33"/>
  <c r="Q89" i="33" a="1"/>
  <c r="Q89" i="33" s="1"/>
  <c r="M89" i="33"/>
  <c r="N89" i="33" s="1"/>
  <c r="L89" i="33"/>
  <c r="E89" i="33"/>
  <c r="M88" i="33"/>
  <c r="R88" i="33" s="1" a="1"/>
  <c r="R88" i="33" s="1"/>
  <c r="L88" i="33"/>
  <c r="Q88" i="33" s="1" a="1"/>
  <c r="Q88" i="33" s="1"/>
  <c r="E88" i="33"/>
  <c r="M87" i="33"/>
  <c r="R87" i="33" s="1" a="1"/>
  <c r="R87" i="33" s="1"/>
  <c r="L87" i="33"/>
  <c r="N87" i="33" s="1"/>
  <c r="E87" i="33"/>
  <c r="R86" i="33" a="1"/>
  <c r="R86" i="33" s="1"/>
  <c r="M86" i="33"/>
  <c r="L86" i="33"/>
  <c r="N86" i="33" s="1"/>
  <c r="H86" i="33" a="1"/>
  <c r="H86" i="33" s="1"/>
  <c r="E86" i="33"/>
  <c r="R85" i="33" a="1"/>
  <c r="R85" i="33" s="1"/>
  <c r="N85" i="33"/>
  <c r="M85" i="33"/>
  <c r="L85" i="33"/>
  <c r="Q85" i="33" s="1" a="1"/>
  <c r="Q85" i="33" s="1"/>
  <c r="H85" i="33" a="1"/>
  <c r="H85" i="33" s="1"/>
  <c r="E85" i="33"/>
  <c r="Q84" i="33" a="1"/>
  <c r="Q84" i="33" s="1"/>
  <c r="M84" i="33"/>
  <c r="R84" i="33" s="1" a="1"/>
  <c r="R84" i="33" s="1"/>
  <c r="L84" i="33"/>
  <c r="N84" i="33" s="1"/>
  <c r="G84" i="33" a="1"/>
  <c r="G84" i="33" s="1"/>
  <c r="E84" i="33"/>
  <c r="R83" i="33" a="1"/>
  <c r="R83" i="33" s="1"/>
  <c r="Q83" i="33" a="1"/>
  <c r="Q83" i="33" s="1"/>
  <c r="M83" i="33"/>
  <c r="L83" i="33"/>
  <c r="H83" i="33" s="1" a="1"/>
  <c r="H83" i="33" s="1"/>
  <c r="G83" i="33" a="1"/>
  <c r="G83" i="33" s="1"/>
  <c r="E83" i="33"/>
  <c r="R82" i="33"/>
  <c r="R82" i="33" a="1"/>
  <c r="Q82" i="33" a="1"/>
  <c r="Q82" i="33" s="1"/>
  <c r="N82" i="33"/>
  <c r="M82" i="33"/>
  <c r="L82" i="33"/>
  <c r="H82" i="33"/>
  <c r="H82" i="33" a="1"/>
  <c r="G82" i="33" a="1"/>
  <c r="G82" i="33" s="1"/>
  <c r="E82" i="33"/>
  <c r="F81" i="33"/>
  <c r="O81" i="33" s="1"/>
  <c r="E81" i="33"/>
  <c r="H41" i="33"/>
  <c r="H40" i="33"/>
  <c r="H39" i="33"/>
  <c r="H38" i="33"/>
  <c r="H37" i="33"/>
  <c r="H36" i="33"/>
  <c r="H35" i="33"/>
  <c r="H34" i="33"/>
  <c r="H33" i="33"/>
  <c r="H32" i="33"/>
  <c r="H31" i="33"/>
  <c r="H30" i="33"/>
  <c r="H29" i="33"/>
  <c r="H28" i="33"/>
  <c r="H27" i="33"/>
  <c r="H26" i="33"/>
  <c r="H25" i="33"/>
  <c r="H24" i="33"/>
  <c r="H23" i="33"/>
  <c r="H22" i="33"/>
  <c r="H21" i="33"/>
  <c r="I20" i="33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G105" i="32" a="1"/>
  <c r="G105" i="32" s="1"/>
  <c r="E105" i="32"/>
  <c r="M104" i="32"/>
  <c r="R104" i="32" s="1" a="1"/>
  <c r="R104" i="32" s="1"/>
  <c r="L104" i="32"/>
  <c r="N104" i="32" s="1"/>
  <c r="E104" i="32"/>
  <c r="N103" i="32"/>
  <c r="M103" i="32"/>
  <c r="R103" i="32" s="1" a="1"/>
  <c r="R103" i="32" s="1"/>
  <c r="L103" i="32"/>
  <c r="Q103" i="32" s="1" a="1"/>
  <c r="Q103" i="32" s="1"/>
  <c r="H103" i="32" a="1"/>
  <c r="H103" i="32" s="1"/>
  <c r="G103" i="32" a="1"/>
  <c r="G103" i="32" s="1"/>
  <c r="E103" i="32"/>
  <c r="Q102" i="32"/>
  <c r="Q102" i="32" a="1"/>
  <c r="N102" i="32"/>
  <c r="M102" i="32"/>
  <c r="R102" i="32" s="1" a="1"/>
  <c r="R102" i="32" s="1"/>
  <c r="L102" i="32"/>
  <c r="H102" i="32" s="1" a="1"/>
  <c r="H102" i="32" s="1"/>
  <c r="E102" i="32"/>
  <c r="Q101" i="32" a="1"/>
  <c r="Q101" i="32" s="1"/>
  <c r="N101" i="32"/>
  <c r="M101" i="32"/>
  <c r="R101" i="32" s="1" a="1"/>
  <c r="R101" i="32" s="1"/>
  <c r="L101" i="32"/>
  <c r="H101" i="32" s="1" a="1"/>
  <c r="H101" i="32" s="1"/>
  <c r="G101" i="32" a="1"/>
  <c r="G101" i="32" s="1"/>
  <c r="E101" i="32"/>
  <c r="M100" i="32"/>
  <c r="R100" i="32" s="1" a="1"/>
  <c r="R100" i="32" s="1"/>
  <c r="L100" i="32"/>
  <c r="H100" i="32" s="1" a="1"/>
  <c r="H100" i="32" s="1"/>
  <c r="E100" i="32"/>
  <c r="R99" i="32"/>
  <c r="R99" i="32" a="1"/>
  <c r="M99" i="32"/>
  <c r="L99" i="32"/>
  <c r="Q99" i="32" s="1" a="1"/>
  <c r="Q99" i="32" s="1"/>
  <c r="E99" i="32"/>
  <c r="M98" i="32"/>
  <c r="R98" i="32" s="1" a="1"/>
  <c r="R98" i="32" s="1"/>
  <c r="L98" i="32"/>
  <c r="Q98" i="32" s="1" a="1"/>
  <c r="Q98" i="32" s="1"/>
  <c r="E98" i="32"/>
  <c r="R97" i="32" a="1"/>
  <c r="R97" i="32" s="1"/>
  <c r="M97" i="32"/>
  <c r="L97" i="32"/>
  <c r="N97" i="32" s="1"/>
  <c r="H97" i="32" a="1"/>
  <c r="H97" i="32" s="1"/>
  <c r="E97" i="32"/>
  <c r="R96" i="32"/>
  <c r="R96" i="32" a="1"/>
  <c r="Q96" i="32"/>
  <c r="Q96" i="32" a="1"/>
  <c r="M96" i="32"/>
  <c r="L96" i="32"/>
  <c r="N96" i="32" s="1"/>
  <c r="H96" i="32"/>
  <c r="H96" i="32" a="1"/>
  <c r="G96" i="32"/>
  <c r="G96" i="32" a="1"/>
  <c r="E96" i="32"/>
  <c r="R95" i="32" a="1"/>
  <c r="R95" i="32" s="1"/>
  <c r="Q95" i="32" a="1"/>
  <c r="Q95" i="32" s="1"/>
  <c r="N95" i="32"/>
  <c r="M95" i="32"/>
  <c r="L95" i="32"/>
  <c r="H95" i="32" a="1"/>
  <c r="H95" i="32" s="1"/>
  <c r="G95" i="32" a="1"/>
  <c r="G95" i="32" s="1"/>
  <c r="E95" i="32"/>
  <c r="Q94" i="32"/>
  <c r="Q94" i="32" a="1"/>
  <c r="N94" i="32"/>
  <c r="M94" i="32"/>
  <c r="R94" i="32" s="1" a="1"/>
  <c r="R94" i="32" s="1"/>
  <c r="L94" i="32"/>
  <c r="G94" i="32"/>
  <c r="G94" i="32" a="1"/>
  <c r="E94" i="32"/>
  <c r="Q93" i="32" a="1"/>
  <c r="Q93" i="32" s="1"/>
  <c r="N93" i="32"/>
  <c r="M93" i="32"/>
  <c r="R93" i="32" s="1" a="1"/>
  <c r="R93" i="32" s="1"/>
  <c r="L93" i="32"/>
  <c r="H93" i="32" s="1" a="1"/>
  <c r="H93" i="32" s="1"/>
  <c r="G93" i="32" a="1"/>
  <c r="G93" i="32" s="1"/>
  <c r="E93" i="32"/>
  <c r="M92" i="32"/>
  <c r="R92" i="32" s="1" a="1"/>
  <c r="R92" i="32" s="1"/>
  <c r="L92" i="32"/>
  <c r="H92" i="32" s="1" a="1"/>
  <c r="H92" i="32" s="1"/>
  <c r="E92" i="32"/>
  <c r="M91" i="32"/>
  <c r="R91" i="32" s="1" a="1"/>
  <c r="R91" i="32" s="1"/>
  <c r="L91" i="32"/>
  <c r="Q91" i="32" s="1" a="1"/>
  <c r="Q91" i="32" s="1"/>
  <c r="E91" i="32"/>
  <c r="M90" i="32"/>
  <c r="R90" i="32" s="1" a="1"/>
  <c r="R90" i="32" s="1"/>
  <c r="L90" i="32"/>
  <c r="Q90" i="32" s="1" a="1"/>
  <c r="Q90" i="32" s="1"/>
  <c r="E90" i="32"/>
  <c r="R89" i="32" a="1"/>
  <c r="R89" i="32" s="1"/>
  <c r="M89" i="32"/>
  <c r="L89" i="32"/>
  <c r="N89" i="32" s="1"/>
  <c r="H89" i="32" a="1"/>
  <c r="H89" i="32" s="1"/>
  <c r="E89" i="32"/>
  <c r="R88" i="32"/>
  <c r="R88" i="32" a="1"/>
  <c r="Q88" i="32"/>
  <c r="Q88" i="32" a="1"/>
  <c r="M88" i="32"/>
  <c r="L88" i="32"/>
  <c r="N88" i="32" s="1"/>
  <c r="H88" i="32"/>
  <c r="H88" i="32" a="1"/>
  <c r="G88" i="32"/>
  <c r="G88" i="32" a="1"/>
  <c r="E88" i="32"/>
  <c r="R87" i="32" a="1"/>
  <c r="R87" i="32" s="1"/>
  <c r="Q87" i="32" a="1"/>
  <c r="Q87" i="32" s="1"/>
  <c r="N87" i="32"/>
  <c r="M87" i="32"/>
  <c r="L87" i="32"/>
  <c r="H87" i="32" a="1"/>
  <c r="H87" i="32" s="1"/>
  <c r="G87" i="32" a="1"/>
  <c r="G87" i="32" s="1"/>
  <c r="E87" i="32"/>
  <c r="Q86" i="32"/>
  <c r="Q86" i="32" a="1"/>
  <c r="N86" i="32"/>
  <c r="M86" i="32"/>
  <c r="R86" i="32" s="1" a="1"/>
  <c r="R86" i="32" s="1"/>
  <c r="L86" i="32"/>
  <c r="H86" i="32" s="1" a="1"/>
  <c r="H86" i="32" s="1"/>
  <c r="G86" i="32"/>
  <c r="G86" i="32" a="1"/>
  <c r="E86" i="32"/>
  <c r="Q85" i="32" a="1"/>
  <c r="Q85" i="32" s="1"/>
  <c r="N85" i="32"/>
  <c r="M85" i="32"/>
  <c r="R85" i="32" s="1" a="1"/>
  <c r="R85" i="32" s="1"/>
  <c r="L85" i="32"/>
  <c r="G85" i="32" a="1"/>
  <c r="G85" i="32" s="1"/>
  <c r="E85" i="32"/>
  <c r="M84" i="32"/>
  <c r="R84" i="32" s="1" a="1"/>
  <c r="R84" i="32" s="1"/>
  <c r="L84" i="32"/>
  <c r="H84" i="32" s="1" a="1"/>
  <c r="H84" i="32" s="1"/>
  <c r="E84" i="32"/>
  <c r="M83" i="32"/>
  <c r="R83" i="32" s="1" a="1"/>
  <c r="R83" i="32" s="1"/>
  <c r="L83" i="32"/>
  <c r="Q83" i="32" s="1" a="1"/>
  <c r="Q83" i="32" s="1"/>
  <c r="E83" i="32"/>
  <c r="M82" i="32"/>
  <c r="R82" i="32" s="1" a="1"/>
  <c r="R82" i="32" s="1"/>
  <c r="L82" i="32"/>
  <c r="Q82" i="32" s="1" a="1"/>
  <c r="Q82" i="32" s="1"/>
  <c r="E82" i="32"/>
  <c r="F81" i="32"/>
  <c r="O81" i="32" s="1"/>
  <c r="O82" i="32" s="1"/>
  <c r="O83" i="32" s="1"/>
  <c r="O84" i="32" s="1"/>
  <c r="E81" i="32"/>
  <c r="H42" i="32"/>
  <c r="H41" i="32"/>
  <c r="H40" i="32"/>
  <c r="H39" i="32"/>
  <c r="H38" i="32"/>
  <c r="H37" i="32"/>
  <c r="H36" i="32"/>
  <c r="H35" i="32"/>
  <c r="H34" i="32"/>
  <c r="H33" i="32"/>
  <c r="H32" i="32"/>
  <c r="H31" i="32"/>
  <c r="H30" i="32"/>
  <c r="H29" i="32"/>
  <c r="H28" i="32"/>
  <c r="H27" i="32"/>
  <c r="H26" i="32"/>
  <c r="H25" i="32"/>
  <c r="H24" i="32"/>
  <c r="H23" i="32"/>
  <c r="H22" i="32"/>
  <c r="I21" i="32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H21" i="32"/>
  <c r="I20" i="32"/>
  <c r="N89" i="49" l="1"/>
  <c r="O82" i="49"/>
  <c r="O83" i="49" s="1"/>
  <c r="O84" i="49" s="1"/>
  <c r="R89" i="49" a="1"/>
  <c r="R89" i="49" s="1"/>
  <c r="R85" i="49" a="1"/>
  <c r="R85" i="49" s="1"/>
  <c r="H84" i="49" a="1"/>
  <c r="H84" i="49" s="1"/>
  <c r="N86" i="49"/>
  <c r="H83" i="49" a="1"/>
  <c r="H83" i="49" s="1"/>
  <c r="R89" i="53" a="1"/>
  <c r="R89" i="53" s="1"/>
  <c r="Q101" i="47" a="1"/>
  <c r="Q101" i="47" s="1"/>
  <c r="Q93" i="47" a="1"/>
  <c r="Q93" i="47" s="1"/>
  <c r="Q103" i="40" a="1"/>
  <c r="Q103" i="40" s="1"/>
  <c r="Q100" i="39" a="1"/>
  <c r="Q100" i="39" s="1"/>
  <c r="Q102" i="39" a="1"/>
  <c r="Q102" i="39" s="1"/>
  <c r="Q102" i="38" a="1"/>
  <c r="Q102" i="38" s="1"/>
  <c r="H104" i="38" a="1"/>
  <c r="H104" i="38" s="1"/>
  <c r="H103" i="38" a="1"/>
  <c r="H103" i="38" s="1"/>
  <c r="G102" i="38" a="1"/>
  <c r="G102" i="38" s="1"/>
  <c r="H104" i="32" a="1"/>
  <c r="H104" i="32" s="1"/>
  <c r="Q104" i="32" a="1"/>
  <c r="Q104" i="32" s="1"/>
  <c r="Q87" i="56" a="1"/>
  <c r="Q87" i="56" s="1"/>
  <c r="F83" i="56" a="1"/>
  <c r="F83" i="56" s="1"/>
  <c r="Q101" i="56" a="1"/>
  <c r="Q101" i="56" s="1"/>
  <c r="F82" i="56" a="1"/>
  <c r="F82" i="56" s="1"/>
  <c r="N82" i="56"/>
  <c r="Q84" i="56" a="1"/>
  <c r="Q84" i="56" s="1"/>
  <c r="R86" i="56" a="1"/>
  <c r="R86" i="56" s="1"/>
  <c r="R94" i="56" a="1"/>
  <c r="R94" i="56" s="1"/>
  <c r="Q100" i="56" a="1"/>
  <c r="Q100" i="56" s="1"/>
  <c r="G82" i="56" a="1"/>
  <c r="G82" i="56" s="1"/>
  <c r="Q82" i="56" a="1"/>
  <c r="Q82" i="56" s="1"/>
  <c r="Q90" i="56" a="1"/>
  <c r="Q90" i="56" s="1"/>
  <c r="Q98" i="56" a="1"/>
  <c r="Q98" i="56" s="1"/>
  <c r="O82" i="55"/>
  <c r="O83" i="55" s="1"/>
  <c r="F82" i="55" a="1"/>
  <c r="F82" i="55" s="1"/>
  <c r="R89" i="55" a="1"/>
  <c r="R89" i="55" s="1"/>
  <c r="R97" i="55" a="1"/>
  <c r="R97" i="55" s="1"/>
  <c r="F84" i="55" a="1"/>
  <c r="F84" i="55" s="1"/>
  <c r="Q86" i="55" a="1"/>
  <c r="Q86" i="55" s="1"/>
  <c r="Q94" i="55" a="1"/>
  <c r="Q94" i="55" s="1"/>
  <c r="Q102" i="55" a="1"/>
  <c r="Q102" i="55" s="1"/>
  <c r="F83" i="55" a="1"/>
  <c r="F83" i="55" s="1"/>
  <c r="N83" i="55"/>
  <c r="G83" i="55" a="1"/>
  <c r="G83" i="55" s="1"/>
  <c r="Q83" i="55" a="1"/>
  <c r="Q83" i="55" s="1"/>
  <c r="Q91" i="55" a="1"/>
  <c r="Q91" i="55" s="1"/>
  <c r="F85" i="54" a="1"/>
  <c r="F85" i="54" s="1"/>
  <c r="F84" i="54" a="1"/>
  <c r="F84" i="54" s="1"/>
  <c r="N84" i="54"/>
  <c r="Q86" i="54" a="1"/>
  <c r="Q86" i="54" s="1"/>
  <c r="R88" i="54" a="1"/>
  <c r="R88" i="54" s="1"/>
  <c r="Q94" i="54" a="1"/>
  <c r="Q94" i="54" s="1"/>
  <c r="R96" i="54" a="1"/>
  <c r="R96" i="54" s="1"/>
  <c r="Q102" i="54" a="1"/>
  <c r="Q102" i="54" s="1"/>
  <c r="F83" i="54" a="1"/>
  <c r="F83" i="54" s="1"/>
  <c r="N83" i="54"/>
  <c r="Q85" i="54" a="1"/>
  <c r="Q85" i="54" s="1"/>
  <c r="Q93" i="54" a="1"/>
  <c r="Q93" i="54" s="1"/>
  <c r="Q101" i="54" a="1"/>
  <c r="Q101" i="54" s="1"/>
  <c r="F82" i="54" a="1"/>
  <c r="F82" i="54" s="1"/>
  <c r="G84" i="54" a="1"/>
  <c r="G84" i="54" s="1"/>
  <c r="Q84" i="54" a="1"/>
  <c r="Q84" i="54" s="1"/>
  <c r="R86" i="54" a="1"/>
  <c r="R86" i="54" s="1"/>
  <c r="Q92" i="54" a="1"/>
  <c r="Q92" i="54" s="1"/>
  <c r="R94" i="54" a="1"/>
  <c r="R94" i="54" s="1"/>
  <c r="G83" i="54" a="1"/>
  <c r="G83" i="54" s="1"/>
  <c r="Q83" i="54" a="1"/>
  <c r="Q83" i="54" s="1"/>
  <c r="Q91" i="54" a="1"/>
  <c r="Q91" i="54" s="1"/>
  <c r="Q99" i="54" a="1"/>
  <c r="Q99" i="54" s="1"/>
  <c r="F84" i="53" a="1"/>
  <c r="F84" i="53" s="1"/>
  <c r="O84" i="53"/>
  <c r="O85" i="53" s="1"/>
  <c r="F86" i="53" a="1"/>
  <c r="F86" i="53" s="1"/>
  <c r="F85" i="53" a="1"/>
  <c r="F85" i="53" s="1"/>
  <c r="Q87" i="53" a="1"/>
  <c r="Q87" i="53" s="1"/>
  <c r="F83" i="53" a="1"/>
  <c r="F83" i="53" s="1"/>
  <c r="N83" i="53"/>
  <c r="F82" i="53" a="1"/>
  <c r="F82" i="53" s="1"/>
  <c r="N82" i="53"/>
  <c r="G84" i="53" a="1"/>
  <c r="G84" i="53" s="1"/>
  <c r="Q84" i="53" a="1"/>
  <c r="Q84" i="53" s="1"/>
  <c r="R86" i="53" a="1"/>
  <c r="R86" i="53" s="1"/>
  <c r="Q92" i="53" a="1"/>
  <c r="Q92" i="53" s="1"/>
  <c r="R94" i="53" a="1"/>
  <c r="R94" i="53" s="1"/>
  <c r="Q100" i="53" a="1"/>
  <c r="Q100" i="53" s="1"/>
  <c r="G83" i="53" a="1"/>
  <c r="G83" i="53" s="1"/>
  <c r="G82" i="53" a="1"/>
  <c r="G82" i="53" s="1"/>
  <c r="Q82" i="53" a="1"/>
  <c r="Q82" i="53" s="1"/>
  <c r="Q90" i="53" a="1"/>
  <c r="Q90" i="53" s="1"/>
  <c r="Q98" i="53" a="1"/>
  <c r="Q98" i="53" s="1"/>
  <c r="H83" i="53" a="1"/>
  <c r="H83" i="53" s="1"/>
  <c r="F85" i="52" a="1"/>
  <c r="F85" i="52" s="1"/>
  <c r="O85" i="52"/>
  <c r="O86" i="52" s="1"/>
  <c r="F84" i="52" a="1"/>
  <c r="F84" i="52" s="1"/>
  <c r="N84" i="52"/>
  <c r="G86" i="52" a="1"/>
  <c r="G86" i="52" s="1"/>
  <c r="F83" i="52" a="1"/>
  <c r="F83" i="52" s="1"/>
  <c r="N83" i="52"/>
  <c r="G85" i="52" a="1"/>
  <c r="G85" i="52" s="1"/>
  <c r="Q101" i="52" a="1"/>
  <c r="Q101" i="52" s="1"/>
  <c r="F82" i="52" a="1"/>
  <c r="F82" i="52" s="1"/>
  <c r="N82" i="52"/>
  <c r="G84" i="52" a="1"/>
  <c r="G84" i="52" s="1"/>
  <c r="Q84" i="52" a="1"/>
  <c r="Q84" i="52" s="1"/>
  <c r="H86" i="52" a="1"/>
  <c r="H86" i="52" s="1"/>
  <c r="R86" i="52" a="1"/>
  <c r="R86" i="52" s="1"/>
  <c r="R94" i="52" a="1"/>
  <c r="R94" i="52" s="1"/>
  <c r="G83" i="52" a="1"/>
  <c r="G83" i="52" s="1"/>
  <c r="Q83" i="52" a="1"/>
  <c r="Q83" i="52" s="1"/>
  <c r="Q91" i="52" a="1"/>
  <c r="Q91" i="52" s="1"/>
  <c r="Q99" i="52" a="1"/>
  <c r="Q99" i="52" s="1"/>
  <c r="G82" i="52" a="1"/>
  <c r="G82" i="52" s="1"/>
  <c r="Q82" i="52" a="1"/>
  <c r="Q82" i="52" s="1"/>
  <c r="Q90" i="52" a="1"/>
  <c r="Q90" i="52" s="1"/>
  <c r="Q98" i="52" a="1"/>
  <c r="Q98" i="52" s="1"/>
  <c r="F87" i="52" a="1"/>
  <c r="F87" i="52" s="1"/>
  <c r="F86" i="52" a="1"/>
  <c r="F86" i="52" s="1"/>
  <c r="F85" i="51" a="1"/>
  <c r="F85" i="51" s="1"/>
  <c r="O85" i="51"/>
  <c r="O86" i="51" s="1"/>
  <c r="O87" i="51" s="1"/>
  <c r="F84" i="51" a="1"/>
  <c r="F84" i="51" s="1"/>
  <c r="N84" i="51"/>
  <c r="R104" i="51" a="1"/>
  <c r="R104" i="51" s="1"/>
  <c r="F83" i="51" a="1"/>
  <c r="F83" i="51" s="1"/>
  <c r="N83" i="51"/>
  <c r="G85" i="51" a="1"/>
  <c r="G85" i="51" s="1"/>
  <c r="H87" i="51" a="1"/>
  <c r="H87" i="51" s="1"/>
  <c r="F82" i="51" a="1"/>
  <c r="F82" i="51" s="1"/>
  <c r="N82" i="51"/>
  <c r="G84" i="51" a="1"/>
  <c r="G84" i="51" s="1"/>
  <c r="Q84" i="51" a="1"/>
  <c r="Q84" i="51" s="1"/>
  <c r="H86" i="51" a="1"/>
  <c r="H86" i="51" s="1"/>
  <c r="R86" i="51" a="1"/>
  <c r="R86" i="51" s="1"/>
  <c r="Q92" i="51" a="1"/>
  <c r="Q92" i="51" s="1"/>
  <c r="R94" i="51" a="1"/>
  <c r="R94" i="51" s="1"/>
  <c r="G82" i="51" a="1"/>
  <c r="G82" i="51" s="1"/>
  <c r="Q82" i="51" a="1"/>
  <c r="Q82" i="51" s="1"/>
  <c r="F88" i="51" a="1"/>
  <c r="F88" i="51" s="1"/>
  <c r="Q90" i="51" a="1"/>
  <c r="Q90" i="51" s="1"/>
  <c r="Q98" i="51" a="1"/>
  <c r="Q98" i="51" s="1"/>
  <c r="G83" i="51" a="1"/>
  <c r="G83" i="51" s="1"/>
  <c r="Q83" i="51" a="1"/>
  <c r="Q83" i="51" s="1"/>
  <c r="Q99" i="51" a="1"/>
  <c r="Q99" i="51" s="1"/>
  <c r="F87" i="51" a="1"/>
  <c r="F87" i="51" s="1"/>
  <c r="F86" i="51" a="1"/>
  <c r="F86" i="51" s="1"/>
  <c r="F85" i="50" a="1"/>
  <c r="F85" i="50" s="1"/>
  <c r="O85" i="50"/>
  <c r="O86" i="50" s="1"/>
  <c r="F83" i="50" a="1"/>
  <c r="F83" i="50" s="1"/>
  <c r="N83" i="50"/>
  <c r="G85" i="50" a="1"/>
  <c r="G85" i="50" s="1"/>
  <c r="Q93" i="50" a="1"/>
  <c r="Q93" i="50" s="1"/>
  <c r="Q101" i="50" a="1"/>
  <c r="Q101" i="50" s="1"/>
  <c r="F82" i="50" a="1"/>
  <c r="F82" i="50" s="1"/>
  <c r="N82" i="50"/>
  <c r="G84" i="50" a="1"/>
  <c r="G84" i="50" s="1"/>
  <c r="H86" i="50" a="1"/>
  <c r="H86" i="50" s="1"/>
  <c r="R86" i="50" a="1"/>
  <c r="R86" i="50" s="1"/>
  <c r="R94" i="50" a="1"/>
  <c r="R94" i="50" s="1"/>
  <c r="G83" i="50" a="1"/>
  <c r="G83" i="50" s="1"/>
  <c r="Q83" i="50" a="1"/>
  <c r="Q83" i="50" s="1"/>
  <c r="Q91" i="50" a="1"/>
  <c r="Q91" i="50" s="1"/>
  <c r="Q99" i="50" a="1"/>
  <c r="Q99" i="50" s="1"/>
  <c r="G82" i="50" a="1"/>
  <c r="G82" i="50" s="1"/>
  <c r="Q82" i="50" a="1"/>
  <c r="Q82" i="50" s="1"/>
  <c r="R84" i="50" a="1"/>
  <c r="R84" i="50" s="1"/>
  <c r="N88" i="50"/>
  <c r="Q90" i="50" a="1"/>
  <c r="Q90" i="50" s="1"/>
  <c r="R92" i="50" a="1"/>
  <c r="R92" i="50" s="1"/>
  <c r="Q98" i="50" a="1"/>
  <c r="Q98" i="50" s="1"/>
  <c r="R100" i="50" a="1"/>
  <c r="R100" i="50" s="1"/>
  <c r="F84" i="50" a="1"/>
  <c r="F84" i="50" s="1"/>
  <c r="F86" i="50" a="1"/>
  <c r="F86" i="50" s="1"/>
  <c r="G88" i="50" a="1"/>
  <c r="G88" i="50" s="1"/>
  <c r="F85" i="49" a="1"/>
  <c r="F85" i="49" s="1"/>
  <c r="O85" i="49"/>
  <c r="O86" i="49" s="1"/>
  <c r="O87" i="49" s="1"/>
  <c r="O88" i="49" s="1"/>
  <c r="F84" i="49" a="1"/>
  <c r="F84" i="49" s="1"/>
  <c r="N84" i="49"/>
  <c r="G86" i="49" a="1"/>
  <c r="G86" i="49" s="1"/>
  <c r="H88" i="49" a="1"/>
  <c r="H88" i="49" s="1"/>
  <c r="R88" i="49" a="1"/>
  <c r="R88" i="49" s="1"/>
  <c r="R96" i="49" a="1"/>
  <c r="R96" i="49" s="1"/>
  <c r="F83" i="49" a="1"/>
  <c r="F83" i="49" s="1"/>
  <c r="N83" i="49"/>
  <c r="G85" i="49" a="1"/>
  <c r="G85" i="49" s="1"/>
  <c r="H87" i="49" a="1"/>
  <c r="H87" i="49" s="1"/>
  <c r="Q101" i="49" a="1"/>
  <c r="Q101" i="49" s="1"/>
  <c r="F82" i="49" a="1"/>
  <c r="F82" i="49" s="1"/>
  <c r="N82" i="49"/>
  <c r="G84" i="49" a="1"/>
  <c r="G84" i="49" s="1"/>
  <c r="Q84" i="49" a="1"/>
  <c r="Q84" i="49" s="1"/>
  <c r="H86" i="49" a="1"/>
  <c r="H86" i="49" s="1"/>
  <c r="R86" i="49" a="1"/>
  <c r="R86" i="49" s="1"/>
  <c r="Q92" i="49" a="1"/>
  <c r="Q92" i="49" s="1"/>
  <c r="Q100" i="49" a="1"/>
  <c r="Q100" i="49" s="1"/>
  <c r="G83" i="49" a="1"/>
  <c r="G83" i="49" s="1"/>
  <c r="Q83" i="49" a="1"/>
  <c r="Q83" i="49" s="1"/>
  <c r="Q91" i="49" a="1"/>
  <c r="Q91" i="49" s="1"/>
  <c r="Q99" i="49" a="1"/>
  <c r="Q99" i="49" s="1"/>
  <c r="G82" i="49" a="1"/>
  <c r="G82" i="49" s="1"/>
  <c r="Q82" i="49" a="1"/>
  <c r="Q82" i="49" s="1"/>
  <c r="F88" i="49" a="1"/>
  <c r="F88" i="49" s="1"/>
  <c r="N88" i="49"/>
  <c r="Q90" i="49" a="1"/>
  <c r="Q90" i="49" s="1"/>
  <c r="Q98" i="49" a="1"/>
  <c r="Q98" i="49" s="1"/>
  <c r="F87" i="49" a="1"/>
  <c r="F87" i="49" s="1"/>
  <c r="O82" i="48"/>
  <c r="O83" i="48" s="1"/>
  <c r="O84" i="48" s="1"/>
  <c r="F82" i="48" a="1"/>
  <c r="F82" i="48" s="1"/>
  <c r="F84" i="48" a="1"/>
  <c r="F84" i="48" s="1"/>
  <c r="G86" i="48" a="1"/>
  <c r="G86" i="48" s="1"/>
  <c r="Q86" i="48" a="1"/>
  <c r="Q86" i="48" s="1"/>
  <c r="H88" i="48" a="1"/>
  <c r="H88" i="48" s="1"/>
  <c r="Q94" i="48" a="1"/>
  <c r="Q94" i="48" s="1"/>
  <c r="Q102" i="48" a="1"/>
  <c r="Q102" i="48" s="1"/>
  <c r="F83" i="48" a="1"/>
  <c r="F83" i="48" s="1"/>
  <c r="N83" i="48"/>
  <c r="G85" i="48" a="1"/>
  <c r="G85" i="48" s="1"/>
  <c r="Q85" i="48" a="1"/>
  <c r="Q85" i="48" s="1"/>
  <c r="Q93" i="48" a="1"/>
  <c r="Q93" i="48" s="1"/>
  <c r="Q101" i="48" a="1"/>
  <c r="Q101" i="48" s="1"/>
  <c r="G84" i="48" a="1"/>
  <c r="G84" i="48" s="1"/>
  <c r="G83" i="48" a="1"/>
  <c r="G83" i="48" s="1"/>
  <c r="Q83" i="48" a="1"/>
  <c r="Q83" i="48" s="1"/>
  <c r="N89" i="48"/>
  <c r="Q91" i="48" a="1"/>
  <c r="Q91" i="48" s="1"/>
  <c r="Q99" i="48" a="1"/>
  <c r="Q99" i="48" s="1"/>
  <c r="G82" i="48" a="1"/>
  <c r="G82" i="48" s="1"/>
  <c r="Q82" i="48" a="1"/>
  <c r="Q82" i="48" s="1"/>
  <c r="H84" i="48" a="1"/>
  <c r="H84" i="48" s="1"/>
  <c r="N88" i="48"/>
  <c r="Q98" i="48" a="1"/>
  <c r="Q98" i="48" s="1"/>
  <c r="G88" i="48" a="1"/>
  <c r="G88" i="48" s="1"/>
  <c r="F85" i="47" a="1"/>
  <c r="F85" i="47" s="1"/>
  <c r="O85" i="47"/>
  <c r="O86" i="47" s="1"/>
  <c r="O87" i="47" s="1"/>
  <c r="O88" i="47" s="1"/>
  <c r="F84" i="47" a="1"/>
  <c r="F84" i="47" s="1"/>
  <c r="N84" i="47"/>
  <c r="H88" i="47" a="1"/>
  <c r="H88" i="47" s="1"/>
  <c r="F83" i="47" a="1"/>
  <c r="F83" i="47" s="1"/>
  <c r="N83" i="47"/>
  <c r="H87" i="47" a="1"/>
  <c r="H87" i="47" s="1"/>
  <c r="N91" i="47"/>
  <c r="F82" i="47" a="1"/>
  <c r="F82" i="47" s="1"/>
  <c r="N82" i="47"/>
  <c r="G84" i="47" a="1"/>
  <c r="G84" i="47" s="1"/>
  <c r="N90" i="47"/>
  <c r="G83" i="47" a="1"/>
  <c r="G83" i="47" s="1"/>
  <c r="Q83" i="47" a="1"/>
  <c r="Q83" i="47" s="1"/>
  <c r="G82" i="47" a="1"/>
  <c r="G82" i="47" s="1"/>
  <c r="Q82" i="47" a="1"/>
  <c r="Q82" i="47" s="1"/>
  <c r="H84" i="47" a="1"/>
  <c r="H84" i="47" s="1"/>
  <c r="F88" i="47" a="1"/>
  <c r="F88" i="47" s="1"/>
  <c r="N88" i="47"/>
  <c r="G90" i="47" a="1"/>
  <c r="G90" i="47" s="1"/>
  <c r="Q90" i="47" a="1"/>
  <c r="Q90" i="47" s="1"/>
  <c r="Q98" i="47" a="1"/>
  <c r="Q98" i="47" s="1"/>
  <c r="Q99" i="47" a="1"/>
  <c r="Q99" i="47" s="1"/>
  <c r="F87" i="47" a="1"/>
  <c r="F87" i="47" s="1"/>
  <c r="G89" i="47" a="1"/>
  <c r="G89" i="47" s="1"/>
  <c r="H91" i="47" a="1"/>
  <c r="H91" i="47" s="1"/>
  <c r="G91" i="47" a="1"/>
  <c r="G91" i="47" s="1"/>
  <c r="F86" i="47" a="1"/>
  <c r="F86" i="47" s="1"/>
  <c r="G88" i="47" a="1"/>
  <c r="G88" i="47" s="1"/>
  <c r="F85" i="46" a="1"/>
  <c r="F85" i="46" s="1"/>
  <c r="O85" i="46"/>
  <c r="F84" i="46" a="1"/>
  <c r="F84" i="46" s="1"/>
  <c r="N84" i="46"/>
  <c r="F83" i="46" a="1"/>
  <c r="F83" i="46" s="1"/>
  <c r="N83" i="46"/>
  <c r="N91" i="46"/>
  <c r="Q101" i="46" a="1"/>
  <c r="Q101" i="46" s="1"/>
  <c r="F82" i="46" a="1"/>
  <c r="F82" i="46" s="1"/>
  <c r="N82" i="46"/>
  <c r="G84" i="46" a="1"/>
  <c r="G84" i="46" s="1"/>
  <c r="N90" i="46"/>
  <c r="G92" i="46" a="1"/>
  <c r="G92" i="46" s="1"/>
  <c r="Q92" i="46" a="1"/>
  <c r="Q92" i="46" s="1"/>
  <c r="R102" i="46" a="1"/>
  <c r="R102" i="46" s="1"/>
  <c r="G83" i="46" a="1"/>
  <c r="G83" i="46" s="1"/>
  <c r="Q83" i="46" a="1"/>
  <c r="Q83" i="46" s="1"/>
  <c r="H85" i="46" a="1"/>
  <c r="H85" i="46" s="1"/>
  <c r="N89" i="46"/>
  <c r="G91" i="46" a="1"/>
  <c r="G91" i="46" s="1"/>
  <c r="Q91" i="46" a="1"/>
  <c r="Q91" i="46" s="1"/>
  <c r="Q99" i="46" a="1"/>
  <c r="Q99" i="46" s="1"/>
  <c r="G82" i="46" a="1"/>
  <c r="G82" i="46" s="1"/>
  <c r="Q82" i="46" a="1"/>
  <c r="Q82" i="46" s="1"/>
  <c r="N88" i="46"/>
  <c r="G90" i="46" a="1"/>
  <c r="G90" i="46" s="1"/>
  <c r="Q90" i="46" a="1"/>
  <c r="Q90" i="46" s="1"/>
  <c r="R92" i="46" a="1"/>
  <c r="R92" i="46" s="1"/>
  <c r="Q98" i="46" a="1"/>
  <c r="Q98" i="46" s="1"/>
  <c r="G89" i="46" a="1"/>
  <c r="G89" i="46" s="1"/>
  <c r="F85" i="45" a="1"/>
  <c r="F85" i="45" s="1"/>
  <c r="O85" i="45"/>
  <c r="O86" i="45" s="1"/>
  <c r="F84" i="45" a="1"/>
  <c r="F84" i="45" s="1"/>
  <c r="N84" i="45"/>
  <c r="N92" i="45"/>
  <c r="F83" i="45" a="1"/>
  <c r="F83" i="45" s="1"/>
  <c r="N83" i="45"/>
  <c r="G85" i="45" a="1"/>
  <c r="G85" i="45" s="1"/>
  <c r="Q85" i="45" a="1"/>
  <c r="Q85" i="45" s="1"/>
  <c r="N91" i="45"/>
  <c r="G93" i="45" a="1"/>
  <c r="G93" i="45" s="1"/>
  <c r="Q93" i="45" a="1"/>
  <c r="Q93" i="45" s="1"/>
  <c r="Q101" i="45" a="1"/>
  <c r="Q101" i="45" s="1"/>
  <c r="F82" i="45" a="1"/>
  <c r="F82" i="45" s="1"/>
  <c r="N82" i="45"/>
  <c r="G84" i="45" a="1"/>
  <c r="G84" i="45" s="1"/>
  <c r="Q84" i="45" a="1"/>
  <c r="Q84" i="45" s="1"/>
  <c r="H86" i="45" a="1"/>
  <c r="H86" i="45" s="1"/>
  <c r="R86" i="45" a="1"/>
  <c r="R86" i="45" s="1"/>
  <c r="N90" i="45"/>
  <c r="G92" i="45" a="1"/>
  <c r="G92" i="45" s="1"/>
  <c r="Q92" i="45" a="1"/>
  <c r="Q92" i="45" s="1"/>
  <c r="R94" i="45" a="1"/>
  <c r="R94" i="45" s="1"/>
  <c r="G83" i="45" a="1"/>
  <c r="G83" i="45" s="1"/>
  <c r="Q83" i="45" a="1"/>
  <c r="Q83" i="45" s="1"/>
  <c r="G91" i="45" a="1"/>
  <c r="G91" i="45" s="1"/>
  <c r="Q91" i="45" a="1"/>
  <c r="Q91" i="45" s="1"/>
  <c r="Q99" i="45" a="1"/>
  <c r="Q99" i="45" s="1"/>
  <c r="G82" i="45" a="1"/>
  <c r="G82" i="45" s="1"/>
  <c r="Q82" i="45" a="1"/>
  <c r="Q82" i="45" s="1"/>
  <c r="G90" i="45" a="1"/>
  <c r="G90" i="45" s="1"/>
  <c r="Q90" i="45" a="1"/>
  <c r="Q90" i="45" s="1"/>
  <c r="Q98" i="45" a="1"/>
  <c r="Q98" i="45" s="1"/>
  <c r="F86" i="45" a="1"/>
  <c r="F86" i="45" s="1"/>
  <c r="O84" i="44"/>
  <c r="O85" i="44" s="1"/>
  <c r="O86" i="44" s="1"/>
  <c r="F84" i="44" a="1"/>
  <c r="F84" i="44" s="1"/>
  <c r="F85" i="44" a="1"/>
  <c r="F85" i="44" s="1"/>
  <c r="N85" i="44"/>
  <c r="G87" i="44" a="1"/>
  <c r="G87" i="44" s="1"/>
  <c r="H89" i="44" a="1"/>
  <c r="H89" i="44" s="1"/>
  <c r="N93" i="44"/>
  <c r="F83" i="44" a="1"/>
  <c r="F83" i="44" s="1"/>
  <c r="N83" i="44"/>
  <c r="F82" i="44" a="1"/>
  <c r="F82" i="44" s="1"/>
  <c r="N82" i="44"/>
  <c r="H86" i="44" a="1"/>
  <c r="H86" i="44" s="1"/>
  <c r="N90" i="44"/>
  <c r="H94" i="44" a="1"/>
  <c r="H94" i="44" s="1"/>
  <c r="G83" i="44" a="1"/>
  <c r="G83" i="44" s="1"/>
  <c r="N89" i="44"/>
  <c r="G91" i="44" a="1"/>
  <c r="G91" i="44" s="1"/>
  <c r="N91" i="44"/>
  <c r="G82" i="44" a="1"/>
  <c r="G82" i="44" s="1"/>
  <c r="Q82" i="44" a="1"/>
  <c r="Q82" i="44" s="1"/>
  <c r="N88" i="44"/>
  <c r="G90" i="44" a="1"/>
  <c r="G90" i="44" s="1"/>
  <c r="Q90" i="44" a="1"/>
  <c r="Q90" i="44" s="1"/>
  <c r="Q98" i="44" a="1"/>
  <c r="Q98" i="44" s="1"/>
  <c r="H83" i="44" a="1"/>
  <c r="H83" i="44" s="1"/>
  <c r="G89" i="44" a="1"/>
  <c r="G89" i="44" s="1"/>
  <c r="H91" i="44" a="1"/>
  <c r="H91" i="44" s="1"/>
  <c r="R91" i="44" a="1"/>
  <c r="R91" i="44" s="1"/>
  <c r="F86" i="44" a="1"/>
  <c r="F86" i="44" s="1"/>
  <c r="G88" i="44" a="1"/>
  <c r="G88" i="44" s="1"/>
  <c r="O85" i="43"/>
  <c r="O86" i="43" s="1"/>
  <c r="O87" i="43" s="1"/>
  <c r="O88" i="43" s="1"/>
  <c r="O89" i="43" s="1"/>
  <c r="O90" i="43" s="1"/>
  <c r="O91" i="43" s="1"/>
  <c r="O92" i="43" s="1"/>
  <c r="F85" i="43" a="1"/>
  <c r="F85" i="43" s="1"/>
  <c r="F86" i="43" a="1"/>
  <c r="F86" i="43" s="1"/>
  <c r="F84" i="43" a="1"/>
  <c r="F84" i="43" s="1"/>
  <c r="N92" i="43"/>
  <c r="F83" i="43" a="1"/>
  <c r="F83" i="43" s="1"/>
  <c r="N83" i="43"/>
  <c r="F91" i="43" a="1"/>
  <c r="F91" i="43" s="1"/>
  <c r="N91" i="43"/>
  <c r="Q101" i="43" a="1"/>
  <c r="Q101" i="43" s="1"/>
  <c r="F82" i="43" a="1"/>
  <c r="F82" i="43" s="1"/>
  <c r="N82" i="43"/>
  <c r="G84" i="43" a="1"/>
  <c r="G84" i="43" s="1"/>
  <c r="F90" i="43" a="1"/>
  <c r="F90" i="43" s="1"/>
  <c r="N90" i="43"/>
  <c r="G92" i="43" a="1"/>
  <c r="G92" i="43" s="1"/>
  <c r="G83" i="43" a="1"/>
  <c r="G83" i="43" s="1"/>
  <c r="Q83" i="43" a="1"/>
  <c r="Q83" i="43" s="1"/>
  <c r="F89" i="43" a="1"/>
  <c r="F89" i="43" s="1"/>
  <c r="N89" i="43"/>
  <c r="G91" i="43" a="1"/>
  <c r="G91" i="43" s="1"/>
  <c r="Q91" i="43" a="1"/>
  <c r="Q91" i="43" s="1"/>
  <c r="Q99" i="43" a="1"/>
  <c r="Q99" i="43" s="1"/>
  <c r="G82" i="43" a="1"/>
  <c r="G82" i="43" s="1"/>
  <c r="Q82" i="43" a="1"/>
  <c r="Q82" i="43" s="1"/>
  <c r="R84" i="43" a="1"/>
  <c r="R84" i="43" s="1"/>
  <c r="F88" i="43" a="1"/>
  <c r="F88" i="43" s="1"/>
  <c r="N88" i="43"/>
  <c r="G90" i="43" a="1"/>
  <c r="G90" i="43" s="1"/>
  <c r="Q90" i="43" a="1"/>
  <c r="Q90" i="43" s="1"/>
  <c r="H92" i="43" a="1"/>
  <c r="H92" i="43" s="1"/>
  <c r="R92" i="43" a="1"/>
  <c r="R92" i="43" s="1"/>
  <c r="Q98" i="43" a="1"/>
  <c r="Q98" i="43" s="1"/>
  <c r="R100" i="43" a="1"/>
  <c r="R100" i="43" s="1"/>
  <c r="N84" i="43"/>
  <c r="F87" i="43" a="1"/>
  <c r="F87" i="43" s="1"/>
  <c r="G89" i="43" a="1"/>
  <c r="G89" i="43" s="1"/>
  <c r="G88" i="43" a="1"/>
  <c r="G88" i="43" s="1"/>
  <c r="F85" i="42" a="1"/>
  <c r="F85" i="42" s="1"/>
  <c r="O85" i="42"/>
  <c r="O86" i="42" s="1"/>
  <c r="F86" i="42" a="1"/>
  <c r="F86" i="42" s="1"/>
  <c r="F84" i="42" a="1"/>
  <c r="F84" i="42" s="1"/>
  <c r="N84" i="42"/>
  <c r="G86" i="42" a="1"/>
  <c r="G86" i="42" s="1"/>
  <c r="H88" i="42" a="1"/>
  <c r="H88" i="42" s="1"/>
  <c r="N92" i="42"/>
  <c r="G94" i="42" a="1"/>
  <c r="G94" i="42" s="1"/>
  <c r="H96" i="42" a="1"/>
  <c r="H96" i="42" s="1"/>
  <c r="R96" i="42" a="1"/>
  <c r="R96" i="42" s="1"/>
  <c r="Q102" i="42" a="1"/>
  <c r="Q102" i="42" s="1"/>
  <c r="F83" i="42" a="1"/>
  <c r="F83" i="42" s="1"/>
  <c r="N83" i="42"/>
  <c r="G85" i="42" a="1"/>
  <c r="G85" i="42" s="1"/>
  <c r="Q85" i="42" a="1"/>
  <c r="Q85" i="42" s="1"/>
  <c r="N91" i="42"/>
  <c r="G93" i="42" a="1"/>
  <c r="G93" i="42" s="1"/>
  <c r="Q93" i="42" a="1"/>
  <c r="Q93" i="42" s="1"/>
  <c r="Q101" i="42" a="1"/>
  <c r="Q101" i="42" s="1"/>
  <c r="F82" i="42" a="1"/>
  <c r="F82" i="42" s="1"/>
  <c r="N82" i="42"/>
  <c r="G84" i="42" a="1"/>
  <c r="G84" i="42" s="1"/>
  <c r="Q84" i="42" a="1"/>
  <c r="Q84" i="42" s="1"/>
  <c r="H86" i="42" a="1"/>
  <c r="H86" i="42" s="1"/>
  <c r="R86" i="42" a="1"/>
  <c r="R86" i="42" s="1"/>
  <c r="N90" i="42"/>
  <c r="G92" i="42" a="1"/>
  <c r="G92" i="42" s="1"/>
  <c r="Q92" i="42" a="1"/>
  <c r="Q92" i="42" s="1"/>
  <c r="H94" i="42" a="1"/>
  <c r="H94" i="42" s="1"/>
  <c r="G83" i="42" a="1"/>
  <c r="G83" i="42" s="1"/>
  <c r="Q83" i="42" a="1"/>
  <c r="Q83" i="42" s="1"/>
  <c r="G91" i="42" a="1"/>
  <c r="G91" i="42" s="1"/>
  <c r="Q91" i="42" a="1"/>
  <c r="Q91" i="42" s="1"/>
  <c r="Q99" i="42" a="1"/>
  <c r="Q99" i="42" s="1"/>
  <c r="G82" i="42" a="1"/>
  <c r="G82" i="42" s="1"/>
  <c r="Q82" i="42" a="1"/>
  <c r="Q82" i="42" s="1"/>
  <c r="N88" i="42"/>
  <c r="G90" i="42" a="1"/>
  <c r="G90" i="42" s="1"/>
  <c r="Q90" i="42" a="1"/>
  <c r="Q90" i="42" s="1"/>
  <c r="N96" i="42"/>
  <c r="Q98" i="42" a="1"/>
  <c r="Q98" i="42" s="1"/>
  <c r="G88" i="42" a="1"/>
  <c r="G88" i="42" s="1"/>
  <c r="G96" i="42" a="1"/>
  <c r="G96" i="42" s="1"/>
  <c r="O84" i="41"/>
  <c r="O85" i="41" s="1"/>
  <c r="O86" i="41" s="1"/>
  <c r="O87" i="41" s="1"/>
  <c r="F84" i="41" a="1"/>
  <c r="F84" i="41" s="1"/>
  <c r="F85" i="41" a="1"/>
  <c r="F85" i="41" s="1"/>
  <c r="G87" i="41" a="1"/>
  <c r="G87" i="41" s="1"/>
  <c r="Q87" i="41" a="1"/>
  <c r="Q87" i="41" s="1"/>
  <c r="H89" i="41" a="1"/>
  <c r="H89" i="41" s="1"/>
  <c r="G95" i="41" a="1"/>
  <c r="G95" i="41" s="1"/>
  <c r="H97" i="41" a="1"/>
  <c r="H97" i="41" s="1"/>
  <c r="F82" i="41" a="1"/>
  <c r="F82" i="41" s="1"/>
  <c r="N82" i="41"/>
  <c r="G84" i="41" a="1"/>
  <c r="G84" i="41" s="1"/>
  <c r="H86" i="41" a="1"/>
  <c r="H86" i="41" s="1"/>
  <c r="N90" i="41"/>
  <c r="G92" i="41" a="1"/>
  <c r="G92" i="41" s="1"/>
  <c r="H94" i="41" a="1"/>
  <c r="H94" i="41" s="1"/>
  <c r="G83" i="41" a="1"/>
  <c r="G83" i="41" s="1"/>
  <c r="N89" i="41"/>
  <c r="G91" i="41" a="1"/>
  <c r="G91" i="41" s="1"/>
  <c r="N97" i="41"/>
  <c r="F83" i="41" a="1"/>
  <c r="F83" i="41" s="1"/>
  <c r="N83" i="41"/>
  <c r="N91" i="41"/>
  <c r="G82" i="41" a="1"/>
  <c r="G82" i="41" s="1"/>
  <c r="Q82" i="41" a="1"/>
  <c r="Q82" i="41" s="1"/>
  <c r="G90" i="41" a="1"/>
  <c r="G90" i="41" s="1"/>
  <c r="Q90" i="41" a="1"/>
  <c r="Q90" i="41" s="1"/>
  <c r="Q98" i="41" a="1"/>
  <c r="Q98" i="41" s="1"/>
  <c r="H83" i="41" a="1"/>
  <c r="H83" i="41" s="1"/>
  <c r="F87" i="41" a="1"/>
  <c r="F87" i="41" s="1"/>
  <c r="G89" i="41" a="1"/>
  <c r="G89" i="41" s="1"/>
  <c r="H91" i="41" a="1"/>
  <c r="H91" i="41" s="1"/>
  <c r="G97" i="41" a="1"/>
  <c r="G97" i="41" s="1"/>
  <c r="F86" i="41" a="1"/>
  <c r="F86" i="41" s="1"/>
  <c r="G96" i="41" a="1"/>
  <c r="G96" i="41" s="1"/>
  <c r="O82" i="40"/>
  <c r="O83" i="40" s="1"/>
  <c r="O84" i="40" s="1"/>
  <c r="F82" i="40" a="1"/>
  <c r="F82" i="40" s="1"/>
  <c r="N84" i="40"/>
  <c r="Q86" i="40" a="1"/>
  <c r="Q86" i="40" s="1"/>
  <c r="H88" i="40" a="1"/>
  <c r="H88" i="40" s="1"/>
  <c r="G94" i="40" a="1"/>
  <c r="G94" i="40" s="1"/>
  <c r="Q94" i="40" a="1"/>
  <c r="Q94" i="40" s="1"/>
  <c r="H96" i="40" a="1"/>
  <c r="H96" i="40" s="1"/>
  <c r="Q102" i="40" a="1"/>
  <c r="Q102" i="40" s="1"/>
  <c r="N83" i="40"/>
  <c r="N91" i="40"/>
  <c r="G93" i="40" a="1"/>
  <c r="G93" i="40" s="1"/>
  <c r="Q93" i="40" a="1"/>
  <c r="Q93" i="40" s="1"/>
  <c r="Q101" i="40" a="1"/>
  <c r="Q101" i="40" s="1"/>
  <c r="G84" i="40" a="1"/>
  <c r="G84" i="40" s="1"/>
  <c r="G92" i="40" a="1"/>
  <c r="G92" i="40" s="1"/>
  <c r="G83" i="40" a="1"/>
  <c r="G83" i="40" s="1"/>
  <c r="Q83" i="40" a="1"/>
  <c r="Q83" i="40" s="1"/>
  <c r="G91" i="40" a="1"/>
  <c r="G91" i="40" s="1"/>
  <c r="Q91" i="40" a="1"/>
  <c r="Q91" i="40" s="1"/>
  <c r="N97" i="40"/>
  <c r="Q99" i="40" a="1"/>
  <c r="Q99" i="40" s="1"/>
  <c r="G82" i="40" a="1"/>
  <c r="G82" i="40" s="1"/>
  <c r="Q82" i="40" a="1"/>
  <c r="Q82" i="40" s="1"/>
  <c r="N88" i="40"/>
  <c r="H92" i="40" a="1"/>
  <c r="H92" i="40" s="1"/>
  <c r="N96" i="40"/>
  <c r="G88" i="40" a="1"/>
  <c r="G88" i="40" s="1"/>
  <c r="G96" i="40" a="1"/>
  <c r="G96" i="40" s="1"/>
  <c r="F84" i="39" a="1"/>
  <c r="F84" i="39" s="1"/>
  <c r="O84" i="39"/>
  <c r="O85" i="39" s="1"/>
  <c r="O86" i="39" s="1"/>
  <c r="F85" i="39" a="1"/>
  <c r="F85" i="39" s="1"/>
  <c r="N85" i="39"/>
  <c r="G87" i="39" a="1"/>
  <c r="G87" i="39" s="1"/>
  <c r="Q87" i="39" a="1"/>
  <c r="Q87" i="39" s="1"/>
  <c r="R89" i="39" a="1"/>
  <c r="R89" i="39" s="1"/>
  <c r="N93" i="39"/>
  <c r="G95" i="39" a="1"/>
  <c r="G95" i="39" s="1"/>
  <c r="Q95" i="39" a="1"/>
  <c r="Q95" i="39" s="1"/>
  <c r="H97" i="39" a="1"/>
  <c r="H97" i="39" s="1"/>
  <c r="R97" i="39" a="1"/>
  <c r="R97" i="39" s="1"/>
  <c r="Q103" i="39" a="1"/>
  <c r="Q103" i="39" s="1"/>
  <c r="F83" i="39" a="1"/>
  <c r="F83" i="39" s="1"/>
  <c r="G85" i="39" a="1"/>
  <c r="G85" i="39" s="1"/>
  <c r="Q85" i="39" a="1"/>
  <c r="Q85" i="39" s="1"/>
  <c r="G93" i="39" a="1"/>
  <c r="G93" i="39" s="1"/>
  <c r="Q93" i="39" a="1"/>
  <c r="Q93" i="39" s="1"/>
  <c r="Q101" i="39" a="1"/>
  <c r="Q101" i="39" s="1"/>
  <c r="F82" i="39" a="1"/>
  <c r="F82" i="39" s="1"/>
  <c r="N82" i="39"/>
  <c r="N90" i="39"/>
  <c r="N98" i="39"/>
  <c r="G83" i="39" a="1"/>
  <c r="G83" i="39" s="1"/>
  <c r="N89" i="39"/>
  <c r="G91" i="39" a="1"/>
  <c r="G91" i="39" s="1"/>
  <c r="N97" i="39"/>
  <c r="G99" i="39" a="1"/>
  <c r="G99" i="39" s="1"/>
  <c r="G82" i="39" a="1"/>
  <c r="G82" i="39" s="1"/>
  <c r="Q82" i="39" a="1"/>
  <c r="Q82" i="39" s="1"/>
  <c r="N88" i="39"/>
  <c r="G90" i="39" a="1"/>
  <c r="G90" i="39" s="1"/>
  <c r="Q90" i="39" a="1"/>
  <c r="Q90" i="39" s="1"/>
  <c r="N96" i="39"/>
  <c r="G98" i="39" a="1"/>
  <c r="G98" i="39" s="1"/>
  <c r="Q98" i="39" a="1"/>
  <c r="Q98" i="39" s="1"/>
  <c r="H83" i="39" a="1"/>
  <c r="H83" i="39" s="1"/>
  <c r="H91" i="39" a="1"/>
  <c r="H91" i="39" s="1"/>
  <c r="H99" i="39" a="1"/>
  <c r="H99" i="39" s="1"/>
  <c r="F86" i="39" a="1"/>
  <c r="F86" i="39" s="1"/>
  <c r="G88" i="39" a="1"/>
  <c r="G88" i="39" s="1"/>
  <c r="G96" i="39" a="1"/>
  <c r="G96" i="39" s="1"/>
  <c r="F85" i="38" a="1"/>
  <c r="F85" i="38" s="1"/>
  <c r="O85" i="38"/>
  <c r="O86" i="38" s="1"/>
  <c r="F84" i="38" a="1"/>
  <c r="F84" i="38" s="1"/>
  <c r="N84" i="38"/>
  <c r="N92" i="38"/>
  <c r="N100" i="38"/>
  <c r="F83" i="38" a="1"/>
  <c r="F83" i="38" s="1"/>
  <c r="N83" i="38"/>
  <c r="G85" i="38" a="1"/>
  <c r="G85" i="38" s="1"/>
  <c r="Q85" i="38" a="1"/>
  <c r="Q85" i="38" s="1"/>
  <c r="N91" i="38"/>
  <c r="G93" i="38" a="1"/>
  <c r="G93" i="38" s="1"/>
  <c r="Q93" i="38" a="1"/>
  <c r="Q93" i="38" s="1"/>
  <c r="N99" i="38"/>
  <c r="Q101" i="38" a="1"/>
  <c r="Q101" i="38" s="1"/>
  <c r="F82" i="38" a="1"/>
  <c r="F82" i="38" s="1"/>
  <c r="N82" i="38"/>
  <c r="G84" i="38" a="1"/>
  <c r="G84" i="38" s="1"/>
  <c r="Q84" i="38" a="1"/>
  <c r="Q84" i="38" s="1"/>
  <c r="H86" i="38" a="1"/>
  <c r="H86" i="38" s="1"/>
  <c r="R86" i="38" a="1"/>
  <c r="R86" i="38" s="1"/>
  <c r="N90" i="38"/>
  <c r="G92" i="38" a="1"/>
  <c r="G92" i="38" s="1"/>
  <c r="Q92" i="38" a="1"/>
  <c r="Q92" i="38" s="1"/>
  <c r="R94" i="38" a="1"/>
  <c r="R94" i="38" s="1"/>
  <c r="N98" i="38"/>
  <c r="G100" i="38" a="1"/>
  <c r="G100" i="38" s="1"/>
  <c r="Q100" i="38" a="1"/>
  <c r="Q100" i="38" s="1"/>
  <c r="H102" i="38" a="1"/>
  <c r="H102" i="38" s="1"/>
  <c r="G83" i="38" a="1"/>
  <c r="G83" i="38" s="1"/>
  <c r="Q83" i="38" a="1"/>
  <c r="Q83" i="38" s="1"/>
  <c r="G91" i="38" a="1"/>
  <c r="G91" i="38" s="1"/>
  <c r="Q91" i="38" a="1"/>
  <c r="Q91" i="38" s="1"/>
  <c r="G99" i="38" a="1"/>
  <c r="G99" i="38" s="1"/>
  <c r="Q99" i="38" a="1"/>
  <c r="Q99" i="38" s="1"/>
  <c r="G82" i="38" a="1"/>
  <c r="G82" i="38" s="1"/>
  <c r="Q82" i="38" a="1"/>
  <c r="Q82" i="38" s="1"/>
  <c r="G90" i="38" a="1"/>
  <c r="G90" i="38" s="1"/>
  <c r="Q90" i="38" a="1"/>
  <c r="Q90" i="38" s="1"/>
  <c r="N96" i="38"/>
  <c r="G98" i="38" a="1"/>
  <c r="G98" i="38" s="1"/>
  <c r="Q98" i="38" a="1"/>
  <c r="Q98" i="38" s="1"/>
  <c r="F86" i="38" a="1"/>
  <c r="F86" i="38" s="1"/>
  <c r="G104" i="38" a="1"/>
  <c r="G104" i="38" s="1"/>
  <c r="O82" i="36"/>
  <c r="O83" i="36" s="1"/>
  <c r="O84" i="36" s="1"/>
  <c r="F82" i="36" a="1"/>
  <c r="F82" i="36" s="1"/>
  <c r="Q87" i="36" a="1"/>
  <c r="Q87" i="36" s="1"/>
  <c r="F84" i="36" a="1"/>
  <c r="F84" i="36" s="1"/>
  <c r="N84" i="36"/>
  <c r="G86" i="36" a="1"/>
  <c r="G86" i="36" s="1"/>
  <c r="Q86" i="36" a="1"/>
  <c r="Q86" i="36" s="1"/>
  <c r="R88" i="36" a="1"/>
  <c r="R88" i="36" s="1"/>
  <c r="N92" i="36"/>
  <c r="G94" i="36" a="1"/>
  <c r="G94" i="36" s="1"/>
  <c r="Q94" i="36" a="1"/>
  <c r="Q94" i="36" s="1"/>
  <c r="H96" i="36" a="1"/>
  <c r="H96" i="36" s="1"/>
  <c r="R96" i="36" a="1"/>
  <c r="R96" i="36" s="1"/>
  <c r="N100" i="36"/>
  <c r="Q102" i="36" a="1"/>
  <c r="Q102" i="36" s="1"/>
  <c r="G95" i="36" a="1"/>
  <c r="G95" i="36" s="1"/>
  <c r="Q95" i="36" a="1"/>
  <c r="Q95" i="36" s="1"/>
  <c r="Q103" i="36" a="1"/>
  <c r="Q103" i="36" s="1"/>
  <c r="F83" i="36" a="1"/>
  <c r="F83" i="36" s="1"/>
  <c r="N83" i="36"/>
  <c r="G85" i="36" a="1"/>
  <c r="G85" i="36" s="1"/>
  <c r="H87" i="36" a="1"/>
  <c r="H87" i="36" s="1"/>
  <c r="N91" i="36"/>
  <c r="G93" i="36" a="1"/>
  <c r="G93" i="36" s="1"/>
  <c r="H95" i="36" a="1"/>
  <c r="H95" i="36" s="1"/>
  <c r="N99" i="36"/>
  <c r="G101" i="36" a="1"/>
  <c r="G101" i="36" s="1"/>
  <c r="G87" i="36" a="1"/>
  <c r="G87" i="36" s="1"/>
  <c r="G84" i="36" a="1"/>
  <c r="G84" i="36" s="1"/>
  <c r="H86" i="36" a="1"/>
  <c r="H86" i="36" s="1"/>
  <c r="G92" i="36" a="1"/>
  <c r="G92" i="36" s="1"/>
  <c r="H94" i="36" a="1"/>
  <c r="H94" i="36" s="1"/>
  <c r="G100" i="36" a="1"/>
  <c r="G100" i="36" s="1"/>
  <c r="H84" i="36" a="1"/>
  <c r="H84" i="36" s="1"/>
  <c r="N88" i="36"/>
  <c r="H92" i="36" a="1"/>
  <c r="H92" i="36" s="1"/>
  <c r="Q99" i="36" a="1"/>
  <c r="Q99" i="36" s="1"/>
  <c r="G96" i="36" a="1"/>
  <c r="G96" i="36" s="1"/>
  <c r="F82" i="33" a="1"/>
  <c r="F82" i="33" s="1"/>
  <c r="O82" i="33"/>
  <c r="O83" i="33" s="1"/>
  <c r="O84" i="33" s="1"/>
  <c r="F84" i="33" a="1"/>
  <c r="F84" i="33" s="1"/>
  <c r="G86" i="33" a="1"/>
  <c r="G86" i="33" s="1"/>
  <c r="Q86" i="33" a="1"/>
  <c r="Q86" i="33" s="1"/>
  <c r="H88" i="33" a="1"/>
  <c r="H88" i="33" s="1"/>
  <c r="G94" i="33" a="1"/>
  <c r="G94" i="33" s="1"/>
  <c r="Q94" i="33" a="1"/>
  <c r="Q94" i="33" s="1"/>
  <c r="H96" i="33" a="1"/>
  <c r="H96" i="33" s="1"/>
  <c r="G102" i="33" a="1"/>
  <c r="G102" i="33" s="1"/>
  <c r="Q102" i="33" a="1"/>
  <c r="Q102" i="33" s="1"/>
  <c r="H104" i="33" a="1"/>
  <c r="H104" i="33" s="1"/>
  <c r="G87" i="33" a="1"/>
  <c r="G87" i="33" s="1"/>
  <c r="Q87" i="33" a="1"/>
  <c r="Q87" i="33" s="1"/>
  <c r="H89" i="33" a="1"/>
  <c r="H89" i="33" s="1"/>
  <c r="R89" i="33" a="1"/>
  <c r="R89" i="33" s="1"/>
  <c r="G95" i="33" a="1"/>
  <c r="G95" i="33" s="1"/>
  <c r="Q95" i="33" a="1"/>
  <c r="Q95" i="33" s="1"/>
  <c r="H97" i="33" a="1"/>
  <c r="H97" i="33" s="1"/>
  <c r="R97" i="33" a="1"/>
  <c r="R97" i="33" s="1"/>
  <c r="Q103" i="33" a="1"/>
  <c r="Q103" i="33" s="1"/>
  <c r="F83" i="33" a="1"/>
  <c r="F83" i="33" s="1"/>
  <c r="N83" i="33"/>
  <c r="G85" i="33" a="1"/>
  <c r="G85" i="33" s="1"/>
  <c r="H87" i="33" a="1"/>
  <c r="H87" i="33" s="1"/>
  <c r="N91" i="33"/>
  <c r="G93" i="33" a="1"/>
  <c r="G93" i="33" s="1"/>
  <c r="H95" i="33" a="1"/>
  <c r="H95" i="33" s="1"/>
  <c r="N99" i="33"/>
  <c r="G101" i="33" a="1"/>
  <c r="G101" i="33" s="1"/>
  <c r="H103" i="33" a="1"/>
  <c r="H103" i="33" s="1"/>
  <c r="N97" i="33"/>
  <c r="H84" i="33" a="1"/>
  <c r="H84" i="33" s="1"/>
  <c r="N88" i="33"/>
  <c r="H92" i="33" a="1"/>
  <c r="H92" i="33" s="1"/>
  <c r="N96" i="33"/>
  <c r="H100" i="33" a="1"/>
  <c r="H100" i="33" s="1"/>
  <c r="N104" i="33"/>
  <c r="G89" i="33" a="1"/>
  <c r="G89" i="33" s="1"/>
  <c r="G88" i="33" a="1"/>
  <c r="G88" i="33" s="1"/>
  <c r="G96" i="33" a="1"/>
  <c r="G96" i="33" s="1"/>
  <c r="G104" i="33" a="1"/>
  <c r="G104" i="33" s="1"/>
  <c r="O85" i="32"/>
  <c r="F85" i="32" a="1"/>
  <c r="F85" i="32" s="1"/>
  <c r="N99" i="32"/>
  <c r="H83" i="32" a="1"/>
  <c r="H83" i="32" s="1"/>
  <c r="G89" i="32" a="1"/>
  <c r="G89" i="32" s="1"/>
  <c r="Q89" i="32" a="1"/>
  <c r="Q89" i="32" s="1"/>
  <c r="H91" i="32" a="1"/>
  <c r="H91" i="32" s="1"/>
  <c r="G97" i="32" a="1"/>
  <c r="G97" i="32" s="1"/>
  <c r="Q97" i="32" a="1"/>
  <c r="Q97" i="32" s="1"/>
  <c r="H99" i="32" a="1"/>
  <c r="H99" i="32" s="1"/>
  <c r="F83" i="32" a="1"/>
  <c r="F83" i="32" s="1"/>
  <c r="N83" i="32"/>
  <c r="N91" i="32"/>
  <c r="H82" i="32" a="1"/>
  <c r="H82" i="32" s="1"/>
  <c r="H90" i="32" a="1"/>
  <c r="H90" i="32" s="1"/>
  <c r="H98" i="32" a="1"/>
  <c r="H98" i="32" s="1"/>
  <c r="F84" i="32" a="1"/>
  <c r="F84" i="32" s="1"/>
  <c r="N84" i="32"/>
  <c r="N92" i="32"/>
  <c r="N100" i="32"/>
  <c r="G102" i="32" a="1"/>
  <c r="G102" i="32" s="1"/>
  <c r="F82" i="32" a="1"/>
  <c r="F82" i="32" s="1"/>
  <c r="N82" i="32"/>
  <c r="G84" i="32" a="1"/>
  <c r="G84" i="32" s="1"/>
  <c r="Q84" i="32" a="1"/>
  <c r="Q84" i="32" s="1"/>
  <c r="N90" i="32"/>
  <c r="G92" i="32" a="1"/>
  <c r="G92" i="32" s="1"/>
  <c r="Q92" i="32" a="1"/>
  <c r="Q92" i="32" s="1"/>
  <c r="H94" i="32" a="1"/>
  <c r="H94" i="32" s="1"/>
  <c r="N98" i="32"/>
  <c r="G100" i="32" a="1"/>
  <c r="G100" i="32" s="1"/>
  <c r="Q100" i="32" a="1"/>
  <c r="Q100" i="32" s="1"/>
  <c r="G83" i="32" a="1"/>
  <c r="G83" i="32" s="1"/>
  <c r="H85" i="32" a="1"/>
  <c r="H85" i="32" s="1"/>
  <c r="G91" i="32" a="1"/>
  <c r="G91" i="32" s="1"/>
  <c r="G99" i="32" a="1"/>
  <c r="G99" i="32" s="1"/>
  <c r="G82" i="32" a="1"/>
  <c r="G82" i="32" s="1"/>
  <c r="G90" i="32" a="1"/>
  <c r="G90" i="32" s="1"/>
  <c r="G98" i="32" a="1"/>
  <c r="G98" i="32" s="1"/>
  <c r="F86" i="49" l="1" a="1"/>
  <c r="F86" i="49" s="1"/>
  <c r="O87" i="50"/>
  <c r="F87" i="50" a="1"/>
  <c r="F87" i="50" s="1"/>
  <c r="O89" i="49"/>
  <c r="F89" i="49" a="1"/>
  <c r="F89" i="49" s="1"/>
  <c r="F85" i="48" a="1"/>
  <c r="F85" i="48" s="1"/>
  <c r="O85" i="48"/>
  <c r="F89" i="47" a="1"/>
  <c r="F89" i="47" s="1"/>
  <c r="O89" i="47"/>
  <c r="F86" i="46" a="1"/>
  <c r="F86" i="46" s="1"/>
  <c r="O86" i="46"/>
  <c r="O87" i="45"/>
  <c r="F87" i="45" a="1"/>
  <c r="F87" i="45" s="1"/>
  <c r="O87" i="44"/>
  <c r="F87" i="44" a="1"/>
  <c r="F87" i="44" s="1"/>
  <c r="F93" i="43" a="1"/>
  <c r="F93" i="43" s="1"/>
  <c r="O93" i="43"/>
  <c r="F92" i="43" a="1"/>
  <c r="F92" i="43" s="1"/>
  <c r="O87" i="42"/>
  <c r="F87" i="42" a="1"/>
  <c r="F87" i="42" s="1"/>
  <c r="O88" i="41"/>
  <c r="F88" i="41" a="1"/>
  <c r="F88" i="41" s="1"/>
  <c r="F83" i="40" a="1"/>
  <c r="F83" i="40" s="1"/>
  <c r="F84" i="40" a="1"/>
  <c r="F84" i="40" s="1"/>
  <c r="F85" i="40" a="1"/>
  <c r="F85" i="40" s="1"/>
  <c r="O85" i="40"/>
  <c r="O87" i="39"/>
  <c r="F87" i="39" a="1"/>
  <c r="F87" i="39" s="1"/>
  <c r="O87" i="38"/>
  <c r="F87" i="38" a="1"/>
  <c r="F87" i="38" s="1"/>
  <c r="O85" i="36"/>
  <c r="F85" i="36" a="1"/>
  <c r="F85" i="36" s="1"/>
  <c r="F85" i="33" a="1"/>
  <c r="F85" i="33" s="1"/>
  <c r="O85" i="33"/>
  <c r="O86" i="32"/>
  <c r="F86" i="32" a="1"/>
  <c r="F86" i="32" s="1"/>
  <c r="O88" i="50" l="1"/>
  <c r="F88" i="50" a="1"/>
  <c r="F88" i="50" s="1"/>
  <c r="F90" i="49" a="1"/>
  <c r="F90" i="49" s="1"/>
  <c r="O86" i="48"/>
  <c r="F86" i="48" a="1"/>
  <c r="F86" i="48" s="1"/>
  <c r="O90" i="47"/>
  <c r="F90" i="47" a="1"/>
  <c r="F90" i="47" s="1"/>
  <c r="O87" i="46"/>
  <c r="F87" i="46" a="1"/>
  <c r="F87" i="46" s="1"/>
  <c r="O88" i="45"/>
  <c r="F88" i="45" a="1"/>
  <c r="F88" i="45" s="1"/>
  <c r="O88" i="44"/>
  <c r="F88" i="44" a="1"/>
  <c r="F88" i="44" s="1"/>
  <c r="O94" i="43"/>
  <c r="F94" i="43" a="1"/>
  <c r="F94" i="43" s="1"/>
  <c r="O88" i="42"/>
  <c r="F88" i="42" a="1"/>
  <c r="F88" i="42" s="1"/>
  <c r="O89" i="41"/>
  <c r="F89" i="41" a="1"/>
  <c r="F89" i="41" s="1"/>
  <c r="F86" i="40" a="1"/>
  <c r="F86" i="40" s="1"/>
  <c r="O86" i="40"/>
  <c r="O88" i="39"/>
  <c r="F88" i="39" a="1"/>
  <c r="F88" i="39" s="1"/>
  <c r="O88" i="38"/>
  <c r="F88" i="38" a="1"/>
  <c r="F88" i="38" s="1"/>
  <c r="O86" i="36"/>
  <c r="F86" i="36" a="1"/>
  <c r="F86" i="36" s="1"/>
  <c r="O86" i="33"/>
  <c r="F86" i="33" a="1"/>
  <c r="F86" i="33" s="1"/>
  <c r="O87" i="32"/>
  <c r="F87" i="32" a="1"/>
  <c r="F87" i="32" s="1"/>
  <c r="F89" i="50" l="1" a="1"/>
  <c r="F89" i="50" s="1"/>
  <c r="O87" i="48"/>
  <c r="F87" i="48" a="1"/>
  <c r="F87" i="48" s="1"/>
  <c r="O91" i="47"/>
  <c r="F91" i="47" a="1"/>
  <c r="F91" i="47" s="1"/>
  <c r="O88" i="46"/>
  <c r="F88" i="46" a="1"/>
  <c r="F88" i="46" s="1"/>
  <c r="O89" i="45"/>
  <c r="F89" i="45" a="1"/>
  <c r="F89" i="45" s="1"/>
  <c r="O89" i="44"/>
  <c r="F89" i="44" a="1"/>
  <c r="F89" i="44" s="1"/>
  <c r="O95" i="43"/>
  <c r="F95" i="43" a="1"/>
  <c r="F95" i="43" s="1"/>
  <c r="O89" i="42"/>
  <c r="F89" i="42" a="1"/>
  <c r="F89" i="42" s="1"/>
  <c r="O90" i="41"/>
  <c r="F90" i="41" a="1"/>
  <c r="F90" i="41" s="1"/>
  <c r="O87" i="40"/>
  <c r="F87" i="40" a="1"/>
  <c r="F87" i="40" s="1"/>
  <c r="O89" i="39"/>
  <c r="F89" i="39" a="1"/>
  <c r="F89" i="39" s="1"/>
  <c r="O89" i="38"/>
  <c r="F89" i="38" a="1"/>
  <c r="F89" i="38" s="1"/>
  <c r="O87" i="36"/>
  <c r="F87" i="36" a="1"/>
  <c r="F87" i="36" s="1"/>
  <c r="O87" i="33"/>
  <c r="F87" i="33" a="1"/>
  <c r="F87" i="33" s="1"/>
  <c r="F88" i="32" a="1"/>
  <c r="F88" i="32" s="1"/>
  <c r="O88" i="32"/>
  <c r="O88" i="48" l="1"/>
  <c r="F88" i="48" a="1"/>
  <c r="F88" i="48" s="1"/>
  <c r="F92" i="47" a="1"/>
  <c r="F92" i="47" s="1"/>
  <c r="O89" i="46"/>
  <c r="F89" i="46" a="1"/>
  <c r="F89" i="46" s="1"/>
  <c r="O90" i="45"/>
  <c r="F90" i="45" a="1"/>
  <c r="F90" i="45" s="1"/>
  <c r="O90" i="44"/>
  <c r="F90" i="44" a="1"/>
  <c r="F90" i="44" s="1"/>
  <c r="F96" i="43" a="1"/>
  <c r="F96" i="43" s="1"/>
  <c r="O90" i="42"/>
  <c r="F90" i="42" a="1"/>
  <c r="F90" i="42" s="1"/>
  <c r="O91" i="41"/>
  <c r="F91" i="41" a="1"/>
  <c r="F91" i="41" s="1"/>
  <c r="O88" i="40"/>
  <c r="F88" i="40" a="1"/>
  <c r="F88" i="40" s="1"/>
  <c r="O90" i="39"/>
  <c r="F90" i="39" a="1"/>
  <c r="F90" i="39" s="1"/>
  <c r="O90" i="38"/>
  <c r="F90" i="38" a="1"/>
  <c r="F90" i="38" s="1"/>
  <c r="O88" i="36"/>
  <c r="F88" i="36" a="1"/>
  <c r="F88" i="36" s="1"/>
  <c r="O88" i="33"/>
  <c r="F88" i="33" a="1"/>
  <c r="F88" i="33" s="1"/>
  <c r="O89" i="32"/>
  <c r="F89" i="32" a="1"/>
  <c r="F89" i="32" s="1"/>
  <c r="O89" i="48" l="1"/>
  <c r="F89" i="48" a="1"/>
  <c r="F89" i="48" s="1"/>
  <c r="O90" i="46"/>
  <c r="F90" i="46" a="1"/>
  <c r="F90" i="46" s="1"/>
  <c r="O91" i="45"/>
  <c r="F91" i="45" a="1"/>
  <c r="F91" i="45" s="1"/>
  <c r="O91" i="44"/>
  <c r="F91" i="44" a="1"/>
  <c r="F91" i="44" s="1"/>
  <c r="O91" i="42"/>
  <c r="F91" i="42" a="1"/>
  <c r="F91" i="42" s="1"/>
  <c r="F92" i="41" a="1"/>
  <c r="F92" i="41" s="1"/>
  <c r="O92" i="41"/>
  <c r="O89" i="40"/>
  <c r="F89" i="40" a="1"/>
  <c r="F89" i="40" s="1"/>
  <c r="O91" i="39"/>
  <c r="F91" i="39" a="1"/>
  <c r="F91" i="39" s="1"/>
  <c r="O91" i="38"/>
  <c r="F91" i="38" a="1"/>
  <c r="F91" i="38" s="1"/>
  <c r="F89" i="36" a="1"/>
  <c r="F89" i="36" s="1"/>
  <c r="O89" i="36"/>
  <c r="O89" i="33"/>
  <c r="F89" i="33" a="1"/>
  <c r="F89" i="33" s="1"/>
  <c r="O90" i="32"/>
  <c r="F90" i="32" a="1"/>
  <c r="F90" i="32" s="1"/>
  <c r="O90" i="48" l="1"/>
  <c r="F90" i="48" a="1"/>
  <c r="F90" i="48" s="1"/>
  <c r="O91" i="46"/>
  <c r="F91" i="46" a="1"/>
  <c r="F91" i="46" s="1"/>
  <c r="O92" i="45"/>
  <c r="F92" i="45" a="1"/>
  <c r="F92" i="45" s="1"/>
  <c r="O92" i="44"/>
  <c r="F92" i="44" a="1"/>
  <c r="F92" i="44" s="1"/>
  <c r="O92" i="42"/>
  <c r="F92" i="42" a="1"/>
  <c r="F92" i="42" s="1"/>
  <c r="O93" i="41"/>
  <c r="F93" i="41" a="1"/>
  <c r="F93" i="41" s="1"/>
  <c r="O90" i="40"/>
  <c r="F90" i="40" a="1"/>
  <c r="F90" i="40" s="1"/>
  <c r="F92" i="39" a="1"/>
  <c r="F92" i="39" s="1"/>
  <c r="O92" i="39"/>
  <c r="O92" i="38"/>
  <c r="F92" i="38" a="1"/>
  <c r="F92" i="38" s="1"/>
  <c r="O90" i="36"/>
  <c r="F90" i="36" a="1"/>
  <c r="F90" i="36" s="1"/>
  <c r="O90" i="33"/>
  <c r="F90" i="33" a="1"/>
  <c r="F90" i="33" s="1"/>
  <c r="O91" i="32"/>
  <c r="F91" i="32" a="1"/>
  <c r="F91" i="32" s="1"/>
  <c r="F91" i="48" l="1" a="1"/>
  <c r="F91" i="48" s="1"/>
  <c r="O92" i="46"/>
  <c r="F92" i="46" a="1"/>
  <c r="F92" i="46" s="1"/>
  <c r="F93" i="45" a="1"/>
  <c r="F93" i="45" s="1"/>
  <c r="O93" i="45"/>
  <c r="O93" i="44"/>
  <c r="F93" i="44" a="1"/>
  <c r="F93" i="44" s="1"/>
  <c r="O93" i="42"/>
  <c r="F93" i="42" a="1"/>
  <c r="F93" i="42" s="1"/>
  <c r="O94" i="41"/>
  <c r="F94" i="41" a="1"/>
  <c r="F94" i="41" s="1"/>
  <c r="O91" i="40"/>
  <c r="F91" i="40" a="1"/>
  <c r="F91" i="40" s="1"/>
  <c r="O93" i="39"/>
  <c r="F93" i="39" a="1"/>
  <c r="F93" i="39" s="1"/>
  <c r="O93" i="38"/>
  <c r="F93" i="38" a="1"/>
  <c r="F93" i="38" s="1"/>
  <c r="O91" i="36"/>
  <c r="F91" i="36" a="1"/>
  <c r="F91" i="36" s="1"/>
  <c r="O91" i="33"/>
  <c r="F91" i="33" a="1"/>
  <c r="F91" i="33" s="1"/>
  <c r="O92" i="32"/>
  <c r="F92" i="32" a="1"/>
  <c r="F92" i="32" s="1"/>
  <c r="F93" i="46" l="1" a="1"/>
  <c r="F93" i="46" s="1"/>
  <c r="F94" i="45" a="1"/>
  <c r="F94" i="45" s="1"/>
  <c r="O94" i="44"/>
  <c r="F94" i="44" a="1"/>
  <c r="F94" i="44" s="1"/>
  <c r="O94" i="42"/>
  <c r="F94" i="42" a="1"/>
  <c r="F94" i="42" s="1"/>
  <c r="O95" i="41"/>
  <c r="F95" i="41" a="1"/>
  <c r="F95" i="41" s="1"/>
  <c r="O92" i="40"/>
  <c r="F92" i="40" a="1"/>
  <c r="F92" i="40" s="1"/>
  <c r="O94" i="39"/>
  <c r="F94" i="39" a="1"/>
  <c r="F94" i="39" s="1"/>
  <c r="O94" i="38"/>
  <c r="F94" i="38" a="1"/>
  <c r="F94" i="38" s="1"/>
  <c r="O92" i="36"/>
  <c r="F92" i="36" a="1"/>
  <c r="F92" i="36" s="1"/>
  <c r="O92" i="33"/>
  <c r="F92" i="33" a="1"/>
  <c r="F92" i="33" s="1"/>
  <c r="F93" i="32" a="1"/>
  <c r="F93" i="32" s="1"/>
  <c r="O93" i="32"/>
  <c r="F95" i="44" l="1" a="1"/>
  <c r="F95" i="44" s="1"/>
  <c r="O95" i="42"/>
  <c r="F95" i="42" a="1"/>
  <c r="F95" i="42" s="1"/>
  <c r="O96" i="41"/>
  <c r="F96" i="41" a="1"/>
  <c r="F96" i="41" s="1"/>
  <c r="O93" i="40"/>
  <c r="F93" i="40" a="1"/>
  <c r="F93" i="40" s="1"/>
  <c r="O95" i="39"/>
  <c r="F95" i="39" a="1"/>
  <c r="F95" i="39" s="1"/>
  <c r="O95" i="38"/>
  <c r="F95" i="38" a="1"/>
  <c r="F95" i="38" s="1"/>
  <c r="F93" i="36" a="1"/>
  <c r="F93" i="36" s="1"/>
  <c r="O93" i="36"/>
  <c r="F93" i="33" a="1"/>
  <c r="F93" i="33" s="1"/>
  <c r="O93" i="33"/>
  <c r="O94" i="32"/>
  <c r="F94" i="32" a="1"/>
  <c r="F94" i="32" s="1"/>
  <c r="O96" i="42" l="1"/>
  <c r="F96" i="42" a="1"/>
  <c r="F96" i="42" s="1"/>
  <c r="O97" i="41"/>
  <c r="F97" i="41" a="1"/>
  <c r="F97" i="41" s="1"/>
  <c r="O94" i="40"/>
  <c r="F94" i="40" a="1"/>
  <c r="F94" i="40" s="1"/>
  <c r="O96" i="39"/>
  <c r="F96" i="39" a="1"/>
  <c r="F96" i="39" s="1"/>
  <c r="O96" i="38"/>
  <c r="F96" i="38" a="1"/>
  <c r="F96" i="38" s="1"/>
  <c r="O94" i="36"/>
  <c r="F94" i="36" a="1"/>
  <c r="F94" i="36" s="1"/>
  <c r="O94" i="33"/>
  <c r="F94" i="33" a="1"/>
  <c r="F94" i="33" s="1"/>
  <c r="O95" i="32"/>
  <c r="F95" i="32" a="1"/>
  <c r="F95" i="32" s="1"/>
  <c r="F97" i="42" l="1" a="1"/>
  <c r="F97" i="42" s="1"/>
  <c r="F98" i="41" a="1"/>
  <c r="F98" i="41" s="1"/>
  <c r="O95" i="40"/>
  <c r="F95" i="40" a="1"/>
  <c r="F95" i="40" s="1"/>
  <c r="O97" i="39"/>
  <c r="F97" i="39" a="1"/>
  <c r="F97" i="39" s="1"/>
  <c r="O97" i="38"/>
  <c r="F97" i="38" a="1"/>
  <c r="F97" i="38" s="1"/>
  <c r="O95" i="36"/>
  <c r="F95" i="36" a="1"/>
  <c r="F95" i="36" s="1"/>
  <c r="O95" i="33"/>
  <c r="F95" i="33" a="1"/>
  <c r="F95" i="33" s="1"/>
  <c r="F96" i="32" a="1"/>
  <c r="F96" i="32" s="1"/>
  <c r="O96" i="32"/>
  <c r="O96" i="40" l="1"/>
  <c r="F96" i="40" a="1"/>
  <c r="F96" i="40" s="1"/>
  <c r="O98" i="39"/>
  <c r="F98" i="39" a="1"/>
  <c r="F98" i="39" s="1"/>
  <c r="O98" i="38"/>
  <c r="F98" i="38" a="1"/>
  <c r="F98" i="38" s="1"/>
  <c r="O96" i="36"/>
  <c r="F96" i="36" a="1"/>
  <c r="F96" i="36" s="1"/>
  <c r="O96" i="33"/>
  <c r="F96" i="33" a="1"/>
  <c r="F96" i="33" s="1"/>
  <c r="O97" i="32"/>
  <c r="F97" i="32" a="1"/>
  <c r="F97" i="32" s="1"/>
  <c r="O97" i="40" l="1"/>
  <c r="F97" i="40" a="1"/>
  <c r="F97" i="40" s="1"/>
  <c r="O99" i="39"/>
  <c r="F99" i="39" a="1"/>
  <c r="F99" i="39" s="1"/>
  <c r="O99" i="38"/>
  <c r="F99" i="38" a="1"/>
  <c r="F99" i="38" s="1"/>
  <c r="O97" i="36"/>
  <c r="F97" i="36" a="1"/>
  <c r="F97" i="36" s="1"/>
  <c r="O97" i="33"/>
  <c r="F97" i="33" a="1"/>
  <c r="F97" i="33" s="1"/>
  <c r="O98" i="32"/>
  <c r="F98" i="32" a="1"/>
  <c r="F98" i="32" s="1"/>
  <c r="O98" i="40" l="1"/>
  <c r="F98" i="40" a="1"/>
  <c r="F98" i="40" s="1"/>
  <c r="F100" i="39" a="1"/>
  <c r="F100" i="39" s="1"/>
  <c r="O100" i="38"/>
  <c r="F100" i="38" a="1"/>
  <c r="F100" i="38" s="1"/>
  <c r="O98" i="36"/>
  <c r="F98" i="36" a="1"/>
  <c r="F98" i="36" s="1"/>
  <c r="O98" i="33"/>
  <c r="F98" i="33" a="1"/>
  <c r="F98" i="33" s="1"/>
  <c r="O99" i="32"/>
  <c r="F99" i="32" a="1"/>
  <c r="F99" i="32" s="1"/>
  <c r="F99" i="40" l="1" a="1"/>
  <c r="F99" i="40" s="1"/>
  <c r="F101" i="38" a="1"/>
  <c r="F101" i="38" s="1"/>
  <c r="O99" i="36"/>
  <c r="F99" i="36" a="1"/>
  <c r="F99" i="36" s="1"/>
  <c r="O99" i="33"/>
  <c r="F99" i="33" a="1"/>
  <c r="F99" i="33" s="1"/>
  <c r="O100" i="32"/>
  <c r="F100" i="32" a="1"/>
  <c r="F100" i="32" s="1"/>
  <c r="O100" i="36" l="1"/>
  <c r="F100" i="36" a="1"/>
  <c r="F100" i="36" s="1"/>
  <c r="O100" i="33"/>
  <c r="F100" i="33" a="1"/>
  <c r="F100" i="33" s="1"/>
  <c r="O101" i="32"/>
  <c r="F101" i="32" a="1"/>
  <c r="F101" i="32" s="1"/>
  <c r="F101" i="36" l="1" a="1"/>
  <c r="F101" i="36" s="1"/>
  <c r="O101" i="36"/>
  <c r="F101" i="33" a="1"/>
  <c r="F101" i="33" s="1"/>
  <c r="O101" i="33"/>
  <c r="O102" i="32"/>
  <c r="F102" i="32" a="1"/>
  <c r="F102" i="32" s="1"/>
  <c r="F102" i="36" l="1" a="1"/>
  <c r="F102" i="36" s="1"/>
  <c r="O102" i="33"/>
  <c r="F102" i="33" a="1"/>
  <c r="F102" i="33" s="1"/>
  <c r="O103" i="32"/>
  <c r="F103" i="32" a="1"/>
  <c r="F103" i="32" s="1"/>
  <c r="O103" i="33" l="1"/>
  <c r="F103" i="33" a="1"/>
  <c r="F103" i="33" s="1"/>
  <c r="F104" i="32" a="1"/>
  <c r="F104" i="32" s="1"/>
  <c r="O104" i="32"/>
  <c r="O104" i="33" l="1"/>
  <c r="L104" i="2" l="1"/>
  <c r="Q104" i="2" s="1" a="1"/>
  <c r="Q104" i="2" s="1"/>
  <c r="L102" i="2"/>
  <c r="Q102" i="2" s="1" a="1"/>
  <c r="Q102" i="2" s="1"/>
  <c r="L101" i="2"/>
  <c r="Q101" i="2" s="1" a="1"/>
  <c r="Q101" i="2" s="1"/>
  <c r="L100" i="2"/>
  <c r="L99" i="2"/>
  <c r="L98" i="2"/>
  <c r="Q98" i="2" s="1" a="1"/>
  <c r="Q98" i="2" s="1"/>
  <c r="L97" i="2"/>
  <c r="L96" i="2"/>
  <c r="Q96" i="2" s="1" a="1"/>
  <c r="Q96" i="2" s="1"/>
  <c r="L93" i="2"/>
  <c r="L92" i="2"/>
  <c r="Q92" i="2" s="1" a="1"/>
  <c r="Q92" i="2" s="1"/>
  <c r="L91" i="2"/>
  <c r="L90" i="2"/>
  <c r="Q90" i="2" s="1" a="1"/>
  <c r="Q90" i="2" s="1"/>
  <c r="L89" i="2"/>
  <c r="L88" i="2"/>
  <c r="Q88" i="2" s="1" a="1"/>
  <c r="Q88" i="2" s="1"/>
  <c r="L87" i="2"/>
  <c r="L86" i="2"/>
  <c r="Q86" i="2" s="1" a="1"/>
  <c r="Q86" i="2" s="1"/>
  <c r="L85" i="2"/>
  <c r="L84" i="2"/>
  <c r="Q84" i="2" s="1" a="1"/>
  <c r="Q84" i="2" s="1"/>
  <c r="L83" i="2"/>
  <c r="Q83" i="2" s="1" a="1"/>
  <c r="Q83" i="2" s="1"/>
  <c r="L82" i="2"/>
  <c r="M104" i="2"/>
  <c r="R104" i="2" s="1" a="1"/>
  <c r="R104" i="2" s="1"/>
  <c r="M103" i="2"/>
  <c r="R103" i="2" s="1" a="1"/>
  <c r="R103" i="2" s="1"/>
  <c r="M102" i="2"/>
  <c r="M101" i="2"/>
  <c r="R101" i="2" s="1" a="1"/>
  <c r="R101" i="2" s="1"/>
  <c r="M100" i="2"/>
  <c r="R100" i="2" s="1" a="1"/>
  <c r="R100" i="2" s="1"/>
  <c r="M99" i="2"/>
  <c r="R99" i="2" s="1" a="1"/>
  <c r="R99" i="2" s="1"/>
  <c r="M98" i="2"/>
  <c r="R98" i="2" s="1" a="1"/>
  <c r="R98" i="2" s="1"/>
  <c r="M97" i="2"/>
  <c r="R97" i="2" s="1" a="1"/>
  <c r="R97" i="2" s="1"/>
  <c r="M96" i="2"/>
  <c r="M95" i="2"/>
  <c r="R95" i="2" s="1" a="1"/>
  <c r="R95" i="2" s="1"/>
  <c r="M94" i="2"/>
  <c r="R94" i="2" s="1" a="1"/>
  <c r="R94" i="2" s="1"/>
  <c r="L94" i="2"/>
  <c r="M93" i="2"/>
  <c r="R93" i="2" s="1" a="1"/>
  <c r="R93" i="2" s="1"/>
  <c r="M92" i="2"/>
  <c r="R92" i="2" s="1" a="1"/>
  <c r="R92" i="2" s="1"/>
  <c r="M91" i="2"/>
  <c r="R91" i="2" s="1" a="1"/>
  <c r="R91" i="2" s="1"/>
  <c r="M90" i="2"/>
  <c r="R90" i="2" s="1" a="1"/>
  <c r="R90" i="2" s="1"/>
  <c r="M89" i="2"/>
  <c r="R89" i="2" s="1" a="1"/>
  <c r="R89" i="2" s="1"/>
  <c r="M88" i="2"/>
  <c r="R88" i="2" s="1" a="1"/>
  <c r="R88" i="2" s="1"/>
  <c r="M87" i="2"/>
  <c r="R87" i="2" s="1" a="1"/>
  <c r="R87" i="2" s="1"/>
  <c r="M86" i="2"/>
  <c r="R86" i="2" s="1" a="1"/>
  <c r="R86" i="2" s="1"/>
  <c r="M85" i="2"/>
  <c r="R85" i="2" s="1" a="1"/>
  <c r="R85" i="2" s="1"/>
  <c r="M84" i="2"/>
  <c r="R84" i="2" s="1" a="1"/>
  <c r="R84" i="2" s="1"/>
  <c r="M83" i="2"/>
  <c r="R83" i="2" s="1" a="1"/>
  <c r="R83" i="2" s="1"/>
  <c r="M82" i="2"/>
  <c r="R82" i="2" s="1" a="1"/>
  <c r="R82" i="2" s="1"/>
  <c r="F81" i="2"/>
  <c r="O81" i="2" s="1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L103" i="2"/>
  <c r="Q103" i="2" s="1" a="1"/>
  <c r="Q103" i="2" s="1"/>
  <c r="L95" i="2"/>
  <c r="I20" i="2"/>
  <c r="H137" i="2"/>
  <c r="G137" i="2"/>
  <c r="H136" i="2"/>
  <c r="G136" i="2"/>
  <c r="H135" i="2"/>
  <c r="G135" i="2"/>
  <c r="H134" i="2"/>
  <c r="G134" i="2"/>
  <c r="H133" i="2"/>
  <c r="G133" i="2"/>
  <c r="H132" i="2"/>
  <c r="G132" i="2"/>
  <c r="H131" i="2"/>
  <c r="G131" i="2"/>
  <c r="H130" i="2"/>
  <c r="G130" i="2"/>
  <c r="H129" i="2"/>
  <c r="G129" i="2"/>
  <c r="H128" i="2"/>
  <c r="G128" i="2"/>
  <c r="H127" i="2"/>
  <c r="G127" i="2"/>
  <c r="H126" i="2"/>
  <c r="G126" i="2"/>
  <c r="H125" i="2"/>
  <c r="G125" i="2"/>
  <c r="H124" i="2"/>
  <c r="G124" i="2"/>
  <c r="H123" i="2"/>
  <c r="G123" i="2"/>
  <c r="H122" i="2"/>
  <c r="G122" i="2"/>
  <c r="H121" i="2"/>
  <c r="G121" i="2"/>
  <c r="H120" i="2"/>
  <c r="G120" i="2"/>
  <c r="H119" i="2"/>
  <c r="G119" i="2"/>
  <c r="H118" i="2"/>
  <c r="G118" i="2"/>
  <c r="H117" i="2"/>
  <c r="G117" i="2"/>
  <c r="H116" i="2"/>
  <c r="G116" i="2"/>
  <c r="H115" i="2"/>
  <c r="G115" i="2"/>
  <c r="G105" i="2" a="1"/>
  <c r="G105" i="2" s="1"/>
  <c r="I21" i="2" l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F44" i="2" s="1"/>
  <c r="H100" i="2" a="1"/>
  <c r="H100" i="2" s="1"/>
  <c r="H89" i="2" a="1"/>
  <c r="H89" i="2" s="1"/>
  <c r="N93" i="2"/>
  <c r="N97" i="2"/>
  <c r="H104" i="2" a="1"/>
  <c r="H104" i="2" s="1"/>
  <c r="H99" i="2" a="1"/>
  <c r="H99" i="2" s="1"/>
  <c r="H82" i="2" a="1"/>
  <c r="H82" i="2" s="1"/>
  <c r="H86" i="2" a="1"/>
  <c r="H86" i="2" s="1"/>
  <c r="O82" i="2"/>
  <c r="F83" i="2" s="1" a="1"/>
  <c r="F83" i="2" s="1"/>
  <c r="N85" i="2"/>
  <c r="H92" i="2" a="1"/>
  <c r="H92" i="2" s="1"/>
  <c r="N96" i="2"/>
  <c r="G101" i="2" a="1"/>
  <c r="G101" i="2" s="1"/>
  <c r="H94" i="2" a="1"/>
  <c r="H94" i="2" s="1"/>
  <c r="G84" i="2" a="1"/>
  <c r="G84" i="2" s="1"/>
  <c r="H84" i="2" a="1"/>
  <c r="H84" i="2" s="1"/>
  <c r="G92" i="2" a="1"/>
  <c r="G92" i="2" s="1"/>
  <c r="N100" i="2"/>
  <c r="N102" i="2"/>
  <c r="Q100" i="2" a="1"/>
  <c r="Q100" i="2" s="1"/>
  <c r="N84" i="2"/>
  <c r="Q89" i="2" a="1"/>
  <c r="Q89" i="2" s="1"/>
  <c r="N92" i="2"/>
  <c r="H87" i="2" a="1"/>
  <c r="H87" i="2" s="1"/>
  <c r="H93" i="2" a="1"/>
  <c r="H93" i="2" s="1"/>
  <c r="G96" i="2" a="1"/>
  <c r="G96" i="2" s="1"/>
  <c r="R96" i="2" a="1"/>
  <c r="R96" i="2" s="1"/>
  <c r="G89" i="2" a="1"/>
  <c r="G89" i="2" s="1"/>
  <c r="G97" i="2" a="1"/>
  <c r="G97" i="2" s="1"/>
  <c r="H98" i="2" a="1"/>
  <c r="H98" i="2" s="1"/>
  <c r="N101" i="2"/>
  <c r="R102" i="2" a="1"/>
  <c r="R102" i="2" s="1"/>
  <c r="O83" i="2"/>
  <c r="F84" i="2" s="1" a="1"/>
  <c r="F84" i="2" s="1"/>
  <c r="F82" i="2" a="1"/>
  <c r="F82" i="2" s="1"/>
  <c r="Q85" i="2" a="1"/>
  <c r="Q85" i="2" s="1"/>
  <c r="G88" i="2" a="1"/>
  <c r="G88" i="2" s="1"/>
  <c r="H91" i="2" a="1"/>
  <c r="H91" i="2" s="1"/>
  <c r="H96" i="2" a="1"/>
  <c r="H96" i="2" s="1"/>
  <c r="H97" i="2" a="1"/>
  <c r="H97" i="2" s="1"/>
  <c r="H88" i="2" a="1"/>
  <c r="H88" i="2" s="1"/>
  <c r="N89" i="2"/>
  <c r="G93" i="2" a="1"/>
  <c r="G93" i="2" s="1"/>
  <c r="N94" i="2"/>
  <c r="G85" i="2" a="1"/>
  <c r="G85" i="2" s="1"/>
  <c r="N88" i="2"/>
  <c r="H95" i="2" a="1"/>
  <c r="H95" i="2" s="1"/>
  <c r="Q97" i="2" a="1"/>
  <c r="Q97" i="2" s="1"/>
  <c r="H102" i="2" a="1"/>
  <c r="H102" i="2" s="1"/>
  <c r="H85" i="2" a="1"/>
  <c r="H85" i="2" s="1"/>
  <c r="Q93" i="2" a="1"/>
  <c r="Q93" i="2" s="1"/>
  <c r="G100" i="2" a="1"/>
  <c r="G100" i="2" s="1"/>
  <c r="N104" i="2"/>
  <c r="N95" i="2"/>
  <c r="N99" i="2"/>
  <c r="H101" i="2" a="1"/>
  <c r="H101" i="2" s="1"/>
  <c r="N103" i="2"/>
  <c r="G104" i="2" a="1"/>
  <c r="G104" i="2" s="1"/>
  <c r="H90" i="2" a="1"/>
  <c r="H90" i="2" s="1"/>
  <c r="N87" i="2"/>
  <c r="N91" i="2"/>
  <c r="N82" i="2"/>
  <c r="N86" i="2"/>
  <c r="G87" i="2" a="1"/>
  <c r="G87" i="2" s="1"/>
  <c r="Q87" i="2" a="1"/>
  <c r="Q87" i="2" s="1"/>
  <c r="N90" i="2"/>
  <c r="G95" i="2" a="1"/>
  <c r="G95" i="2" s="1"/>
  <c r="Q95" i="2" a="1"/>
  <c r="Q95" i="2" s="1"/>
  <c r="Q99" i="2" a="1"/>
  <c r="Q99" i="2" s="1"/>
  <c r="G91" i="2" a="1"/>
  <c r="G91" i="2" s="1"/>
  <c r="Q91" i="2" a="1"/>
  <c r="Q91" i="2" s="1"/>
  <c r="N98" i="2"/>
  <c r="G99" i="2" a="1"/>
  <c r="G99" i="2" s="1"/>
  <c r="G82" i="2" a="1"/>
  <c r="G82" i="2" s="1"/>
  <c r="Q82" i="2" a="1"/>
  <c r="Q82" i="2" s="1"/>
  <c r="H83" i="2" a="1"/>
  <c r="H83" i="2" s="1"/>
  <c r="G86" i="2" a="1"/>
  <c r="G86" i="2" s="1"/>
  <c r="G90" i="2" a="1"/>
  <c r="G90" i="2" s="1"/>
  <c r="G94" i="2" a="1"/>
  <c r="G94" i="2" s="1"/>
  <c r="Q94" i="2" a="1"/>
  <c r="Q94" i="2" s="1"/>
  <c r="G98" i="2" a="1"/>
  <c r="G98" i="2" s="1"/>
  <c r="G102" i="2" a="1"/>
  <c r="G102" i="2" s="1"/>
  <c r="H103" i="2" a="1"/>
  <c r="H103" i="2" s="1"/>
  <c r="N83" i="2"/>
  <c r="G83" i="2" a="1"/>
  <c r="G83" i="2" s="1"/>
  <c r="G103" i="2" a="1"/>
  <c r="G103" i="2" s="1"/>
  <c r="O84" i="2" l="1"/>
  <c r="O85" i="2" l="1"/>
  <c r="F85" i="2" a="1"/>
  <c r="F85" i="2" s="1"/>
  <c r="O86" i="2" l="1"/>
  <c r="F86" i="2" a="1"/>
  <c r="F86" i="2" s="1"/>
  <c r="O87" i="2" l="1"/>
  <c r="F87" i="2" a="1"/>
  <c r="F87" i="2" s="1"/>
  <c r="F88" i="2" l="1" a="1"/>
  <c r="F88" i="2" s="1"/>
  <c r="O88" i="2"/>
  <c r="O89" i="2" l="1"/>
  <c r="F89" i="2" a="1"/>
  <c r="F89" i="2" s="1"/>
  <c r="O90" i="2" l="1"/>
  <c r="F90" i="2" a="1"/>
  <c r="F90" i="2" s="1"/>
  <c r="F91" i="2" l="1" a="1"/>
  <c r="F91" i="2" s="1"/>
  <c r="O91" i="2"/>
  <c r="O92" i="2" l="1"/>
  <c r="F92" i="2" a="1"/>
  <c r="F92" i="2" s="1"/>
  <c r="F93" i="2" l="1" a="1"/>
  <c r="F93" i="2" s="1"/>
  <c r="O93" i="2"/>
  <c r="O94" i="2" l="1"/>
  <c r="F94" i="2" a="1"/>
  <c r="F94" i="2" s="1"/>
  <c r="F95" i="2" l="1" a="1"/>
  <c r="F95" i="2" s="1"/>
  <c r="O95" i="2"/>
  <c r="F96" i="2" l="1" a="1"/>
  <c r="F96" i="2" s="1"/>
  <c r="O96" i="2"/>
  <c r="O97" i="2" l="1"/>
  <c r="F97" i="2" a="1"/>
  <c r="F97" i="2" s="1"/>
  <c r="O98" i="2" l="1"/>
  <c r="F98" i="2" a="1"/>
  <c r="F98" i="2" s="1"/>
  <c r="O99" i="2" l="1"/>
  <c r="F99" i="2" a="1"/>
  <c r="F99" i="2" s="1"/>
  <c r="O100" i="2" l="1"/>
  <c r="F100" i="2" a="1"/>
  <c r="F100" i="2" s="1"/>
  <c r="O101" i="2" l="1"/>
  <c r="F101" i="2" a="1"/>
  <c r="F101" i="2" s="1"/>
  <c r="O102" i="2" l="1"/>
  <c r="F102" i="2" a="1"/>
  <c r="F102" i="2" s="1"/>
  <c r="O103" i="2" l="1"/>
  <c r="F103" i="2" a="1"/>
  <c r="F103" i="2" s="1"/>
  <c r="O104" i="2" l="1"/>
  <c r="F105" i="2" s="1" a="1"/>
  <c r="F105" i="2" s="1"/>
  <c r="F104" i="2" a="1"/>
  <c r="F104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<sst xmlns="http://schemas.openxmlformats.org/spreadsheetml/2006/main" count="621" uniqueCount="36">
  <si>
    <t>Category</t>
  </si>
  <si>
    <t>COGS '24</t>
  </si>
  <si>
    <t>▲</t>
  </si>
  <si>
    <t>▼</t>
  </si>
  <si>
    <t>Var 1 Change</t>
  </si>
  <si>
    <t>Var 2 Change</t>
  </si>
  <si>
    <t>Net Change</t>
  </si>
  <si>
    <t>Ending Position</t>
  </si>
  <si>
    <t>Initial Position</t>
  </si>
  <si>
    <t>Start / Var 1</t>
  </si>
  <si>
    <t>Var 2</t>
  </si>
  <si>
    <t>Q1 '22</t>
  </si>
  <si>
    <t>Q4 '22</t>
  </si>
  <si>
    <t>COGS '21</t>
  </si>
  <si>
    <t>Q1 '21</t>
  </si>
  <si>
    <t>Q2 '21</t>
  </si>
  <si>
    <t>Q3 '21</t>
  </si>
  <si>
    <t>Q4 '21</t>
  </si>
  <si>
    <t>Q2 '22</t>
  </si>
  <si>
    <t>Q3 '23</t>
  </si>
  <si>
    <t>Q4 '24</t>
  </si>
  <si>
    <t>Q3 '22</t>
  </si>
  <si>
    <t>Q1 '23</t>
  </si>
  <si>
    <t>Q1 '24</t>
  </si>
  <si>
    <t>Q2 '24</t>
  </si>
  <si>
    <t>Q3 '24</t>
  </si>
  <si>
    <t>Q2 '23</t>
  </si>
  <si>
    <t>Q4 '23</t>
  </si>
  <si>
    <t>Q1 '25</t>
  </si>
  <si>
    <t>Q2 '25</t>
  </si>
  <si>
    <t>Q3 '25</t>
  </si>
  <si>
    <t>Q4 '25</t>
  </si>
  <si>
    <t>Q1 '26</t>
  </si>
  <si>
    <t>Q2 '26</t>
  </si>
  <si>
    <t>Q3 '26</t>
  </si>
  <si>
    <t>COGS '22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</si>
</sst>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,"/>
    <numFmt numFmtId="165" formatCode="0#"/>
    <numFmt numFmtId="166" formatCode=";;;"/>
  </numFmts>
  <fonts count="7" x14ac:knownFonts="1">
    <font>
      <sz val="11"/>
      <color theme="1"/>
      <name val="Calibri"/>
      <family val="2"/>
      <scheme val="minor"/>
    </font>
    <font>
      <i/>
      <sz val="11"/>
      <color theme="2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Arial Narrow"/>
      <family val="2"/>
    </font>
    <font>
      <b/>
      <i/>
      <sz val="14"/>
      <color theme="2" tint="-0.249977111117893"/>
      <name val="Arial Narrow"/>
      <family val="2"/>
    </font>
    <font>
      <sz val="14"/>
      <color theme="1"/>
      <name val="Arial Narrow"/>
      <family val="2"/>
    </font>
    <font>
      <i/>
      <sz val="14"/>
      <color theme="2" tint="-0.249977111117893"/>
      <name val="Arial Narrow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8">
    <xf numFmtId="0" fontId="0" fillId="0" borderId="0" xfId="0"/>
    <xf numFmtId="164" fontId="0" fillId="2" borderId="0" xfId="0" applyNumberFormat="1" applyFill="1"/>
    <xf numFmtId="0" fontId="0" fillId="0" borderId="0" xfId="0" quotePrefix="1"/>
    <xf numFmtId="9" fontId="0" fillId="0" borderId="0" xfId="0" applyNumberFormat="1"/>
    <xf numFmtId="9" fontId="0" fillId="0" borderId="0" xfId="0" applyNumberFormat="1" applyAlignment="1">
      <alignment horizontal="center"/>
    </xf>
    <xf numFmtId="164" fontId="0" fillId="0" borderId="0" xfId="0" applyNumberFormat="1"/>
    <xf numFmtId="0" fontId="0" fillId="2" borderId="0" xfId="0" applyFill="1"/>
    <xf numFmtId="3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right" vertical="center"/>
    </xf>
    <xf numFmtId="3" fontId="0" fillId="2" borderId="0" xfId="0" applyNumberFormat="1" applyFill="1" applyAlignment="1">
      <alignment horizontal="center"/>
    </xf>
    <xf numFmtId="3" fontId="0" fillId="2" borderId="0" xfId="0" applyNumberFormat="1" applyFill="1"/>
    <xf numFmtId="3" fontId="0" fillId="0" borderId="0" xfId="0" quotePrefix="1" applyNumberFormat="1" applyAlignment="1">
      <alignment horizontal="center" vertical="center"/>
    </xf>
    <xf numFmtId="3" fontId="0" fillId="0" borderId="0" xfId="0" applyNumberFormat="1"/>
    <xf numFmtId="0" fontId="0" fillId="0" borderId="0" xfId="0" applyAlignment="1">
      <alignment vertical="center"/>
    </xf>
    <xf numFmtId="166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65" fontId="0" fillId="2" borderId="0" xfId="0" applyNumberFormat="1" applyFill="1" applyAlignment="1">
      <alignment horizontal="left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0" fillId="4" borderId="0" xfId="0" applyFill="1"/>
    <xf numFmtId="0" fontId="0" fillId="3" borderId="0" xfId="0" applyFill="1"/>
    <xf numFmtId="0" fontId="0" fillId="3" borderId="0" xfId="0" applyFill="1" applyAlignment="1">
      <alignment horizontal="center" vertical="center"/>
    </xf>
    <xf numFmtId="0" fontId="0" fillId="3" borderId="0" xfId="0" quotePrefix="1" applyFill="1"/>
    <xf numFmtId="0" fontId="2" fillId="3" borderId="0" xfId="1" quotePrefix="1" applyFill="1"/>
    <xf numFmtId="0" fontId="0" fillId="3" borderId="0" xfId="0" applyFill="1" applyAlignment="1">
      <alignment vertical="center"/>
    </xf>
    <xf numFmtId="0" fontId="1" fillId="3" borderId="0" xfId="0" applyFont="1" applyFill="1" applyAlignment="1">
      <alignment horizontal="center" vertical="center" wrapText="1"/>
    </xf>
    <xf numFmtId="3" fontId="1" fillId="3" borderId="0" xfId="0" applyNumberFormat="1" applyFont="1" applyFill="1"/>
    <xf numFmtId="0" fontId="3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wrapText="1"/>
    </xf>
    <xf numFmtId="3" fontId="3" fillId="2" borderId="0" xfId="0" applyNumberFormat="1" applyFont="1" applyFill="1" applyAlignment="1">
      <alignment horizontal="center" vertical="center"/>
    </xf>
    <xf numFmtId="164" fontId="5" fillId="2" borderId="0" xfId="0" applyNumberFormat="1" applyFont="1" applyFill="1" applyAlignment="1">
      <alignment horizontal="center" vertical="center"/>
    </xf>
    <xf numFmtId="3" fontId="6" fillId="5" borderId="0" xfId="0" applyNumberFormat="1" applyFont="1" applyFill="1"/>
    <xf numFmtId="165" fontId="5" fillId="2" borderId="0" xfId="0" applyNumberFormat="1" applyFont="1" applyFill="1" applyAlignment="1">
      <alignment horizontal="left"/>
    </xf>
    <xf numFmtId="3" fontId="5" fillId="2" borderId="0" xfId="0" applyNumberFormat="1" applyFont="1" applyFill="1" applyAlignment="1">
      <alignment horizontal="center" vertical="center"/>
    </xf>
    <xf numFmtId="0" fontId="3" fillId="2" borderId="0" xfId="0" applyFont="1" applyFill="1"/>
    <xf numFmtId="3" fontId="3" fillId="2" borderId="0" xfId="0" quotePrefix="1" applyNumberFormat="1" applyFont="1" applyFill="1" applyAlignment="1">
      <alignment horizontal="center" vertical="center"/>
    </xf>
    <xf numFmtId="3" fontId="5" fillId="2" borderId="0" xfId="0" applyNumberFormat="1" applyFont="1" applyFill="1"/>
    <xf numFmtId="0" fontId="5" fillId="5" borderId="0" xfId="0" applyFont="1" applyFill="1"/>
    <xf numFmtId="166" fontId="0" fillId="3" borderId="0" xfId="0" applyNumberFormat="1" applyFill="1" applyAlignment="1">
      <alignment vertical="center"/>
    </xf>
    <xf numFmtId="164" fontId="0" fillId="3" borderId="0" xfId="0" applyNumberFormat="1" applyFill="1"/>
    <xf numFmtId="3" fontId="0" fillId="3" borderId="0" xfId="0" applyNumberFormat="1" applyFill="1"/>
    <xf numFmtId="165" fontId="3" fillId="2" borderId="0" xfId="0" applyNumberFormat="1" applyFont="1" applyFill="1" applyAlignment="1">
      <alignment horizontal="left"/>
    </xf>
  </cellXfs>
  <cellStyles count="2">
    <cellStyle name="Hyperlink" xfId="1" builtinId="8"/>
    <cellStyle name="Normal" xfId="0" builtinId="0"/>
  </cellStyles>
  <dxfs count="23"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</dxfs>
  <tableStyles count="0" defaultTableStyle="TableStyleMedium2" defaultPivotStyle="PivotStyleLight16"/>
  <colors>
    <mruColors>
      <color rgb="FFFF9999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577380491808E-2"/>
          <c:y val="2.6798026230414492E-2"/>
          <c:w val="0.95845657525913985"/>
          <c:h val="0.94272212029359659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199-4219-80B2-A3BAC323B659}"/>
              </c:ext>
            </c:extLst>
          </c:dPt>
          <c:dPt>
            <c:idx val="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199-4219-80B2-A3BAC323B659}"/>
              </c:ext>
            </c:extLst>
          </c:dPt>
          <c:dPt>
            <c:idx val="2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199-4219-80B2-A3BAC323B659}"/>
              </c:ext>
            </c:extLst>
          </c:dPt>
          <c:dPt>
            <c:idx val="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199-4219-80B2-A3BAC323B659}"/>
              </c:ext>
            </c:extLst>
          </c:dPt>
          <c:dPt>
            <c:idx val="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6199-4219-80B2-A3BAC323B659}"/>
              </c:ext>
            </c:extLst>
          </c:dPt>
          <c:dPt>
            <c:idx val="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6199-4219-80B2-A3BAC323B659}"/>
              </c:ext>
            </c:extLst>
          </c:dPt>
          <c:dPt>
            <c:idx val="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6199-4219-80B2-A3BAC323B659}"/>
              </c:ext>
            </c:extLst>
          </c:dPt>
          <c:dPt>
            <c:idx val="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6199-4219-80B2-A3BAC323B659}"/>
              </c:ext>
            </c:extLst>
          </c:dPt>
          <c:dPt>
            <c:idx val="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6199-4219-80B2-A3BAC323B659}"/>
              </c:ext>
            </c:extLst>
          </c:dPt>
          <c:dPt>
            <c:idx val="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6199-4219-80B2-A3BAC323B659}"/>
              </c:ext>
            </c:extLst>
          </c:dPt>
          <c:dPt>
            <c:idx val="1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6199-4219-80B2-A3BAC323B659}"/>
              </c:ext>
            </c:extLst>
          </c:dPt>
          <c:dPt>
            <c:idx val="1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6199-4219-80B2-A3BAC323B659}"/>
              </c:ext>
            </c:extLst>
          </c:dPt>
          <c:dPt>
            <c:idx val="1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6199-4219-80B2-A3BAC323B659}"/>
              </c:ext>
            </c:extLst>
          </c:dPt>
          <c:dPt>
            <c:idx val="1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6199-4219-80B2-A3BAC323B659}"/>
              </c:ext>
            </c:extLst>
          </c:dPt>
          <c:dPt>
            <c:idx val="1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6199-4219-80B2-A3BAC323B659}"/>
              </c:ext>
            </c:extLst>
          </c:dPt>
          <c:dPt>
            <c:idx val="1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6199-4219-80B2-A3BAC323B659}"/>
              </c:ext>
            </c:extLst>
          </c:dPt>
          <c:dPt>
            <c:idx val="1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6199-4219-80B2-A3BAC323B659}"/>
              </c:ext>
            </c:extLst>
          </c:dPt>
          <c:dPt>
            <c:idx val="1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6199-4219-80B2-A3BAC323B659}"/>
              </c:ext>
            </c:extLst>
          </c:dPt>
          <c:dPt>
            <c:idx val="1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6199-4219-80B2-A3BAC323B659}"/>
              </c:ext>
            </c:extLst>
          </c:dPt>
          <c:dPt>
            <c:idx val="1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6199-4219-80B2-A3BAC323B659}"/>
              </c:ext>
            </c:extLst>
          </c:dPt>
          <c:dPt>
            <c:idx val="2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6199-4219-80B2-A3BAC323B659}"/>
              </c:ext>
            </c:extLst>
          </c:dPt>
          <c:dPt>
            <c:idx val="2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6199-4219-80B2-A3BAC323B659}"/>
              </c:ext>
            </c:extLst>
          </c:dPt>
          <c:dPt>
            <c:idx val="2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6199-4219-80B2-A3BAC323B659}"/>
              </c:ext>
            </c:extLst>
          </c:dPt>
          <c:dPt>
            <c:idx val="2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6199-4219-80B2-A3BAC323B659}"/>
              </c:ext>
            </c:extLst>
          </c:dPt>
          <c:cat>
            <c:strRef>
              <c:f>'01'!$E$81:$E$105</c:f>
              <c:strCache>
                <c:ptCount val="3"/>
                <c:pt idx="0">
                  <c:v>COGS '21</c:v>
                </c:pt>
                <c:pt idx="1">
                  <c:v>Q1 '21</c:v>
                </c:pt>
                <c:pt idx="2">
                  <c:v>COGS '24</c:v>
                </c:pt>
              </c:strCache>
            </c:strRef>
          </c:cat>
          <c:val>
            <c:numRef>
              <c:f>'01'!$F$81:$F$105</c:f>
              <c:numCache>
                <c:formatCode>#,##0</c:formatCode>
                <c:ptCount val="25"/>
                <c:pt idx="0">
                  <c:v>500</c:v>
                </c:pt>
                <c:pt idx="1">
                  <c:v>500</c:v>
                </c:pt>
                <c:pt idx="2">
                  <c:v>1233.8196179613869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6199-4219-80B2-A3BAC323B65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'01'!$E$81:$E$105</c:f>
              <c:strCache>
                <c:ptCount val="3"/>
                <c:pt idx="0">
                  <c:v>COGS '21</c:v>
                </c:pt>
                <c:pt idx="1">
                  <c:v>Q1 '21</c:v>
                </c:pt>
                <c:pt idx="2">
                  <c:v>COGS '24</c:v>
                </c:pt>
              </c:strCache>
            </c:strRef>
          </c:cat>
          <c:val>
            <c:numRef>
              <c:f>'01'!$G$81:$G$105</c:f>
              <c:numCache>
                <c:formatCode>#,##0</c:formatCode>
                <c:ptCount val="25"/>
                <c:pt idx="1">
                  <c:v>531.107073648388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6199-4219-80B2-A3BAC323B659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'01'!$E$81:$E$105</c:f>
              <c:strCache>
                <c:ptCount val="3"/>
                <c:pt idx="0">
                  <c:v>COGS '21</c:v>
                </c:pt>
                <c:pt idx="1">
                  <c:v>Q1 '21</c:v>
                </c:pt>
                <c:pt idx="2">
                  <c:v>COGS '24</c:v>
                </c:pt>
              </c:strCache>
            </c:strRef>
          </c:cat>
          <c:val>
            <c:numRef>
              <c:f>'01'!$H$81:$H$105</c:f>
              <c:numCache>
                <c:formatCode>#,##0</c:formatCode>
                <c:ptCount val="25"/>
                <c:pt idx="1">
                  <c:v>202.71254431299894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6199-4219-80B2-A3BAC323B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"/>
        <c:overlap val="100"/>
        <c:axId val="438276128"/>
        <c:axId val="438275168"/>
      </c:barChart>
      <c:catAx>
        <c:axId val="43827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38275168"/>
        <c:crosses val="autoZero"/>
        <c:auto val="1"/>
        <c:lblAlgn val="ctr"/>
        <c:lblOffset val="100"/>
        <c:noMultiLvlLbl val="0"/>
      </c:catAx>
      <c:valAx>
        <c:axId val="43827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438276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577380491808E-2"/>
          <c:y val="2.6798026230414492E-2"/>
          <c:w val="0.95845657525913985"/>
          <c:h val="0.94272212029359659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852-44F2-83B0-F4B50D1F843D}"/>
              </c:ext>
            </c:extLst>
          </c:dPt>
          <c:dPt>
            <c:idx val="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852-44F2-83B0-F4B50D1F843D}"/>
              </c:ext>
            </c:extLst>
          </c:dPt>
          <c:dPt>
            <c:idx val="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852-44F2-83B0-F4B50D1F843D}"/>
              </c:ext>
            </c:extLst>
          </c:dPt>
          <c:dPt>
            <c:idx val="3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852-44F2-83B0-F4B50D1F843D}"/>
              </c:ext>
            </c:extLst>
          </c:dPt>
          <c:dPt>
            <c:idx val="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852-44F2-83B0-F4B50D1F843D}"/>
              </c:ext>
            </c:extLst>
          </c:dPt>
          <c:dPt>
            <c:idx val="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852-44F2-83B0-F4B50D1F843D}"/>
              </c:ext>
            </c:extLst>
          </c:dPt>
          <c:dPt>
            <c:idx val="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852-44F2-83B0-F4B50D1F843D}"/>
              </c:ext>
            </c:extLst>
          </c:dPt>
          <c:dPt>
            <c:idx val="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0852-44F2-83B0-F4B50D1F843D}"/>
              </c:ext>
            </c:extLst>
          </c:dPt>
          <c:dPt>
            <c:idx val="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0852-44F2-83B0-F4B50D1F843D}"/>
              </c:ext>
            </c:extLst>
          </c:dPt>
          <c:dPt>
            <c:idx val="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0852-44F2-83B0-F4B50D1F843D}"/>
              </c:ext>
            </c:extLst>
          </c:dPt>
          <c:dPt>
            <c:idx val="1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0852-44F2-83B0-F4B50D1F843D}"/>
              </c:ext>
            </c:extLst>
          </c:dPt>
          <c:dPt>
            <c:idx val="1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0852-44F2-83B0-F4B50D1F843D}"/>
              </c:ext>
            </c:extLst>
          </c:dPt>
          <c:dPt>
            <c:idx val="1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0852-44F2-83B0-F4B50D1F843D}"/>
              </c:ext>
            </c:extLst>
          </c:dPt>
          <c:dPt>
            <c:idx val="1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0852-44F2-83B0-F4B50D1F843D}"/>
              </c:ext>
            </c:extLst>
          </c:dPt>
          <c:dPt>
            <c:idx val="1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0852-44F2-83B0-F4B50D1F843D}"/>
              </c:ext>
            </c:extLst>
          </c:dPt>
          <c:dPt>
            <c:idx val="1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0852-44F2-83B0-F4B50D1F843D}"/>
              </c:ext>
            </c:extLst>
          </c:dPt>
          <c:dPt>
            <c:idx val="1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0852-44F2-83B0-F4B50D1F843D}"/>
              </c:ext>
            </c:extLst>
          </c:dPt>
          <c:dPt>
            <c:idx val="1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0852-44F2-83B0-F4B50D1F843D}"/>
              </c:ext>
            </c:extLst>
          </c:dPt>
          <c:dPt>
            <c:idx val="1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0852-44F2-83B0-F4B50D1F843D}"/>
              </c:ext>
            </c:extLst>
          </c:dPt>
          <c:dPt>
            <c:idx val="1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0852-44F2-83B0-F4B50D1F843D}"/>
              </c:ext>
            </c:extLst>
          </c:dPt>
          <c:dPt>
            <c:idx val="2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0852-44F2-83B0-F4B50D1F843D}"/>
              </c:ext>
            </c:extLst>
          </c:dPt>
          <c:dPt>
            <c:idx val="2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0852-44F2-83B0-F4B50D1F843D}"/>
              </c:ext>
            </c:extLst>
          </c:dPt>
          <c:dPt>
            <c:idx val="2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0852-44F2-83B0-F4B50D1F843D}"/>
              </c:ext>
            </c:extLst>
          </c:dPt>
          <c:dPt>
            <c:idx val="2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0852-44F2-83B0-F4B50D1F843D}"/>
              </c:ext>
            </c:extLst>
          </c:dPt>
          <c:cat>
            <c:strRef>
              <c:f>'02'!$E$81:$E$105</c:f>
              <c:strCache>
                <c:ptCount val="4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COGS '24</c:v>
                </c:pt>
              </c:strCache>
            </c:strRef>
          </c:cat>
          <c:val>
            <c:numRef>
              <c:f>'02'!$F$81:$F$105</c:f>
              <c:numCache>
                <c:formatCode>#,##0</c:formatCode>
                <c:ptCount val="25"/>
                <c:pt idx="0">
                  <c:v>500</c:v>
                </c:pt>
                <c:pt idx="1">
                  <c:v>500</c:v>
                </c:pt>
                <c:pt idx="2">
                  <c:v>1233.8196179613869</c:v>
                </c:pt>
                <c:pt idx="3">
                  <c:v>1292.4585378705299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0852-44F2-83B0-F4B50D1F843D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'02'!$E$81:$E$105</c:f>
              <c:strCache>
                <c:ptCount val="4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COGS '24</c:v>
                </c:pt>
              </c:strCache>
            </c:strRef>
          </c:cat>
          <c:val>
            <c:numRef>
              <c:f>'02'!$G$81:$G$105</c:f>
              <c:numCache>
                <c:formatCode>#,##0</c:formatCode>
                <c:ptCount val="25"/>
                <c:pt idx="1">
                  <c:v>531.107073648388</c:v>
                </c:pt>
                <c:pt idx="2">
                  <c:v>58.638919909142942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0852-44F2-83B0-F4B50D1F843D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'02'!$E$81:$E$105</c:f>
              <c:strCache>
                <c:ptCount val="4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COGS '24</c:v>
                </c:pt>
              </c:strCache>
            </c:strRef>
          </c:cat>
          <c:val>
            <c:numRef>
              <c:f>'02'!$H$81:$H$105</c:f>
              <c:numCache>
                <c:formatCode>#,##0</c:formatCode>
                <c:ptCount val="25"/>
                <c:pt idx="1">
                  <c:v>202.71254431299894</c:v>
                </c:pt>
                <c:pt idx="2">
                  <c:v>416.86280692379773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0852-44F2-83B0-F4B50D1F8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"/>
        <c:overlap val="100"/>
        <c:axId val="438276128"/>
        <c:axId val="438275168"/>
      </c:barChart>
      <c:catAx>
        <c:axId val="43827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38275168"/>
        <c:crosses val="autoZero"/>
        <c:auto val="1"/>
        <c:lblAlgn val="ctr"/>
        <c:lblOffset val="100"/>
        <c:noMultiLvlLbl val="0"/>
      </c:catAx>
      <c:valAx>
        <c:axId val="43827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438276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577380491808E-2"/>
          <c:y val="2.6798026230414492E-2"/>
          <c:w val="0.95845657525913985"/>
          <c:h val="0.94272212029359659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058-49A0-A150-32464FFB7CDA}"/>
              </c:ext>
            </c:extLst>
          </c:dPt>
          <c:dPt>
            <c:idx val="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058-49A0-A150-32464FFB7CDA}"/>
              </c:ext>
            </c:extLst>
          </c:dPt>
          <c:dPt>
            <c:idx val="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058-49A0-A150-32464FFB7CDA}"/>
              </c:ext>
            </c:extLst>
          </c:dPt>
          <c:dPt>
            <c:idx val="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058-49A0-A150-32464FFB7CDA}"/>
              </c:ext>
            </c:extLst>
          </c:dPt>
          <c:dPt>
            <c:idx val="4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058-49A0-A150-32464FFB7CDA}"/>
              </c:ext>
            </c:extLst>
          </c:dPt>
          <c:dPt>
            <c:idx val="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058-49A0-A150-32464FFB7CDA}"/>
              </c:ext>
            </c:extLst>
          </c:dPt>
          <c:dPt>
            <c:idx val="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058-49A0-A150-32464FFB7CDA}"/>
              </c:ext>
            </c:extLst>
          </c:dPt>
          <c:dPt>
            <c:idx val="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3058-49A0-A150-32464FFB7CDA}"/>
              </c:ext>
            </c:extLst>
          </c:dPt>
          <c:dPt>
            <c:idx val="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3058-49A0-A150-32464FFB7CDA}"/>
              </c:ext>
            </c:extLst>
          </c:dPt>
          <c:dPt>
            <c:idx val="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3058-49A0-A150-32464FFB7CDA}"/>
              </c:ext>
            </c:extLst>
          </c:dPt>
          <c:dPt>
            <c:idx val="1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3058-49A0-A150-32464FFB7CDA}"/>
              </c:ext>
            </c:extLst>
          </c:dPt>
          <c:dPt>
            <c:idx val="1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3058-49A0-A150-32464FFB7CDA}"/>
              </c:ext>
            </c:extLst>
          </c:dPt>
          <c:dPt>
            <c:idx val="1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3058-49A0-A150-32464FFB7CDA}"/>
              </c:ext>
            </c:extLst>
          </c:dPt>
          <c:dPt>
            <c:idx val="1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3058-49A0-A150-32464FFB7CDA}"/>
              </c:ext>
            </c:extLst>
          </c:dPt>
          <c:dPt>
            <c:idx val="1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3058-49A0-A150-32464FFB7CDA}"/>
              </c:ext>
            </c:extLst>
          </c:dPt>
          <c:dPt>
            <c:idx val="1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3058-49A0-A150-32464FFB7CDA}"/>
              </c:ext>
            </c:extLst>
          </c:dPt>
          <c:dPt>
            <c:idx val="1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3058-49A0-A150-32464FFB7CDA}"/>
              </c:ext>
            </c:extLst>
          </c:dPt>
          <c:dPt>
            <c:idx val="1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3058-49A0-A150-32464FFB7CDA}"/>
              </c:ext>
            </c:extLst>
          </c:dPt>
          <c:dPt>
            <c:idx val="1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3058-49A0-A150-32464FFB7CDA}"/>
              </c:ext>
            </c:extLst>
          </c:dPt>
          <c:dPt>
            <c:idx val="1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3058-49A0-A150-32464FFB7CDA}"/>
              </c:ext>
            </c:extLst>
          </c:dPt>
          <c:dPt>
            <c:idx val="2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3058-49A0-A150-32464FFB7CDA}"/>
              </c:ext>
            </c:extLst>
          </c:dPt>
          <c:dPt>
            <c:idx val="2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3058-49A0-A150-32464FFB7CDA}"/>
              </c:ext>
            </c:extLst>
          </c:dPt>
          <c:dPt>
            <c:idx val="2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3058-49A0-A150-32464FFB7CDA}"/>
              </c:ext>
            </c:extLst>
          </c:dPt>
          <c:dPt>
            <c:idx val="2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3058-49A0-A150-32464FFB7CDA}"/>
              </c:ext>
            </c:extLst>
          </c:dPt>
          <c:cat>
            <c:strRef>
              <c:f>'03'!$E$81:$E$105</c:f>
              <c:strCache>
                <c:ptCount val="5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COGS '24</c:v>
                </c:pt>
              </c:strCache>
            </c:strRef>
          </c:cat>
          <c:val>
            <c:numRef>
              <c:f>'03'!$F$81:$F$105</c:f>
              <c:numCache>
                <c:formatCode>#,##0</c:formatCode>
                <c:ptCount val="25"/>
                <c:pt idx="0">
                  <c:v>500</c:v>
                </c:pt>
                <c:pt idx="1">
                  <c:v>500</c:v>
                </c:pt>
                <c:pt idx="2">
                  <c:v>1233.8196179613869</c:v>
                </c:pt>
                <c:pt idx="3">
                  <c:v>1292.4585378705299</c:v>
                </c:pt>
                <c:pt idx="4">
                  <c:v>1711.9080016359164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3058-49A0-A150-32464FFB7CDA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'03'!$E$81:$E$105</c:f>
              <c:strCache>
                <c:ptCount val="5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COGS '24</c:v>
                </c:pt>
              </c:strCache>
            </c:strRef>
          </c:cat>
          <c:val>
            <c:numRef>
              <c:f>'03'!$G$81:$G$105</c:f>
              <c:numCache>
                <c:formatCode>#,##0</c:formatCode>
                <c:ptCount val="25"/>
                <c:pt idx="1">
                  <c:v>531.107073648388</c:v>
                </c:pt>
                <c:pt idx="2">
                  <c:v>58.638919909142942</c:v>
                </c:pt>
                <c:pt idx="3">
                  <c:v>279.20248574547037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3058-49A0-A150-32464FFB7CD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'03'!$E$81:$E$105</c:f>
              <c:strCache>
                <c:ptCount val="5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COGS '24</c:v>
                </c:pt>
              </c:strCache>
            </c:strRef>
          </c:cat>
          <c:val>
            <c:numRef>
              <c:f>'03'!$H$81:$H$105</c:f>
              <c:numCache>
                <c:formatCode>#,##0</c:formatCode>
                <c:ptCount val="25"/>
                <c:pt idx="1">
                  <c:v>202.71254431299894</c:v>
                </c:pt>
                <c:pt idx="2">
                  <c:v>416.86280692379773</c:v>
                </c:pt>
                <c:pt idx="3">
                  <c:v>140.24697801991616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3058-49A0-A150-32464FFB7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"/>
        <c:overlap val="100"/>
        <c:axId val="438276128"/>
        <c:axId val="438275168"/>
      </c:barChart>
      <c:catAx>
        <c:axId val="43827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38275168"/>
        <c:crosses val="autoZero"/>
        <c:auto val="1"/>
        <c:lblAlgn val="ctr"/>
        <c:lblOffset val="100"/>
        <c:noMultiLvlLbl val="0"/>
      </c:catAx>
      <c:valAx>
        <c:axId val="43827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438276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577380491808E-2"/>
          <c:y val="2.6798026230414492E-2"/>
          <c:w val="0.95845657525913985"/>
          <c:h val="0.94272212029359659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F78-4C00-89A3-78E1CA691AE0}"/>
              </c:ext>
            </c:extLst>
          </c:dPt>
          <c:dPt>
            <c:idx val="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F78-4C00-89A3-78E1CA691AE0}"/>
              </c:ext>
            </c:extLst>
          </c:dPt>
          <c:dPt>
            <c:idx val="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F78-4C00-89A3-78E1CA691AE0}"/>
              </c:ext>
            </c:extLst>
          </c:dPt>
          <c:dPt>
            <c:idx val="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F78-4C00-89A3-78E1CA691AE0}"/>
              </c:ext>
            </c:extLst>
          </c:dPt>
          <c:dPt>
            <c:idx val="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F78-4C00-89A3-78E1CA691AE0}"/>
              </c:ext>
            </c:extLst>
          </c:dPt>
          <c:dPt>
            <c:idx val="5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F78-4C00-89A3-78E1CA691AE0}"/>
              </c:ext>
            </c:extLst>
          </c:dPt>
          <c:dPt>
            <c:idx val="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CF78-4C00-89A3-78E1CA691AE0}"/>
              </c:ext>
            </c:extLst>
          </c:dPt>
          <c:dPt>
            <c:idx val="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CF78-4C00-89A3-78E1CA691AE0}"/>
              </c:ext>
            </c:extLst>
          </c:dPt>
          <c:dPt>
            <c:idx val="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CF78-4C00-89A3-78E1CA691AE0}"/>
              </c:ext>
            </c:extLst>
          </c:dPt>
          <c:dPt>
            <c:idx val="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CF78-4C00-89A3-78E1CA691AE0}"/>
              </c:ext>
            </c:extLst>
          </c:dPt>
          <c:dPt>
            <c:idx val="1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CF78-4C00-89A3-78E1CA691AE0}"/>
              </c:ext>
            </c:extLst>
          </c:dPt>
          <c:dPt>
            <c:idx val="1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CF78-4C00-89A3-78E1CA691AE0}"/>
              </c:ext>
            </c:extLst>
          </c:dPt>
          <c:dPt>
            <c:idx val="1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CF78-4C00-89A3-78E1CA691AE0}"/>
              </c:ext>
            </c:extLst>
          </c:dPt>
          <c:dPt>
            <c:idx val="1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CF78-4C00-89A3-78E1CA691AE0}"/>
              </c:ext>
            </c:extLst>
          </c:dPt>
          <c:dPt>
            <c:idx val="1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CF78-4C00-89A3-78E1CA691AE0}"/>
              </c:ext>
            </c:extLst>
          </c:dPt>
          <c:dPt>
            <c:idx val="1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CF78-4C00-89A3-78E1CA691AE0}"/>
              </c:ext>
            </c:extLst>
          </c:dPt>
          <c:dPt>
            <c:idx val="1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CF78-4C00-89A3-78E1CA691AE0}"/>
              </c:ext>
            </c:extLst>
          </c:dPt>
          <c:dPt>
            <c:idx val="1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CF78-4C00-89A3-78E1CA691AE0}"/>
              </c:ext>
            </c:extLst>
          </c:dPt>
          <c:dPt>
            <c:idx val="1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CF78-4C00-89A3-78E1CA691AE0}"/>
              </c:ext>
            </c:extLst>
          </c:dPt>
          <c:dPt>
            <c:idx val="1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CF78-4C00-89A3-78E1CA691AE0}"/>
              </c:ext>
            </c:extLst>
          </c:dPt>
          <c:dPt>
            <c:idx val="2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CF78-4C00-89A3-78E1CA691AE0}"/>
              </c:ext>
            </c:extLst>
          </c:dPt>
          <c:dPt>
            <c:idx val="2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CF78-4C00-89A3-78E1CA691AE0}"/>
              </c:ext>
            </c:extLst>
          </c:dPt>
          <c:dPt>
            <c:idx val="2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CF78-4C00-89A3-78E1CA691AE0}"/>
              </c:ext>
            </c:extLst>
          </c:dPt>
          <c:dPt>
            <c:idx val="2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CF78-4C00-89A3-78E1CA691AE0}"/>
              </c:ext>
            </c:extLst>
          </c:dPt>
          <c:cat>
            <c:strRef>
              <c:f>'04'!$E$81:$E$105</c:f>
              <c:strCache>
                <c:ptCount val="6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COGS '22</c:v>
                </c:pt>
              </c:strCache>
            </c:strRef>
          </c:cat>
          <c:val>
            <c:numRef>
              <c:f>'04'!$F$81:$F$105</c:f>
              <c:numCache>
                <c:formatCode>#,##0</c:formatCode>
                <c:ptCount val="25"/>
                <c:pt idx="0">
                  <c:v>500</c:v>
                </c:pt>
                <c:pt idx="1">
                  <c:v>500</c:v>
                </c:pt>
                <c:pt idx="2">
                  <c:v>1233.8196179613869</c:v>
                </c:pt>
                <c:pt idx="3">
                  <c:v>1292.4585378705299</c:v>
                </c:pt>
                <c:pt idx="4">
                  <c:v>1207.7451813773885</c:v>
                </c:pt>
                <c:pt idx="5">
                  <c:v>1598.0905574830322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CF78-4C00-89A3-78E1CA691AE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'04'!$E$81:$E$105</c:f>
              <c:strCache>
                <c:ptCount val="6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COGS '22</c:v>
                </c:pt>
              </c:strCache>
            </c:strRef>
          </c:cat>
          <c:val>
            <c:numRef>
              <c:f>'04'!$G$81:$G$105</c:f>
              <c:numCache>
                <c:formatCode>#,##0</c:formatCode>
                <c:ptCount val="25"/>
                <c:pt idx="1">
                  <c:v>531.107073648388</c:v>
                </c:pt>
                <c:pt idx="2">
                  <c:v>58.638919909142942</c:v>
                </c:pt>
                <c:pt idx="3">
                  <c:v>279.20248574547037</c:v>
                </c:pt>
                <c:pt idx="4">
                  <c:v>390.34537610564371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CF78-4C00-89A3-78E1CA691AE0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'04'!$E$81:$E$105</c:f>
              <c:strCache>
                <c:ptCount val="6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COGS '22</c:v>
                </c:pt>
              </c:strCache>
            </c:strRef>
          </c:cat>
          <c:val>
            <c:numRef>
              <c:f>'04'!$H$81:$H$105</c:f>
              <c:numCache>
                <c:formatCode>#,##0</c:formatCode>
                <c:ptCount val="25"/>
                <c:pt idx="1">
                  <c:v>202.71254431299894</c:v>
                </c:pt>
                <c:pt idx="2">
                  <c:v>416.86280692379773</c:v>
                </c:pt>
                <c:pt idx="3">
                  <c:v>140.24697801991616</c:v>
                </c:pt>
                <c:pt idx="4">
                  <c:v>113.81744415288421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CF78-4C00-89A3-78E1CA691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"/>
        <c:overlap val="100"/>
        <c:axId val="438276128"/>
        <c:axId val="438275168"/>
      </c:barChart>
      <c:catAx>
        <c:axId val="43827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38275168"/>
        <c:crosses val="autoZero"/>
        <c:auto val="1"/>
        <c:lblAlgn val="ctr"/>
        <c:lblOffset val="100"/>
        <c:noMultiLvlLbl val="0"/>
      </c:catAx>
      <c:valAx>
        <c:axId val="43827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438276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577380491808E-2"/>
          <c:y val="2.6798026230414492E-2"/>
          <c:w val="0.95845657525913985"/>
          <c:h val="0.94272212029359659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DCC-4CFF-892D-07F74BFA4D1C}"/>
              </c:ext>
            </c:extLst>
          </c:dPt>
          <c:dPt>
            <c:idx val="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DCC-4CFF-892D-07F74BFA4D1C}"/>
              </c:ext>
            </c:extLst>
          </c:dPt>
          <c:dPt>
            <c:idx val="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DCC-4CFF-892D-07F74BFA4D1C}"/>
              </c:ext>
            </c:extLst>
          </c:dPt>
          <c:dPt>
            <c:idx val="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DCC-4CFF-892D-07F74BFA4D1C}"/>
              </c:ext>
            </c:extLst>
          </c:dPt>
          <c:dPt>
            <c:idx val="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DCC-4CFF-892D-07F74BFA4D1C}"/>
              </c:ext>
            </c:extLst>
          </c:dPt>
          <c:dPt>
            <c:idx val="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DCC-4CFF-892D-07F74BFA4D1C}"/>
              </c:ext>
            </c:extLst>
          </c:dPt>
          <c:dPt>
            <c:idx val="6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DCC-4CFF-892D-07F74BFA4D1C}"/>
              </c:ext>
            </c:extLst>
          </c:dPt>
          <c:dPt>
            <c:idx val="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DCC-4CFF-892D-07F74BFA4D1C}"/>
              </c:ext>
            </c:extLst>
          </c:dPt>
          <c:dPt>
            <c:idx val="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DCC-4CFF-892D-07F74BFA4D1C}"/>
              </c:ext>
            </c:extLst>
          </c:dPt>
          <c:dPt>
            <c:idx val="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8DCC-4CFF-892D-07F74BFA4D1C}"/>
              </c:ext>
            </c:extLst>
          </c:dPt>
          <c:dPt>
            <c:idx val="1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8DCC-4CFF-892D-07F74BFA4D1C}"/>
              </c:ext>
            </c:extLst>
          </c:dPt>
          <c:dPt>
            <c:idx val="1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8DCC-4CFF-892D-07F74BFA4D1C}"/>
              </c:ext>
            </c:extLst>
          </c:dPt>
          <c:dPt>
            <c:idx val="1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8DCC-4CFF-892D-07F74BFA4D1C}"/>
              </c:ext>
            </c:extLst>
          </c:dPt>
          <c:dPt>
            <c:idx val="1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8DCC-4CFF-892D-07F74BFA4D1C}"/>
              </c:ext>
            </c:extLst>
          </c:dPt>
          <c:dPt>
            <c:idx val="1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8DCC-4CFF-892D-07F74BFA4D1C}"/>
              </c:ext>
            </c:extLst>
          </c:dPt>
          <c:dPt>
            <c:idx val="1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8DCC-4CFF-892D-07F74BFA4D1C}"/>
              </c:ext>
            </c:extLst>
          </c:dPt>
          <c:dPt>
            <c:idx val="1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8DCC-4CFF-892D-07F74BFA4D1C}"/>
              </c:ext>
            </c:extLst>
          </c:dPt>
          <c:dPt>
            <c:idx val="1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8DCC-4CFF-892D-07F74BFA4D1C}"/>
              </c:ext>
            </c:extLst>
          </c:dPt>
          <c:dPt>
            <c:idx val="1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8DCC-4CFF-892D-07F74BFA4D1C}"/>
              </c:ext>
            </c:extLst>
          </c:dPt>
          <c:dPt>
            <c:idx val="1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8DCC-4CFF-892D-07F74BFA4D1C}"/>
              </c:ext>
            </c:extLst>
          </c:dPt>
          <c:dPt>
            <c:idx val="2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8DCC-4CFF-892D-07F74BFA4D1C}"/>
              </c:ext>
            </c:extLst>
          </c:dPt>
          <c:dPt>
            <c:idx val="2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8DCC-4CFF-892D-07F74BFA4D1C}"/>
              </c:ext>
            </c:extLst>
          </c:dPt>
          <c:dPt>
            <c:idx val="2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8DCC-4CFF-892D-07F74BFA4D1C}"/>
              </c:ext>
            </c:extLst>
          </c:dPt>
          <c:dPt>
            <c:idx val="2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8DCC-4CFF-892D-07F74BFA4D1C}"/>
              </c:ext>
            </c:extLst>
          </c:dPt>
          <c:cat>
            <c:strRef>
              <c:f>'05'!$E$81:$E$105</c:f>
              <c:strCache>
                <c:ptCount val="7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COGS '24</c:v>
                </c:pt>
              </c:strCache>
            </c:strRef>
          </c:cat>
          <c:val>
            <c:numRef>
              <c:f>'05'!$F$81:$F$105</c:f>
              <c:numCache>
                <c:formatCode>#,##0</c:formatCode>
                <c:ptCount val="25"/>
                <c:pt idx="0">
                  <c:v>500</c:v>
                </c:pt>
                <c:pt idx="1">
                  <c:v>500</c:v>
                </c:pt>
                <c:pt idx="2">
                  <c:v>1233.8196179613869</c:v>
                </c:pt>
                <c:pt idx="3">
                  <c:v>1292.4585378705299</c:v>
                </c:pt>
                <c:pt idx="4">
                  <c:v>1207.7451813773885</c:v>
                </c:pt>
                <c:pt idx="5">
                  <c:v>1187.6492790767813</c:v>
                </c:pt>
                <c:pt idx="6">
                  <c:v>1187.6492790767813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8DCC-4CFF-892D-07F74BFA4D1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'05'!$E$81:$E$105</c:f>
              <c:strCache>
                <c:ptCount val="7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COGS '24</c:v>
                </c:pt>
              </c:strCache>
            </c:strRef>
          </c:cat>
          <c:val>
            <c:numRef>
              <c:f>'05'!$G$81:$G$105</c:f>
              <c:numCache>
                <c:formatCode>#,##0</c:formatCode>
                <c:ptCount val="25"/>
                <c:pt idx="1">
                  <c:v>531.107073648388</c:v>
                </c:pt>
                <c:pt idx="2">
                  <c:v>58.638919909142942</c:v>
                </c:pt>
                <c:pt idx="3">
                  <c:v>279.20248574547037</c:v>
                </c:pt>
                <c:pt idx="4">
                  <c:v>390.34537610564371</c:v>
                </c:pt>
                <c:pt idx="5">
                  <c:v>176.10947185280202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8DCC-4CFF-892D-07F74BFA4D1C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'05'!$E$81:$E$105</c:f>
              <c:strCache>
                <c:ptCount val="7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COGS '24</c:v>
                </c:pt>
              </c:strCache>
            </c:strRef>
          </c:cat>
          <c:val>
            <c:numRef>
              <c:f>'05'!$H$81:$H$105</c:f>
              <c:numCache>
                <c:formatCode>#,##0</c:formatCode>
                <c:ptCount val="25"/>
                <c:pt idx="1">
                  <c:v>202.71254431299894</c:v>
                </c:pt>
                <c:pt idx="2">
                  <c:v>416.86280692379773</c:v>
                </c:pt>
                <c:pt idx="3">
                  <c:v>140.24697801991616</c:v>
                </c:pt>
                <c:pt idx="4">
                  <c:v>113.81744415288421</c:v>
                </c:pt>
                <c:pt idx="5">
                  <c:v>234.33180655344881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8DCC-4CFF-892D-07F74BFA4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"/>
        <c:overlap val="100"/>
        <c:axId val="438276128"/>
        <c:axId val="438275168"/>
      </c:barChart>
      <c:catAx>
        <c:axId val="43827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38275168"/>
        <c:crosses val="autoZero"/>
        <c:auto val="1"/>
        <c:lblAlgn val="ctr"/>
        <c:lblOffset val="100"/>
        <c:noMultiLvlLbl val="0"/>
      </c:catAx>
      <c:valAx>
        <c:axId val="43827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438276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577380491808E-2"/>
          <c:y val="2.6798026230414492E-2"/>
          <c:w val="0.95845657525913985"/>
          <c:h val="0.94272212029359659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5D5-41A5-9E4F-FCA9B4A69254}"/>
              </c:ext>
            </c:extLst>
          </c:dPt>
          <c:dPt>
            <c:idx val="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5D5-41A5-9E4F-FCA9B4A69254}"/>
              </c:ext>
            </c:extLst>
          </c:dPt>
          <c:dPt>
            <c:idx val="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5D5-41A5-9E4F-FCA9B4A69254}"/>
              </c:ext>
            </c:extLst>
          </c:dPt>
          <c:dPt>
            <c:idx val="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5D5-41A5-9E4F-FCA9B4A69254}"/>
              </c:ext>
            </c:extLst>
          </c:dPt>
          <c:dPt>
            <c:idx val="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5D5-41A5-9E4F-FCA9B4A69254}"/>
              </c:ext>
            </c:extLst>
          </c:dPt>
          <c:dPt>
            <c:idx val="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5D5-41A5-9E4F-FCA9B4A69254}"/>
              </c:ext>
            </c:extLst>
          </c:dPt>
          <c:dPt>
            <c:idx val="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5D5-41A5-9E4F-FCA9B4A69254}"/>
              </c:ext>
            </c:extLst>
          </c:dPt>
          <c:dPt>
            <c:idx val="7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5D5-41A5-9E4F-FCA9B4A69254}"/>
              </c:ext>
            </c:extLst>
          </c:dPt>
          <c:dPt>
            <c:idx val="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5D5-41A5-9E4F-FCA9B4A69254}"/>
              </c:ext>
            </c:extLst>
          </c:dPt>
          <c:dPt>
            <c:idx val="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5D5-41A5-9E4F-FCA9B4A69254}"/>
              </c:ext>
            </c:extLst>
          </c:dPt>
          <c:dPt>
            <c:idx val="1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5D5-41A5-9E4F-FCA9B4A69254}"/>
              </c:ext>
            </c:extLst>
          </c:dPt>
          <c:dPt>
            <c:idx val="1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5D5-41A5-9E4F-FCA9B4A69254}"/>
              </c:ext>
            </c:extLst>
          </c:dPt>
          <c:dPt>
            <c:idx val="1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95D5-41A5-9E4F-FCA9B4A69254}"/>
              </c:ext>
            </c:extLst>
          </c:dPt>
          <c:dPt>
            <c:idx val="1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95D5-41A5-9E4F-FCA9B4A69254}"/>
              </c:ext>
            </c:extLst>
          </c:dPt>
          <c:dPt>
            <c:idx val="1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95D5-41A5-9E4F-FCA9B4A69254}"/>
              </c:ext>
            </c:extLst>
          </c:dPt>
          <c:dPt>
            <c:idx val="1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95D5-41A5-9E4F-FCA9B4A69254}"/>
              </c:ext>
            </c:extLst>
          </c:dPt>
          <c:dPt>
            <c:idx val="1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95D5-41A5-9E4F-FCA9B4A69254}"/>
              </c:ext>
            </c:extLst>
          </c:dPt>
          <c:dPt>
            <c:idx val="1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95D5-41A5-9E4F-FCA9B4A69254}"/>
              </c:ext>
            </c:extLst>
          </c:dPt>
          <c:dPt>
            <c:idx val="1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95D5-41A5-9E4F-FCA9B4A69254}"/>
              </c:ext>
            </c:extLst>
          </c:dPt>
          <c:dPt>
            <c:idx val="1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95D5-41A5-9E4F-FCA9B4A69254}"/>
              </c:ext>
            </c:extLst>
          </c:dPt>
          <c:dPt>
            <c:idx val="2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95D5-41A5-9E4F-FCA9B4A69254}"/>
              </c:ext>
            </c:extLst>
          </c:dPt>
          <c:dPt>
            <c:idx val="2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95D5-41A5-9E4F-FCA9B4A69254}"/>
              </c:ext>
            </c:extLst>
          </c:dPt>
          <c:dPt>
            <c:idx val="2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95D5-41A5-9E4F-FCA9B4A69254}"/>
              </c:ext>
            </c:extLst>
          </c:dPt>
          <c:dPt>
            <c:idx val="2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95D5-41A5-9E4F-FCA9B4A69254}"/>
              </c:ext>
            </c:extLst>
          </c:dPt>
          <c:cat>
            <c:strRef>
              <c:f>'06'!$E$81:$E$105</c:f>
              <c:strCache>
                <c:ptCount val="8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COGS '24</c:v>
                </c:pt>
              </c:strCache>
            </c:strRef>
          </c:cat>
          <c:val>
            <c:numRef>
              <c:f>'06'!$F$81:$F$105</c:f>
              <c:numCache>
                <c:formatCode>#,##0</c:formatCode>
                <c:ptCount val="25"/>
                <c:pt idx="0">
                  <c:v>500</c:v>
                </c:pt>
                <c:pt idx="1">
                  <c:v>500</c:v>
                </c:pt>
                <c:pt idx="2">
                  <c:v>1233.8196179613869</c:v>
                </c:pt>
                <c:pt idx="3">
                  <c:v>1292.4585378705299</c:v>
                </c:pt>
                <c:pt idx="4">
                  <c:v>1207.7451813773885</c:v>
                </c:pt>
                <c:pt idx="5">
                  <c:v>1187.6492790767813</c:v>
                </c:pt>
                <c:pt idx="6">
                  <c:v>1187.6492790767813</c:v>
                </c:pt>
                <c:pt idx="7">
                  <c:v>2095.2940090260331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95D5-41A5-9E4F-FCA9B4A6925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'06'!$E$81:$E$105</c:f>
              <c:strCache>
                <c:ptCount val="8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COGS '24</c:v>
                </c:pt>
              </c:strCache>
            </c:strRef>
          </c:cat>
          <c:val>
            <c:numRef>
              <c:f>'06'!$G$81:$G$105</c:f>
              <c:numCache>
                <c:formatCode>#,##0</c:formatCode>
                <c:ptCount val="25"/>
                <c:pt idx="1">
                  <c:v>531.107073648388</c:v>
                </c:pt>
                <c:pt idx="2">
                  <c:v>58.638919909142942</c:v>
                </c:pt>
                <c:pt idx="3">
                  <c:v>279.20248574547037</c:v>
                </c:pt>
                <c:pt idx="4">
                  <c:v>390.34537610564371</c:v>
                </c:pt>
                <c:pt idx="5">
                  <c:v>176.10947185280202</c:v>
                </c:pt>
                <c:pt idx="6">
                  <c:v>605.64472994925177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95D5-41A5-9E4F-FCA9B4A69254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'06'!$E$81:$E$105</c:f>
              <c:strCache>
                <c:ptCount val="8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COGS '24</c:v>
                </c:pt>
              </c:strCache>
            </c:strRef>
          </c:cat>
          <c:val>
            <c:numRef>
              <c:f>'06'!$H$81:$H$105</c:f>
              <c:numCache>
                <c:formatCode>#,##0</c:formatCode>
                <c:ptCount val="25"/>
                <c:pt idx="1">
                  <c:v>202.71254431299894</c:v>
                </c:pt>
                <c:pt idx="2">
                  <c:v>416.86280692379773</c:v>
                </c:pt>
                <c:pt idx="3">
                  <c:v>140.24697801991616</c:v>
                </c:pt>
                <c:pt idx="4">
                  <c:v>113.81744415288421</c:v>
                </c:pt>
                <c:pt idx="5">
                  <c:v>234.33180655344881</c:v>
                </c:pt>
                <c:pt idx="6">
                  <c:v>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95D5-41A5-9E4F-FCA9B4A69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"/>
        <c:overlap val="100"/>
        <c:axId val="438276128"/>
        <c:axId val="438275168"/>
      </c:barChart>
      <c:catAx>
        <c:axId val="43827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38275168"/>
        <c:crosses val="autoZero"/>
        <c:auto val="1"/>
        <c:lblAlgn val="ctr"/>
        <c:lblOffset val="100"/>
        <c:noMultiLvlLbl val="0"/>
      </c:catAx>
      <c:valAx>
        <c:axId val="43827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438276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577380491808E-2"/>
          <c:y val="2.6798026230414492E-2"/>
          <c:w val="0.95845657525913985"/>
          <c:h val="0.94272212029359659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7CA-4D23-8146-0CE458B5C86A}"/>
              </c:ext>
            </c:extLst>
          </c:dPt>
          <c:dPt>
            <c:idx val="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7CA-4D23-8146-0CE458B5C86A}"/>
              </c:ext>
            </c:extLst>
          </c:dPt>
          <c:dPt>
            <c:idx val="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7CA-4D23-8146-0CE458B5C86A}"/>
              </c:ext>
            </c:extLst>
          </c:dPt>
          <c:dPt>
            <c:idx val="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7CA-4D23-8146-0CE458B5C86A}"/>
              </c:ext>
            </c:extLst>
          </c:dPt>
          <c:dPt>
            <c:idx val="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7CA-4D23-8146-0CE458B5C86A}"/>
              </c:ext>
            </c:extLst>
          </c:dPt>
          <c:dPt>
            <c:idx val="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7CA-4D23-8146-0CE458B5C86A}"/>
              </c:ext>
            </c:extLst>
          </c:dPt>
          <c:dPt>
            <c:idx val="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7CA-4D23-8146-0CE458B5C86A}"/>
              </c:ext>
            </c:extLst>
          </c:dPt>
          <c:dPt>
            <c:idx val="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7CA-4D23-8146-0CE458B5C86A}"/>
              </c:ext>
            </c:extLst>
          </c:dPt>
          <c:dPt>
            <c:idx val="8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7CA-4D23-8146-0CE458B5C86A}"/>
              </c:ext>
            </c:extLst>
          </c:dPt>
          <c:dPt>
            <c:idx val="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7CA-4D23-8146-0CE458B5C86A}"/>
              </c:ext>
            </c:extLst>
          </c:dPt>
          <c:dPt>
            <c:idx val="1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7CA-4D23-8146-0CE458B5C86A}"/>
              </c:ext>
            </c:extLst>
          </c:dPt>
          <c:dPt>
            <c:idx val="1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7CA-4D23-8146-0CE458B5C86A}"/>
              </c:ext>
            </c:extLst>
          </c:dPt>
          <c:dPt>
            <c:idx val="1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27CA-4D23-8146-0CE458B5C86A}"/>
              </c:ext>
            </c:extLst>
          </c:dPt>
          <c:dPt>
            <c:idx val="1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27CA-4D23-8146-0CE458B5C86A}"/>
              </c:ext>
            </c:extLst>
          </c:dPt>
          <c:dPt>
            <c:idx val="1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27CA-4D23-8146-0CE458B5C86A}"/>
              </c:ext>
            </c:extLst>
          </c:dPt>
          <c:dPt>
            <c:idx val="1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27CA-4D23-8146-0CE458B5C86A}"/>
              </c:ext>
            </c:extLst>
          </c:dPt>
          <c:dPt>
            <c:idx val="1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27CA-4D23-8146-0CE458B5C86A}"/>
              </c:ext>
            </c:extLst>
          </c:dPt>
          <c:dPt>
            <c:idx val="1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27CA-4D23-8146-0CE458B5C86A}"/>
              </c:ext>
            </c:extLst>
          </c:dPt>
          <c:dPt>
            <c:idx val="1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27CA-4D23-8146-0CE458B5C86A}"/>
              </c:ext>
            </c:extLst>
          </c:dPt>
          <c:dPt>
            <c:idx val="1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27CA-4D23-8146-0CE458B5C86A}"/>
              </c:ext>
            </c:extLst>
          </c:dPt>
          <c:dPt>
            <c:idx val="2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27CA-4D23-8146-0CE458B5C86A}"/>
              </c:ext>
            </c:extLst>
          </c:dPt>
          <c:dPt>
            <c:idx val="2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27CA-4D23-8146-0CE458B5C86A}"/>
              </c:ext>
            </c:extLst>
          </c:dPt>
          <c:dPt>
            <c:idx val="2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27CA-4D23-8146-0CE458B5C86A}"/>
              </c:ext>
            </c:extLst>
          </c:dPt>
          <c:dPt>
            <c:idx val="2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27CA-4D23-8146-0CE458B5C86A}"/>
              </c:ext>
            </c:extLst>
          </c:dPt>
          <c:cat>
            <c:strRef>
              <c:f>'07'!$E$81:$E$105</c:f>
              <c:strCache>
                <c:ptCount val="9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COGS '24</c:v>
                </c:pt>
              </c:strCache>
            </c:strRef>
          </c:cat>
          <c:val>
            <c:numRef>
              <c:f>'07'!$F$81:$F$105</c:f>
              <c:numCache>
                <c:formatCode>#,##0</c:formatCode>
                <c:ptCount val="25"/>
                <c:pt idx="0">
                  <c:v>500</c:v>
                </c:pt>
                <c:pt idx="1">
                  <c:v>500</c:v>
                </c:pt>
                <c:pt idx="2">
                  <c:v>1233.8196179613869</c:v>
                </c:pt>
                <c:pt idx="3">
                  <c:v>1292.4585378705299</c:v>
                </c:pt>
                <c:pt idx="4">
                  <c:v>1207.7451813773885</c:v>
                </c:pt>
                <c:pt idx="5">
                  <c:v>1187.6492790767813</c:v>
                </c:pt>
                <c:pt idx="6">
                  <c:v>1187.6492790767813</c:v>
                </c:pt>
                <c:pt idx="7">
                  <c:v>2095.2940090260331</c:v>
                </c:pt>
                <c:pt idx="8">
                  <c:v>2663.9572862350187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27CA-4D23-8146-0CE458B5C86A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'07'!$E$81:$E$105</c:f>
              <c:strCache>
                <c:ptCount val="9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COGS '24</c:v>
                </c:pt>
              </c:strCache>
            </c:strRef>
          </c:cat>
          <c:val>
            <c:numRef>
              <c:f>'07'!$G$81:$G$105</c:f>
              <c:numCache>
                <c:formatCode>#,##0</c:formatCode>
                <c:ptCount val="25"/>
                <c:pt idx="1">
                  <c:v>531.107073648388</c:v>
                </c:pt>
                <c:pt idx="2">
                  <c:v>58.638919909142942</c:v>
                </c:pt>
                <c:pt idx="3">
                  <c:v>279.20248574547037</c:v>
                </c:pt>
                <c:pt idx="4">
                  <c:v>390.34537610564371</c:v>
                </c:pt>
                <c:pt idx="5">
                  <c:v>176.10947185280202</c:v>
                </c:pt>
                <c:pt idx="6">
                  <c:v>605.64472994925177</c:v>
                </c:pt>
                <c:pt idx="7">
                  <c:v>568.66327720898539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27CA-4D23-8146-0CE458B5C86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'07'!$E$81:$E$105</c:f>
              <c:strCache>
                <c:ptCount val="9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COGS '24</c:v>
                </c:pt>
              </c:strCache>
            </c:strRef>
          </c:cat>
          <c:val>
            <c:numRef>
              <c:f>'07'!$H$81:$H$105</c:f>
              <c:numCache>
                <c:formatCode>#,##0</c:formatCode>
                <c:ptCount val="25"/>
                <c:pt idx="1">
                  <c:v>202.71254431299894</c:v>
                </c:pt>
                <c:pt idx="2">
                  <c:v>416.86280692379773</c:v>
                </c:pt>
                <c:pt idx="3">
                  <c:v>140.24697801991616</c:v>
                </c:pt>
                <c:pt idx="4">
                  <c:v>113.81744415288421</c:v>
                </c:pt>
                <c:pt idx="5">
                  <c:v>234.33180655344881</c:v>
                </c:pt>
                <c:pt idx="6">
                  <c:v>302</c:v>
                </c:pt>
                <c:pt idx="7">
                  <c:v>90.047385969020581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27CA-4D23-8146-0CE458B5C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"/>
        <c:overlap val="100"/>
        <c:axId val="438276128"/>
        <c:axId val="438275168"/>
      </c:barChart>
      <c:catAx>
        <c:axId val="43827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38275168"/>
        <c:crosses val="autoZero"/>
        <c:auto val="1"/>
        <c:lblAlgn val="ctr"/>
        <c:lblOffset val="100"/>
        <c:noMultiLvlLbl val="0"/>
      </c:catAx>
      <c:valAx>
        <c:axId val="43827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438276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577380491808E-2"/>
          <c:y val="2.6798026230414492E-2"/>
          <c:w val="0.95845657525913985"/>
          <c:h val="0.94272212029359659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CF9-4DE1-91A5-86C5879DE79F}"/>
              </c:ext>
            </c:extLst>
          </c:dPt>
          <c:dPt>
            <c:idx val="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CF9-4DE1-91A5-86C5879DE79F}"/>
              </c:ext>
            </c:extLst>
          </c:dPt>
          <c:dPt>
            <c:idx val="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CF9-4DE1-91A5-86C5879DE79F}"/>
              </c:ext>
            </c:extLst>
          </c:dPt>
          <c:dPt>
            <c:idx val="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CF9-4DE1-91A5-86C5879DE79F}"/>
              </c:ext>
            </c:extLst>
          </c:dPt>
          <c:dPt>
            <c:idx val="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4CF9-4DE1-91A5-86C5879DE79F}"/>
              </c:ext>
            </c:extLst>
          </c:dPt>
          <c:dPt>
            <c:idx val="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4CF9-4DE1-91A5-86C5879DE79F}"/>
              </c:ext>
            </c:extLst>
          </c:dPt>
          <c:dPt>
            <c:idx val="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4CF9-4DE1-91A5-86C5879DE79F}"/>
              </c:ext>
            </c:extLst>
          </c:dPt>
          <c:dPt>
            <c:idx val="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4CF9-4DE1-91A5-86C5879DE79F}"/>
              </c:ext>
            </c:extLst>
          </c:dPt>
          <c:dPt>
            <c:idx val="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4CF9-4DE1-91A5-86C5879DE79F}"/>
              </c:ext>
            </c:extLst>
          </c:dPt>
          <c:dPt>
            <c:idx val="9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4CF9-4DE1-91A5-86C5879DE79F}"/>
              </c:ext>
            </c:extLst>
          </c:dPt>
          <c:dPt>
            <c:idx val="1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4CF9-4DE1-91A5-86C5879DE79F}"/>
              </c:ext>
            </c:extLst>
          </c:dPt>
          <c:dPt>
            <c:idx val="1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4CF9-4DE1-91A5-86C5879DE79F}"/>
              </c:ext>
            </c:extLst>
          </c:dPt>
          <c:dPt>
            <c:idx val="1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4CF9-4DE1-91A5-86C5879DE79F}"/>
              </c:ext>
            </c:extLst>
          </c:dPt>
          <c:dPt>
            <c:idx val="1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4CF9-4DE1-91A5-86C5879DE79F}"/>
              </c:ext>
            </c:extLst>
          </c:dPt>
          <c:dPt>
            <c:idx val="1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4CF9-4DE1-91A5-86C5879DE79F}"/>
              </c:ext>
            </c:extLst>
          </c:dPt>
          <c:dPt>
            <c:idx val="1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4CF9-4DE1-91A5-86C5879DE79F}"/>
              </c:ext>
            </c:extLst>
          </c:dPt>
          <c:dPt>
            <c:idx val="1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4CF9-4DE1-91A5-86C5879DE79F}"/>
              </c:ext>
            </c:extLst>
          </c:dPt>
          <c:dPt>
            <c:idx val="1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4CF9-4DE1-91A5-86C5879DE79F}"/>
              </c:ext>
            </c:extLst>
          </c:dPt>
          <c:dPt>
            <c:idx val="1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4CF9-4DE1-91A5-86C5879DE79F}"/>
              </c:ext>
            </c:extLst>
          </c:dPt>
          <c:dPt>
            <c:idx val="1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4CF9-4DE1-91A5-86C5879DE79F}"/>
              </c:ext>
            </c:extLst>
          </c:dPt>
          <c:dPt>
            <c:idx val="2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4CF9-4DE1-91A5-86C5879DE79F}"/>
              </c:ext>
            </c:extLst>
          </c:dPt>
          <c:dPt>
            <c:idx val="2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4CF9-4DE1-91A5-86C5879DE79F}"/>
              </c:ext>
            </c:extLst>
          </c:dPt>
          <c:dPt>
            <c:idx val="2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4CF9-4DE1-91A5-86C5879DE79F}"/>
              </c:ext>
            </c:extLst>
          </c:dPt>
          <c:dPt>
            <c:idx val="2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4CF9-4DE1-91A5-86C5879DE79F}"/>
              </c:ext>
            </c:extLst>
          </c:dPt>
          <c:cat>
            <c:strRef>
              <c:f>'08'!$E$81:$E$105</c:f>
              <c:strCache>
                <c:ptCount val="10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COGS '24</c:v>
                </c:pt>
              </c:strCache>
            </c:strRef>
          </c:cat>
          <c:val>
            <c:numRef>
              <c:f>'08'!$F$81:$F$105</c:f>
              <c:numCache>
                <c:formatCode>#,##0</c:formatCode>
                <c:ptCount val="25"/>
                <c:pt idx="0">
                  <c:v>500</c:v>
                </c:pt>
                <c:pt idx="1">
                  <c:v>500</c:v>
                </c:pt>
                <c:pt idx="2">
                  <c:v>1233.8196179613869</c:v>
                </c:pt>
                <c:pt idx="3">
                  <c:v>1292.4585378705299</c:v>
                </c:pt>
                <c:pt idx="4">
                  <c:v>1207.7451813773885</c:v>
                </c:pt>
                <c:pt idx="5">
                  <c:v>1187.6492790767813</c:v>
                </c:pt>
                <c:pt idx="6">
                  <c:v>1187.6492790767813</c:v>
                </c:pt>
                <c:pt idx="7">
                  <c:v>2095.2940090260331</c:v>
                </c:pt>
                <c:pt idx="8">
                  <c:v>2424.1947082709971</c:v>
                </c:pt>
                <c:pt idx="9">
                  <c:v>2653.9746971803143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4CF9-4DE1-91A5-86C5879DE79F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'08'!$E$81:$E$105</c:f>
              <c:strCache>
                <c:ptCount val="10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COGS '24</c:v>
                </c:pt>
              </c:strCache>
            </c:strRef>
          </c:cat>
          <c:val>
            <c:numRef>
              <c:f>'08'!$G$81:$G$105</c:f>
              <c:numCache>
                <c:formatCode>#,##0</c:formatCode>
                <c:ptCount val="25"/>
                <c:pt idx="1">
                  <c:v>531.107073648388</c:v>
                </c:pt>
                <c:pt idx="2">
                  <c:v>58.638919909142942</c:v>
                </c:pt>
                <c:pt idx="3">
                  <c:v>279.20248574547037</c:v>
                </c:pt>
                <c:pt idx="4">
                  <c:v>390.34537610564371</c:v>
                </c:pt>
                <c:pt idx="5">
                  <c:v>176.10947185280202</c:v>
                </c:pt>
                <c:pt idx="6">
                  <c:v>605.64472994925177</c:v>
                </c:pt>
                <c:pt idx="7">
                  <c:v>568.66327720898539</c:v>
                </c:pt>
                <c:pt idx="8">
                  <c:v>229.77998890931701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4CF9-4DE1-91A5-86C5879DE79F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'08'!$E$81:$E$105</c:f>
              <c:strCache>
                <c:ptCount val="10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COGS '24</c:v>
                </c:pt>
              </c:strCache>
            </c:strRef>
          </c:cat>
          <c:val>
            <c:numRef>
              <c:f>'08'!$H$81:$H$105</c:f>
              <c:numCache>
                <c:formatCode>#,##0</c:formatCode>
                <c:ptCount val="25"/>
                <c:pt idx="1">
                  <c:v>202.71254431299894</c:v>
                </c:pt>
                <c:pt idx="2">
                  <c:v>416.86280692379773</c:v>
                </c:pt>
                <c:pt idx="3">
                  <c:v>140.24697801991616</c:v>
                </c:pt>
                <c:pt idx="4">
                  <c:v>113.81744415288421</c:v>
                </c:pt>
                <c:pt idx="5">
                  <c:v>234.33180655344881</c:v>
                </c:pt>
                <c:pt idx="6">
                  <c:v>302</c:v>
                </c:pt>
                <c:pt idx="7">
                  <c:v>90.047385969020581</c:v>
                </c:pt>
                <c:pt idx="8">
                  <c:v>9.9825890547047891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4CF9-4DE1-91A5-86C5879DE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"/>
        <c:overlap val="100"/>
        <c:axId val="438276128"/>
        <c:axId val="438275168"/>
      </c:barChart>
      <c:catAx>
        <c:axId val="43827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38275168"/>
        <c:crosses val="autoZero"/>
        <c:auto val="1"/>
        <c:lblAlgn val="ctr"/>
        <c:lblOffset val="100"/>
        <c:noMultiLvlLbl val="0"/>
      </c:catAx>
      <c:valAx>
        <c:axId val="43827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438276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577380491808E-2"/>
          <c:y val="2.6798026230414492E-2"/>
          <c:w val="0.95845657525913985"/>
          <c:h val="0.94272212029359659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5BE-453D-B9F1-4101EEAF7E7C}"/>
              </c:ext>
            </c:extLst>
          </c:dPt>
          <c:dPt>
            <c:idx val="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5BE-453D-B9F1-4101EEAF7E7C}"/>
              </c:ext>
            </c:extLst>
          </c:dPt>
          <c:dPt>
            <c:idx val="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5BE-453D-B9F1-4101EEAF7E7C}"/>
              </c:ext>
            </c:extLst>
          </c:dPt>
          <c:dPt>
            <c:idx val="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5BE-453D-B9F1-4101EEAF7E7C}"/>
              </c:ext>
            </c:extLst>
          </c:dPt>
          <c:dPt>
            <c:idx val="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5BE-453D-B9F1-4101EEAF7E7C}"/>
              </c:ext>
            </c:extLst>
          </c:dPt>
          <c:dPt>
            <c:idx val="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5BE-453D-B9F1-4101EEAF7E7C}"/>
              </c:ext>
            </c:extLst>
          </c:dPt>
          <c:dPt>
            <c:idx val="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5BE-453D-B9F1-4101EEAF7E7C}"/>
              </c:ext>
            </c:extLst>
          </c:dPt>
          <c:dPt>
            <c:idx val="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35BE-453D-B9F1-4101EEAF7E7C}"/>
              </c:ext>
            </c:extLst>
          </c:dPt>
          <c:dPt>
            <c:idx val="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35BE-453D-B9F1-4101EEAF7E7C}"/>
              </c:ext>
            </c:extLst>
          </c:dPt>
          <c:dPt>
            <c:idx val="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35BE-453D-B9F1-4101EEAF7E7C}"/>
              </c:ext>
            </c:extLst>
          </c:dPt>
          <c:dPt>
            <c:idx val="10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35BE-453D-B9F1-4101EEAF7E7C}"/>
              </c:ext>
            </c:extLst>
          </c:dPt>
          <c:dPt>
            <c:idx val="1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35BE-453D-B9F1-4101EEAF7E7C}"/>
              </c:ext>
            </c:extLst>
          </c:dPt>
          <c:dPt>
            <c:idx val="1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35BE-453D-B9F1-4101EEAF7E7C}"/>
              </c:ext>
            </c:extLst>
          </c:dPt>
          <c:dPt>
            <c:idx val="1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35BE-453D-B9F1-4101EEAF7E7C}"/>
              </c:ext>
            </c:extLst>
          </c:dPt>
          <c:dPt>
            <c:idx val="1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35BE-453D-B9F1-4101EEAF7E7C}"/>
              </c:ext>
            </c:extLst>
          </c:dPt>
          <c:dPt>
            <c:idx val="1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35BE-453D-B9F1-4101EEAF7E7C}"/>
              </c:ext>
            </c:extLst>
          </c:dPt>
          <c:dPt>
            <c:idx val="1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35BE-453D-B9F1-4101EEAF7E7C}"/>
              </c:ext>
            </c:extLst>
          </c:dPt>
          <c:dPt>
            <c:idx val="1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35BE-453D-B9F1-4101EEAF7E7C}"/>
              </c:ext>
            </c:extLst>
          </c:dPt>
          <c:dPt>
            <c:idx val="1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35BE-453D-B9F1-4101EEAF7E7C}"/>
              </c:ext>
            </c:extLst>
          </c:dPt>
          <c:dPt>
            <c:idx val="1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35BE-453D-B9F1-4101EEAF7E7C}"/>
              </c:ext>
            </c:extLst>
          </c:dPt>
          <c:dPt>
            <c:idx val="2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35BE-453D-B9F1-4101EEAF7E7C}"/>
              </c:ext>
            </c:extLst>
          </c:dPt>
          <c:dPt>
            <c:idx val="2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35BE-453D-B9F1-4101EEAF7E7C}"/>
              </c:ext>
            </c:extLst>
          </c:dPt>
          <c:dPt>
            <c:idx val="2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35BE-453D-B9F1-4101EEAF7E7C}"/>
              </c:ext>
            </c:extLst>
          </c:dPt>
          <c:dPt>
            <c:idx val="2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35BE-453D-B9F1-4101EEAF7E7C}"/>
              </c:ext>
            </c:extLst>
          </c:dPt>
          <c:cat>
            <c:strRef>
              <c:f>'09'!$E$81:$E$105</c:f>
              <c:strCache>
                <c:ptCount val="11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COGS '24</c:v>
                </c:pt>
              </c:strCache>
            </c:strRef>
          </c:cat>
          <c:val>
            <c:numRef>
              <c:f>'09'!$F$81:$F$105</c:f>
              <c:numCache>
                <c:formatCode>#,##0</c:formatCode>
                <c:ptCount val="25"/>
                <c:pt idx="0">
                  <c:v>500</c:v>
                </c:pt>
                <c:pt idx="1">
                  <c:v>500</c:v>
                </c:pt>
                <c:pt idx="2">
                  <c:v>1233.8196179613869</c:v>
                </c:pt>
                <c:pt idx="3">
                  <c:v>1292.4585378705299</c:v>
                </c:pt>
                <c:pt idx="4">
                  <c:v>1207.7451813773885</c:v>
                </c:pt>
                <c:pt idx="5">
                  <c:v>1187.6492790767813</c:v>
                </c:pt>
                <c:pt idx="6">
                  <c:v>1187.6492790767813</c:v>
                </c:pt>
                <c:pt idx="7">
                  <c:v>2095.2940090260331</c:v>
                </c:pt>
                <c:pt idx="8">
                  <c:v>2424.1947082709971</c:v>
                </c:pt>
                <c:pt idx="9">
                  <c:v>2513.4120454394838</c:v>
                </c:pt>
                <c:pt idx="10">
                  <c:v>2816.223485869536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35BE-453D-B9F1-4101EEAF7E7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'09'!$E$81:$E$105</c:f>
              <c:strCache>
                <c:ptCount val="11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COGS '24</c:v>
                </c:pt>
              </c:strCache>
            </c:strRef>
          </c:cat>
          <c:val>
            <c:numRef>
              <c:f>'09'!$G$81:$G$105</c:f>
              <c:numCache>
                <c:formatCode>#,##0</c:formatCode>
                <c:ptCount val="25"/>
                <c:pt idx="1">
                  <c:v>531.107073648388</c:v>
                </c:pt>
                <c:pt idx="2">
                  <c:v>58.638919909142942</c:v>
                </c:pt>
                <c:pt idx="3">
                  <c:v>279.20248574547037</c:v>
                </c:pt>
                <c:pt idx="4">
                  <c:v>390.34537610564371</c:v>
                </c:pt>
                <c:pt idx="5">
                  <c:v>176.10947185280202</c:v>
                </c:pt>
                <c:pt idx="6">
                  <c:v>605.64472994925177</c:v>
                </c:pt>
                <c:pt idx="7">
                  <c:v>568.66327720898539</c:v>
                </c:pt>
                <c:pt idx="8">
                  <c:v>229.77998890931701</c:v>
                </c:pt>
                <c:pt idx="9">
                  <c:v>140.56265174083057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35BE-453D-B9F1-4101EEAF7E7C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'09'!$E$81:$E$105</c:f>
              <c:strCache>
                <c:ptCount val="11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COGS '24</c:v>
                </c:pt>
              </c:strCache>
            </c:strRef>
          </c:cat>
          <c:val>
            <c:numRef>
              <c:f>'09'!$H$81:$H$105</c:f>
              <c:numCache>
                <c:formatCode>#,##0</c:formatCode>
                <c:ptCount val="25"/>
                <c:pt idx="1">
                  <c:v>202.71254431299894</c:v>
                </c:pt>
                <c:pt idx="2">
                  <c:v>416.86280692379773</c:v>
                </c:pt>
                <c:pt idx="3">
                  <c:v>140.24697801991616</c:v>
                </c:pt>
                <c:pt idx="4">
                  <c:v>113.81744415288421</c:v>
                </c:pt>
                <c:pt idx="5">
                  <c:v>234.33180655344881</c:v>
                </c:pt>
                <c:pt idx="6">
                  <c:v>302</c:v>
                </c:pt>
                <c:pt idx="7">
                  <c:v>90.047385969020581</c:v>
                </c:pt>
                <c:pt idx="8">
                  <c:v>9.9825890547047891</c:v>
                </c:pt>
                <c:pt idx="9">
                  <c:v>162.24878868922156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35BE-453D-B9F1-4101EEAF7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"/>
        <c:overlap val="100"/>
        <c:axId val="438276128"/>
        <c:axId val="438275168"/>
      </c:barChart>
      <c:catAx>
        <c:axId val="43827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38275168"/>
        <c:crosses val="autoZero"/>
        <c:auto val="1"/>
        <c:lblAlgn val="ctr"/>
        <c:lblOffset val="100"/>
        <c:noMultiLvlLbl val="0"/>
      </c:catAx>
      <c:valAx>
        <c:axId val="43827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438276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577380491808E-2"/>
          <c:y val="2.6798026230414492E-2"/>
          <c:w val="0.95845657525913985"/>
          <c:h val="0.94272212029359659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AD2-4D54-B484-0A7D5FC734FB}"/>
              </c:ext>
            </c:extLst>
          </c:dPt>
          <c:dPt>
            <c:idx val="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AD2-4D54-B484-0A7D5FC734FB}"/>
              </c:ext>
            </c:extLst>
          </c:dPt>
          <c:dPt>
            <c:idx val="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AD2-4D54-B484-0A7D5FC734FB}"/>
              </c:ext>
            </c:extLst>
          </c:dPt>
          <c:dPt>
            <c:idx val="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AD2-4D54-B484-0A7D5FC734FB}"/>
              </c:ext>
            </c:extLst>
          </c:dPt>
          <c:dPt>
            <c:idx val="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AD2-4D54-B484-0A7D5FC734FB}"/>
              </c:ext>
            </c:extLst>
          </c:dPt>
          <c:dPt>
            <c:idx val="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FAD2-4D54-B484-0A7D5FC734FB}"/>
              </c:ext>
            </c:extLst>
          </c:dPt>
          <c:dPt>
            <c:idx val="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FAD2-4D54-B484-0A7D5FC734FB}"/>
              </c:ext>
            </c:extLst>
          </c:dPt>
          <c:dPt>
            <c:idx val="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FAD2-4D54-B484-0A7D5FC734FB}"/>
              </c:ext>
            </c:extLst>
          </c:dPt>
          <c:dPt>
            <c:idx val="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FAD2-4D54-B484-0A7D5FC734FB}"/>
              </c:ext>
            </c:extLst>
          </c:dPt>
          <c:dPt>
            <c:idx val="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FAD2-4D54-B484-0A7D5FC734FB}"/>
              </c:ext>
            </c:extLst>
          </c:dPt>
          <c:dPt>
            <c:idx val="1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FAD2-4D54-B484-0A7D5FC734FB}"/>
              </c:ext>
            </c:extLst>
          </c:dPt>
          <c:dPt>
            <c:idx val="11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FAD2-4D54-B484-0A7D5FC734FB}"/>
              </c:ext>
            </c:extLst>
          </c:dPt>
          <c:dPt>
            <c:idx val="1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FAD2-4D54-B484-0A7D5FC734FB}"/>
              </c:ext>
            </c:extLst>
          </c:dPt>
          <c:dPt>
            <c:idx val="1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FAD2-4D54-B484-0A7D5FC734FB}"/>
              </c:ext>
            </c:extLst>
          </c:dPt>
          <c:dPt>
            <c:idx val="1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FAD2-4D54-B484-0A7D5FC734FB}"/>
              </c:ext>
            </c:extLst>
          </c:dPt>
          <c:dPt>
            <c:idx val="1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FAD2-4D54-B484-0A7D5FC734FB}"/>
              </c:ext>
            </c:extLst>
          </c:dPt>
          <c:dPt>
            <c:idx val="1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FAD2-4D54-B484-0A7D5FC734FB}"/>
              </c:ext>
            </c:extLst>
          </c:dPt>
          <c:dPt>
            <c:idx val="1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FAD2-4D54-B484-0A7D5FC734FB}"/>
              </c:ext>
            </c:extLst>
          </c:dPt>
          <c:dPt>
            <c:idx val="1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FAD2-4D54-B484-0A7D5FC734FB}"/>
              </c:ext>
            </c:extLst>
          </c:dPt>
          <c:dPt>
            <c:idx val="1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FAD2-4D54-B484-0A7D5FC734FB}"/>
              </c:ext>
            </c:extLst>
          </c:dPt>
          <c:dPt>
            <c:idx val="2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FAD2-4D54-B484-0A7D5FC734FB}"/>
              </c:ext>
            </c:extLst>
          </c:dPt>
          <c:dPt>
            <c:idx val="2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FAD2-4D54-B484-0A7D5FC734FB}"/>
              </c:ext>
            </c:extLst>
          </c:dPt>
          <c:dPt>
            <c:idx val="2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FAD2-4D54-B484-0A7D5FC734FB}"/>
              </c:ext>
            </c:extLst>
          </c:dPt>
          <c:dPt>
            <c:idx val="2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FAD2-4D54-B484-0A7D5FC734FB}"/>
              </c:ext>
            </c:extLst>
          </c:dPt>
          <c:cat>
            <c:strRef>
              <c:f>'10'!$E$81:$E$105</c:f>
              <c:strCache>
                <c:ptCount val="12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COGS '24</c:v>
                </c:pt>
              </c:strCache>
            </c:strRef>
          </c:cat>
          <c:val>
            <c:numRef>
              <c:f>'10'!$F$81:$F$105</c:f>
              <c:numCache>
                <c:formatCode>#,##0</c:formatCode>
                <c:ptCount val="25"/>
                <c:pt idx="0">
                  <c:v>500</c:v>
                </c:pt>
                <c:pt idx="1">
                  <c:v>500</c:v>
                </c:pt>
                <c:pt idx="2">
                  <c:v>1233.8196179613869</c:v>
                </c:pt>
                <c:pt idx="3">
                  <c:v>1292.4585378705299</c:v>
                </c:pt>
                <c:pt idx="4">
                  <c:v>1207.7451813773885</c:v>
                </c:pt>
                <c:pt idx="5">
                  <c:v>1187.6492790767813</c:v>
                </c:pt>
                <c:pt idx="6">
                  <c:v>1187.6492790767813</c:v>
                </c:pt>
                <c:pt idx="7">
                  <c:v>2095.2940090260331</c:v>
                </c:pt>
                <c:pt idx="8">
                  <c:v>2424.1947082709971</c:v>
                </c:pt>
                <c:pt idx="9">
                  <c:v>2513.4120454394838</c:v>
                </c:pt>
                <c:pt idx="10">
                  <c:v>2713.641800058188</c:v>
                </c:pt>
                <c:pt idx="11">
                  <c:v>3043.2227751555611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FAD2-4D54-B484-0A7D5FC734F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'10'!$E$81:$E$105</c:f>
              <c:strCache>
                <c:ptCount val="12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COGS '24</c:v>
                </c:pt>
              </c:strCache>
            </c:strRef>
          </c:cat>
          <c:val>
            <c:numRef>
              <c:f>'10'!$G$81:$G$105</c:f>
              <c:numCache>
                <c:formatCode>#,##0</c:formatCode>
                <c:ptCount val="25"/>
                <c:pt idx="1">
                  <c:v>531.107073648388</c:v>
                </c:pt>
                <c:pt idx="2">
                  <c:v>58.638919909142942</c:v>
                </c:pt>
                <c:pt idx="3">
                  <c:v>279.20248574547037</c:v>
                </c:pt>
                <c:pt idx="4">
                  <c:v>390.34537610564371</c:v>
                </c:pt>
                <c:pt idx="5">
                  <c:v>176.10947185280202</c:v>
                </c:pt>
                <c:pt idx="6">
                  <c:v>605.64472994925177</c:v>
                </c:pt>
                <c:pt idx="7">
                  <c:v>568.66327720898539</c:v>
                </c:pt>
                <c:pt idx="8">
                  <c:v>229.77998890931701</c:v>
                </c:pt>
                <c:pt idx="9">
                  <c:v>140.56265174083057</c:v>
                </c:pt>
                <c:pt idx="10">
                  <c:v>102.58168581134817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FAD2-4D54-B484-0A7D5FC734FB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'10'!$E$81:$E$105</c:f>
              <c:strCache>
                <c:ptCount val="12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COGS '24</c:v>
                </c:pt>
              </c:strCache>
            </c:strRef>
          </c:cat>
          <c:val>
            <c:numRef>
              <c:f>'10'!$H$81:$H$105</c:f>
              <c:numCache>
                <c:formatCode>#,##0</c:formatCode>
                <c:ptCount val="25"/>
                <c:pt idx="1">
                  <c:v>202.71254431299894</c:v>
                </c:pt>
                <c:pt idx="2">
                  <c:v>416.86280692379773</c:v>
                </c:pt>
                <c:pt idx="3">
                  <c:v>140.24697801991616</c:v>
                </c:pt>
                <c:pt idx="4">
                  <c:v>113.81744415288421</c:v>
                </c:pt>
                <c:pt idx="5">
                  <c:v>234.33180655344881</c:v>
                </c:pt>
                <c:pt idx="6">
                  <c:v>302</c:v>
                </c:pt>
                <c:pt idx="7">
                  <c:v>90.047385969020581</c:v>
                </c:pt>
                <c:pt idx="8">
                  <c:v>9.9825890547047891</c:v>
                </c:pt>
                <c:pt idx="9">
                  <c:v>162.24878868922156</c:v>
                </c:pt>
                <c:pt idx="10">
                  <c:v>226.99928928602469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FAD2-4D54-B484-0A7D5FC73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"/>
        <c:overlap val="100"/>
        <c:axId val="438276128"/>
        <c:axId val="438275168"/>
      </c:barChart>
      <c:catAx>
        <c:axId val="43827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38275168"/>
        <c:crosses val="autoZero"/>
        <c:auto val="1"/>
        <c:lblAlgn val="ctr"/>
        <c:lblOffset val="100"/>
        <c:noMultiLvlLbl val="0"/>
      </c:catAx>
      <c:valAx>
        <c:axId val="43827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438276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577380491808E-2"/>
          <c:y val="2.6798026230414492E-2"/>
          <c:w val="0.95845657525913985"/>
          <c:h val="0.94272212029359659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D8E-49EB-A4AE-D4FE2B306839}"/>
              </c:ext>
            </c:extLst>
          </c:dPt>
          <c:dPt>
            <c:idx val="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D8E-49EB-A4AE-D4FE2B306839}"/>
              </c:ext>
            </c:extLst>
          </c:dPt>
          <c:dPt>
            <c:idx val="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D8E-49EB-A4AE-D4FE2B306839}"/>
              </c:ext>
            </c:extLst>
          </c:dPt>
          <c:dPt>
            <c:idx val="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D8E-49EB-A4AE-D4FE2B306839}"/>
              </c:ext>
            </c:extLst>
          </c:dPt>
          <c:dPt>
            <c:idx val="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ED8E-49EB-A4AE-D4FE2B306839}"/>
              </c:ext>
            </c:extLst>
          </c:dPt>
          <c:dPt>
            <c:idx val="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ED8E-49EB-A4AE-D4FE2B306839}"/>
              </c:ext>
            </c:extLst>
          </c:dPt>
          <c:dPt>
            <c:idx val="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ED8E-49EB-A4AE-D4FE2B306839}"/>
              </c:ext>
            </c:extLst>
          </c:dPt>
          <c:dPt>
            <c:idx val="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ED8E-49EB-A4AE-D4FE2B306839}"/>
              </c:ext>
            </c:extLst>
          </c:dPt>
          <c:dPt>
            <c:idx val="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ED8E-49EB-A4AE-D4FE2B306839}"/>
              </c:ext>
            </c:extLst>
          </c:dPt>
          <c:dPt>
            <c:idx val="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ED8E-49EB-A4AE-D4FE2B306839}"/>
              </c:ext>
            </c:extLst>
          </c:dPt>
          <c:dPt>
            <c:idx val="1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ED8E-49EB-A4AE-D4FE2B306839}"/>
              </c:ext>
            </c:extLst>
          </c:dPt>
          <c:dPt>
            <c:idx val="1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ED8E-49EB-A4AE-D4FE2B306839}"/>
              </c:ext>
            </c:extLst>
          </c:dPt>
          <c:dPt>
            <c:idx val="12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ED8E-49EB-A4AE-D4FE2B306839}"/>
              </c:ext>
            </c:extLst>
          </c:dPt>
          <c:dPt>
            <c:idx val="1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ED8E-49EB-A4AE-D4FE2B306839}"/>
              </c:ext>
            </c:extLst>
          </c:dPt>
          <c:dPt>
            <c:idx val="1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ED8E-49EB-A4AE-D4FE2B306839}"/>
              </c:ext>
            </c:extLst>
          </c:dPt>
          <c:dPt>
            <c:idx val="1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ED8E-49EB-A4AE-D4FE2B306839}"/>
              </c:ext>
            </c:extLst>
          </c:dPt>
          <c:dPt>
            <c:idx val="1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ED8E-49EB-A4AE-D4FE2B306839}"/>
              </c:ext>
            </c:extLst>
          </c:dPt>
          <c:dPt>
            <c:idx val="1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ED8E-49EB-A4AE-D4FE2B306839}"/>
              </c:ext>
            </c:extLst>
          </c:dPt>
          <c:dPt>
            <c:idx val="1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ED8E-49EB-A4AE-D4FE2B306839}"/>
              </c:ext>
            </c:extLst>
          </c:dPt>
          <c:dPt>
            <c:idx val="1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ED8E-49EB-A4AE-D4FE2B306839}"/>
              </c:ext>
            </c:extLst>
          </c:dPt>
          <c:dPt>
            <c:idx val="2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ED8E-49EB-A4AE-D4FE2B306839}"/>
              </c:ext>
            </c:extLst>
          </c:dPt>
          <c:dPt>
            <c:idx val="2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ED8E-49EB-A4AE-D4FE2B306839}"/>
              </c:ext>
            </c:extLst>
          </c:dPt>
          <c:dPt>
            <c:idx val="2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ED8E-49EB-A4AE-D4FE2B306839}"/>
              </c:ext>
            </c:extLst>
          </c:dPt>
          <c:dPt>
            <c:idx val="2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ED8E-49EB-A4AE-D4FE2B306839}"/>
              </c:ext>
            </c:extLst>
          </c:dPt>
          <c:cat>
            <c:strRef>
              <c:f>'11'!$E$81:$E$105</c:f>
              <c:strCache>
                <c:ptCount val="13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Q3 '23</c:v>
                </c:pt>
                <c:pt idx="12">
                  <c:v>COGS '24</c:v>
                </c:pt>
              </c:strCache>
            </c:strRef>
          </c:cat>
          <c:val>
            <c:numRef>
              <c:f>'11'!$F$81:$F$105</c:f>
              <c:numCache>
                <c:formatCode>#,##0</c:formatCode>
                <c:ptCount val="25"/>
                <c:pt idx="0">
                  <c:v>500</c:v>
                </c:pt>
                <c:pt idx="1">
                  <c:v>500</c:v>
                </c:pt>
                <c:pt idx="2">
                  <c:v>1233.8196179613869</c:v>
                </c:pt>
                <c:pt idx="3">
                  <c:v>1292.4585378705299</c:v>
                </c:pt>
                <c:pt idx="4">
                  <c:v>1207.7451813773885</c:v>
                </c:pt>
                <c:pt idx="5">
                  <c:v>1187.6492790767813</c:v>
                </c:pt>
                <c:pt idx="6">
                  <c:v>1187.6492790767813</c:v>
                </c:pt>
                <c:pt idx="7">
                  <c:v>2095.2940090260331</c:v>
                </c:pt>
                <c:pt idx="8">
                  <c:v>2424.1947082709971</c:v>
                </c:pt>
                <c:pt idx="9">
                  <c:v>2513.4120454394838</c:v>
                </c:pt>
                <c:pt idx="10">
                  <c:v>2713.641800058188</c:v>
                </c:pt>
                <c:pt idx="11">
                  <c:v>3043.2227751555611</c:v>
                </c:pt>
                <c:pt idx="12">
                  <c:v>4381.0032703564884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ED8E-49EB-A4AE-D4FE2B30683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'11'!$E$81:$E$105</c:f>
              <c:strCache>
                <c:ptCount val="13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Q3 '23</c:v>
                </c:pt>
                <c:pt idx="12">
                  <c:v>COGS '24</c:v>
                </c:pt>
              </c:strCache>
            </c:strRef>
          </c:cat>
          <c:val>
            <c:numRef>
              <c:f>'11'!$G$81:$G$105</c:f>
              <c:numCache>
                <c:formatCode>#,##0</c:formatCode>
                <c:ptCount val="25"/>
                <c:pt idx="1">
                  <c:v>531.107073648388</c:v>
                </c:pt>
                <c:pt idx="2">
                  <c:v>58.638919909142942</c:v>
                </c:pt>
                <c:pt idx="3">
                  <c:v>279.20248574547037</c:v>
                </c:pt>
                <c:pt idx="4">
                  <c:v>390.34537610564371</c:v>
                </c:pt>
                <c:pt idx="5">
                  <c:v>176.10947185280202</c:v>
                </c:pt>
                <c:pt idx="6">
                  <c:v>605.64472994925177</c:v>
                </c:pt>
                <c:pt idx="7">
                  <c:v>568.66327720898539</c:v>
                </c:pt>
                <c:pt idx="8">
                  <c:v>229.77998890931701</c:v>
                </c:pt>
                <c:pt idx="9">
                  <c:v>140.56265174083057</c:v>
                </c:pt>
                <c:pt idx="10">
                  <c:v>102.58168581134817</c:v>
                </c:pt>
                <c:pt idx="11">
                  <c:v>651.86925425399886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ED8E-49EB-A4AE-D4FE2B306839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'11'!$E$81:$E$105</c:f>
              <c:strCache>
                <c:ptCount val="13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Q3 '23</c:v>
                </c:pt>
                <c:pt idx="12">
                  <c:v>COGS '24</c:v>
                </c:pt>
              </c:strCache>
            </c:strRef>
          </c:cat>
          <c:val>
            <c:numRef>
              <c:f>'11'!$H$81:$H$105</c:f>
              <c:numCache>
                <c:formatCode>#,##0</c:formatCode>
                <c:ptCount val="25"/>
                <c:pt idx="1">
                  <c:v>202.71254431299894</c:v>
                </c:pt>
                <c:pt idx="2">
                  <c:v>416.86280692379773</c:v>
                </c:pt>
                <c:pt idx="3">
                  <c:v>140.24697801991616</c:v>
                </c:pt>
                <c:pt idx="4">
                  <c:v>113.81744415288421</c:v>
                </c:pt>
                <c:pt idx="5">
                  <c:v>234.33180655344881</c:v>
                </c:pt>
                <c:pt idx="6">
                  <c:v>302</c:v>
                </c:pt>
                <c:pt idx="7">
                  <c:v>90.047385969020581</c:v>
                </c:pt>
                <c:pt idx="8">
                  <c:v>9.9825890547047891</c:v>
                </c:pt>
                <c:pt idx="9">
                  <c:v>162.24878868922156</c:v>
                </c:pt>
                <c:pt idx="10">
                  <c:v>226.99928928602469</c:v>
                </c:pt>
                <c:pt idx="11">
                  <c:v>685.91124094692884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ED8E-49EB-A4AE-D4FE2B306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"/>
        <c:overlap val="100"/>
        <c:axId val="438276128"/>
        <c:axId val="438275168"/>
      </c:barChart>
      <c:catAx>
        <c:axId val="43827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38275168"/>
        <c:crosses val="autoZero"/>
        <c:auto val="1"/>
        <c:lblAlgn val="ctr"/>
        <c:lblOffset val="100"/>
        <c:noMultiLvlLbl val="0"/>
      </c:catAx>
      <c:valAx>
        <c:axId val="43827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438276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577380491808E-2"/>
          <c:y val="2.6798026230414492E-2"/>
          <c:w val="0.95845657525913985"/>
          <c:h val="0.94272212029359659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203-4A38-9380-478BF7233C41}"/>
              </c:ext>
            </c:extLst>
          </c:dPt>
          <c:dPt>
            <c:idx val="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203-4A38-9380-478BF7233C41}"/>
              </c:ext>
            </c:extLst>
          </c:dPt>
          <c:dPt>
            <c:idx val="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203-4A38-9380-478BF7233C41}"/>
              </c:ext>
            </c:extLst>
          </c:dPt>
          <c:dPt>
            <c:idx val="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203-4A38-9380-478BF7233C41}"/>
              </c:ext>
            </c:extLst>
          </c:dPt>
          <c:dPt>
            <c:idx val="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203-4A38-9380-478BF7233C41}"/>
              </c:ext>
            </c:extLst>
          </c:dPt>
          <c:dPt>
            <c:idx val="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D203-4A38-9380-478BF7233C41}"/>
              </c:ext>
            </c:extLst>
          </c:dPt>
          <c:dPt>
            <c:idx val="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D203-4A38-9380-478BF7233C41}"/>
              </c:ext>
            </c:extLst>
          </c:dPt>
          <c:dPt>
            <c:idx val="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D203-4A38-9380-478BF7233C41}"/>
              </c:ext>
            </c:extLst>
          </c:dPt>
          <c:dPt>
            <c:idx val="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D203-4A38-9380-478BF7233C41}"/>
              </c:ext>
            </c:extLst>
          </c:dPt>
          <c:dPt>
            <c:idx val="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D203-4A38-9380-478BF7233C41}"/>
              </c:ext>
            </c:extLst>
          </c:dPt>
          <c:dPt>
            <c:idx val="1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D203-4A38-9380-478BF7233C41}"/>
              </c:ext>
            </c:extLst>
          </c:dPt>
          <c:dPt>
            <c:idx val="1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D203-4A38-9380-478BF7233C41}"/>
              </c:ext>
            </c:extLst>
          </c:dPt>
          <c:dPt>
            <c:idx val="1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D203-4A38-9380-478BF7233C41}"/>
              </c:ext>
            </c:extLst>
          </c:dPt>
          <c:dPt>
            <c:idx val="13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D203-4A38-9380-478BF7233C41}"/>
              </c:ext>
            </c:extLst>
          </c:dPt>
          <c:dPt>
            <c:idx val="1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D203-4A38-9380-478BF7233C41}"/>
              </c:ext>
            </c:extLst>
          </c:dPt>
          <c:dPt>
            <c:idx val="1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D203-4A38-9380-478BF7233C41}"/>
              </c:ext>
            </c:extLst>
          </c:dPt>
          <c:dPt>
            <c:idx val="1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D203-4A38-9380-478BF7233C41}"/>
              </c:ext>
            </c:extLst>
          </c:dPt>
          <c:dPt>
            <c:idx val="1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D203-4A38-9380-478BF7233C41}"/>
              </c:ext>
            </c:extLst>
          </c:dPt>
          <c:dPt>
            <c:idx val="1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D203-4A38-9380-478BF7233C41}"/>
              </c:ext>
            </c:extLst>
          </c:dPt>
          <c:dPt>
            <c:idx val="1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D203-4A38-9380-478BF7233C41}"/>
              </c:ext>
            </c:extLst>
          </c:dPt>
          <c:dPt>
            <c:idx val="2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D203-4A38-9380-478BF7233C41}"/>
              </c:ext>
            </c:extLst>
          </c:dPt>
          <c:dPt>
            <c:idx val="2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D203-4A38-9380-478BF7233C41}"/>
              </c:ext>
            </c:extLst>
          </c:dPt>
          <c:dPt>
            <c:idx val="2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D203-4A38-9380-478BF7233C41}"/>
              </c:ext>
            </c:extLst>
          </c:dPt>
          <c:dPt>
            <c:idx val="2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D203-4A38-9380-478BF7233C41}"/>
              </c:ext>
            </c:extLst>
          </c:dPt>
          <c:cat>
            <c:strRef>
              <c:f>'12'!$E$81:$E$105</c:f>
              <c:strCache>
                <c:ptCount val="14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Q3 '23</c:v>
                </c:pt>
                <c:pt idx="12">
                  <c:v>Q4 '23</c:v>
                </c:pt>
                <c:pt idx="13">
                  <c:v>COGS '24</c:v>
                </c:pt>
              </c:strCache>
            </c:strRef>
          </c:cat>
          <c:val>
            <c:numRef>
              <c:f>'12'!$F$81:$F$105</c:f>
              <c:numCache>
                <c:formatCode>#,##0</c:formatCode>
                <c:ptCount val="25"/>
                <c:pt idx="0">
                  <c:v>500</c:v>
                </c:pt>
                <c:pt idx="1">
                  <c:v>500</c:v>
                </c:pt>
                <c:pt idx="2">
                  <c:v>1233.8196179613869</c:v>
                </c:pt>
                <c:pt idx="3">
                  <c:v>1292.4585378705299</c:v>
                </c:pt>
                <c:pt idx="4">
                  <c:v>1207.7451813773885</c:v>
                </c:pt>
                <c:pt idx="5">
                  <c:v>1187.6492790767813</c:v>
                </c:pt>
                <c:pt idx="6">
                  <c:v>1187.6492790767813</c:v>
                </c:pt>
                <c:pt idx="7">
                  <c:v>2095.2940090260331</c:v>
                </c:pt>
                <c:pt idx="8">
                  <c:v>2424.1947082709971</c:v>
                </c:pt>
                <c:pt idx="9">
                  <c:v>2513.4120454394838</c:v>
                </c:pt>
                <c:pt idx="10">
                  <c:v>2713.641800058188</c:v>
                </c:pt>
                <c:pt idx="11">
                  <c:v>3043.2227751555611</c:v>
                </c:pt>
                <c:pt idx="12">
                  <c:v>4381.0032703564884</c:v>
                </c:pt>
                <c:pt idx="13">
                  <c:v>4658.6210294758739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D203-4A38-9380-478BF7233C41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'12'!$E$81:$E$105</c:f>
              <c:strCache>
                <c:ptCount val="14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Q3 '23</c:v>
                </c:pt>
                <c:pt idx="12">
                  <c:v>Q4 '23</c:v>
                </c:pt>
                <c:pt idx="13">
                  <c:v>COGS '24</c:v>
                </c:pt>
              </c:strCache>
            </c:strRef>
          </c:cat>
          <c:val>
            <c:numRef>
              <c:f>'12'!$G$81:$G$105</c:f>
              <c:numCache>
                <c:formatCode>#,##0</c:formatCode>
                <c:ptCount val="25"/>
                <c:pt idx="1">
                  <c:v>531.107073648388</c:v>
                </c:pt>
                <c:pt idx="2">
                  <c:v>58.638919909142942</c:v>
                </c:pt>
                <c:pt idx="3">
                  <c:v>279.20248574547037</c:v>
                </c:pt>
                <c:pt idx="4">
                  <c:v>390.34537610564371</c:v>
                </c:pt>
                <c:pt idx="5">
                  <c:v>176.10947185280202</c:v>
                </c:pt>
                <c:pt idx="6">
                  <c:v>605.64472994925177</c:v>
                </c:pt>
                <c:pt idx="7">
                  <c:v>568.66327720898539</c:v>
                </c:pt>
                <c:pt idx="8">
                  <c:v>229.77998890931701</c:v>
                </c:pt>
                <c:pt idx="9">
                  <c:v>140.56265174083057</c:v>
                </c:pt>
                <c:pt idx="10">
                  <c:v>102.58168581134817</c:v>
                </c:pt>
                <c:pt idx="11">
                  <c:v>651.86925425399886</c:v>
                </c:pt>
                <c:pt idx="12">
                  <c:v>277.61775911938531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D203-4A38-9380-478BF7233C41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'12'!$E$81:$E$105</c:f>
              <c:strCache>
                <c:ptCount val="14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Q3 '23</c:v>
                </c:pt>
                <c:pt idx="12">
                  <c:v>Q4 '23</c:v>
                </c:pt>
                <c:pt idx="13">
                  <c:v>COGS '24</c:v>
                </c:pt>
              </c:strCache>
            </c:strRef>
          </c:cat>
          <c:val>
            <c:numRef>
              <c:f>'12'!$H$81:$H$105</c:f>
              <c:numCache>
                <c:formatCode>#,##0</c:formatCode>
                <c:ptCount val="25"/>
                <c:pt idx="1">
                  <c:v>202.71254431299894</c:v>
                </c:pt>
                <c:pt idx="2">
                  <c:v>416.86280692379773</c:v>
                </c:pt>
                <c:pt idx="3">
                  <c:v>140.24697801991616</c:v>
                </c:pt>
                <c:pt idx="4">
                  <c:v>113.81744415288421</c:v>
                </c:pt>
                <c:pt idx="5">
                  <c:v>234.33180655344881</c:v>
                </c:pt>
                <c:pt idx="6">
                  <c:v>302</c:v>
                </c:pt>
                <c:pt idx="7">
                  <c:v>90.047385969020581</c:v>
                </c:pt>
                <c:pt idx="8">
                  <c:v>9.9825890547047891</c:v>
                </c:pt>
                <c:pt idx="9">
                  <c:v>162.24878868922156</c:v>
                </c:pt>
                <c:pt idx="10">
                  <c:v>226.99928928602469</c:v>
                </c:pt>
                <c:pt idx="11">
                  <c:v>685.91124094692884</c:v>
                </c:pt>
                <c:pt idx="12">
                  <c:v>102.03781102601022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D203-4A38-9380-478BF7233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"/>
        <c:overlap val="100"/>
        <c:axId val="438276128"/>
        <c:axId val="438275168"/>
      </c:barChart>
      <c:catAx>
        <c:axId val="43827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38275168"/>
        <c:crosses val="autoZero"/>
        <c:auto val="1"/>
        <c:lblAlgn val="ctr"/>
        <c:lblOffset val="100"/>
        <c:noMultiLvlLbl val="0"/>
      </c:catAx>
      <c:valAx>
        <c:axId val="43827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438276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577380491808E-2"/>
          <c:y val="2.6798026230414492E-2"/>
          <c:w val="0.95845657525913985"/>
          <c:h val="0.94272212029359659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610-427A-BC38-58C1D9AF360D}"/>
              </c:ext>
            </c:extLst>
          </c:dPt>
          <c:dPt>
            <c:idx val="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610-427A-BC38-58C1D9AF360D}"/>
              </c:ext>
            </c:extLst>
          </c:dPt>
          <c:dPt>
            <c:idx val="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610-427A-BC38-58C1D9AF360D}"/>
              </c:ext>
            </c:extLst>
          </c:dPt>
          <c:dPt>
            <c:idx val="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610-427A-BC38-58C1D9AF360D}"/>
              </c:ext>
            </c:extLst>
          </c:dPt>
          <c:dPt>
            <c:idx val="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6610-427A-BC38-58C1D9AF360D}"/>
              </c:ext>
            </c:extLst>
          </c:dPt>
          <c:dPt>
            <c:idx val="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6610-427A-BC38-58C1D9AF360D}"/>
              </c:ext>
            </c:extLst>
          </c:dPt>
          <c:dPt>
            <c:idx val="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6610-427A-BC38-58C1D9AF360D}"/>
              </c:ext>
            </c:extLst>
          </c:dPt>
          <c:dPt>
            <c:idx val="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6610-427A-BC38-58C1D9AF360D}"/>
              </c:ext>
            </c:extLst>
          </c:dPt>
          <c:dPt>
            <c:idx val="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6610-427A-BC38-58C1D9AF360D}"/>
              </c:ext>
            </c:extLst>
          </c:dPt>
          <c:dPt>
            <c:idx val="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6610-427A-BC38-58C1D9AF360D}"/>
              </c:ext>
            </c:extLst>
          </c:dPt>
          <c:dPt>
            <c:idx val="1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6610-427A-BC38-58C1D9AF360D}"/>
              </c:ext>
            </c:extLst>
          </c:dPt>
          <c:dPt>
            <c:idx val="1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6610-427A-BC38-58C1D9AF360D}"/>
              </c:ext>
            </c:extLst>
          </c:dPt>
          <c:dPt>
            <c:idx val="1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6610-427A-BC38-58C1D9AF360D}"/>
              </c:ext>
            </c:extLst>
          </c:dPt>
          <c:dPt>
            <c:idx val="1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6610-427A-BC38-58C1D9AF360D}"/>
              </c:ext>
            </c:extLst>
          </c:dPt>
          <c:dPt>
            <c:idx val="14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6610-427A-BC38-58C1D9AF360D}"/>
              </c:ext>
            </c:extLst>
          </c:dPt>
          <c:dPt>
            <c:idx val="1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6610-427A-BC38-58C1D9AF360D}"/>
              </c:ext>
            </c:extLst>
          </c:dPt>
          <c:dPt>
            <c:idx val="1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6610-427A-BC38-58C1D9AF360D}"/>
              </c:ext>
            </c:extLst>
          </c:dPt>
          <c:dPt>
            <c:idx val="1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6610-427A-BC38-58C1D9AF360D}"/>
              </c:ext>
            </c:extLst>
          </c:dPt>
          <c:dPt>
            <c:idx val="1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6610-427A-BC38-58C1D9AF360D}"/>
              </c:ext>
            </c:extLst>
          </c:dPt>
          <c:dPt>
            <c:idx val="1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6610-427A-BC38-58C1D9AF360D}"/>
              </c:ext>
            </c:extLst>
          </c:dPt>
          <c:dPt>
            <c:idx val="2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6610-427A-BC38-58C1D9AF360D}"/>
              </c:ext>
            </c:extLst>
          </c:dPt>
          <c:dPt>
            <c:idx val="2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6610-427A-BC38-58C1D9AF360D}"/>
              </c:ext>
            </c:extLst>
          </c:dPt>
          <c:dPt>
            <c:idx val="2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6610-427A-BC38-58C1D9AF360D}"/>
              </c:ext>
            </c:extLst>
          </c:dPt>
          <c:dPt>
            <c:idx val="2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6610-427A-BC38-58C1D9AF360D}"/>
              </c:ext>
            </c:extLst>
          </c:dPt>
          <c:cat>
            <c:strRef>
              <c:f>'13'!$E$81:$E$105</c:f>
              <c:strCache>
                <c:ptCount val="15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Q3 '23</c:v>
                </c:pt>
                <c:pt idx="12">
                  <c:v>Q4 '23</c:v>
                </c:pt>
                <c:pt idx="13">
                  <c:v>Q1 '24</c:v>
                </c:pt>
                <c:pt idx="14">
                  <c:v>COGS '24</c:v>
                </c:pt>
              </c:strCache>
            </c:strRef>
          </c:cat>
          <c:val>
            <c:numRef>
              <c:f>'13'!$F$81:$F$105</c:f>
              <c:numCache>
                <c:formatCode>#,##0</c:formatCode>
                <c:ptCount val="25"/>
                <c:pt idx="0">
                  <c:v>500</c:v>
                </c:pt>
                <c:pt idx="1">
                  <c:v>500</c:v>
                </c:pt>
                <c:pt idx="2">
                  <c:v>1233.8196179613869</c:v>
                </c:pt>
                <c:pt idx="3">
                  <c:v>1292.4585378705299</c:v>
                </c:pt>
                <c:pt idx="4">
                  <c:v>1207.7451813773885</c:v>
                </c:pt>
                <c:pt idx="5">
                  <c:v>1187.6492790767813</c:v>
                </c:pt>
                <c:pt idx="6">
                  <c:v>1187.6492790767813</c:v>
                </c:pt>
                <c:pt idx="7">
                  <c:v>2095.2940090260331</c:v>
                </c:pt>
                <c:pt idx="8">
                  <c:v>2424.1947082709971</c:v>
                </c:pt>
                <c:pt idx="9">
                  <c:v>2513.4120454394838</c:v>
                </c:pt>
                <c:pt idx="10">
                  <c:v>2713.641800058188</c:v>
                </c:pt>
                <c:pt idx="11">
                  <c:v>3043.2227751555611</c:v>
                </c:pt>
                <c:pt idx="12">
                  <c:v>4381.0032703564884</c:v>
                </c:pt>
                <c:pt idx="13">
                  <c:v>4202.7922573554106</c:v>
                </c:pt>
                <c:pt idx="14">
                  <c:v>4202.7922573554106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6610-427A-BC38-58C1D9AF360D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'13'!$E$81:$E$105</c:f>
              <c:strCache>
                <c:ptCount val="15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Q3 '23</c:v>
                </c:pt>
                <c:pt idx="12">
                  <c:v>Q4 '23</c:v>
                </c:pt>
                <c:pt idx="13">
                  <c:v>Q1 '24</c:v>
                </c:pt>
                <c:pt idx="14">
                  <c:v>COGS '24</c:v>
                </c:pt>
              </c:strCache>
            </c:strRef>
          </c:cat>
          <c:val>
            <c:numRef>
              <c:f>'13'!$G$81:$G$105</c:f>
              <c:numCache>
                <c:formatCode>#,##0</c:formatCode>
                <c:ptCount val="25"/>
                <c:pt idx="1">
                  <c:v>531.107073648388</c:v>
                </c:pt>
                <c:pt idx="2">
                  <c:v>58.638919909142942</c:v>
                </c:pt>
                <c:pt idx="3">
                  <c:v>279.20248574547037</c:v>
                </c:pt>
                <c:pt idx="4">
                  <c:v>390.34537610564371</c:v>
                </c:pt>
                <c:pt idx="5">
                  <c:v>176.10947185280202</c:v>
                </c:pt>
                <c:pt idx="6">
                  <c:v>605.64472994925177</c:v>
                </c:pt>
                <c:pt idx="7">
                  <c:v>568.66327720898539</c:v>
                </c:pt>
                <c:pt idx="8">
                  <c:v>229.77998890931701</c:v>
                </c:pt>
                <c:pt idx="9">
                  <c:v>140.56265174083057</c:v>
                </c:pt>
                <c:pt idx="10">
                  <c:v>102.58168581134817</c:v>
                </c:pt>
                <c:pt idx="11">
                  <c:v>651.86925425399886</c:v>
                </c:pt>
                <c:pt idx="12">
                  <c:v>277.61775911938531</c:v>
                </c:pt>
                <c:pt idx="13">
                  <c:v>455.82877212046367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6610-427A-BC38-58C1D9AF360D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'13'!$E$81:$E$105</c:f>
              <c:strCache>
                <c:ptCount val="15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Q3 '23</c:v>
                </c:pt>
                <c:pt idx="12">
                  <c:v>Q4 '23</c:v>
                </c:pt>
                <c:pt idx="13">
                  <c:v>Q1 '24</c:v>
                </c:pt>
                <c:pt idx="14">
                  <c:v>COGS '24</c:v>
                </c:pt>
              </c:strCache>
            </c:strRef>
          </c:cat>
          <c:val>
            <c:numRef>
              <c:f>'13'!$H$81:$H$105</c:f>
              <c:numCache>
                <c:formatCode>#,##0</c:formatCode>
                <c:ptCount val="25"/>
                <c:pt idx="1">
                  <c:v>202.71254431299894</c:v>
                </c:pt>
                <c:pt idx="2">
                  <c:v>416.86280692379773</c:v>
                </c:pt>
                <c:pt idx="3">
                  <c:v>140.24697801991616</c:v>
                </c:pt>
                <c:pt idx="4">
                  <c:v>113.81744415288421</c:v>
                </c:pt>
                <c:pt idx="5">
                  <c:v>234.33180655344881</c:v>
                </c:pt>
                <c:pt idx="6">
                  <c:v>302</c:v>
                </c:pt>
                <c:pt idx="7">
                  <c:v>90.047385969020581</c:v>
                </c:pt>
                <c:pt idx="8">
                  <c:v>9.9825890547047891</c:v>
                </c:pt>
                <c:pt idx="9">
                  <c:v>162.24878868922156</c:v>
                </c:pt>
                <c:pt idx="10">
                  <c:v>226.99928928602469</c:v>
                </c:pt>
                <c:pt idx="11">
                  <c:v>685.91124094692884</c:v>
                </c:pt>
                <c:pt idx="12">
                  <c:v>102.03781102601022</c:v>
                </c:pt>
                <c:pt idx="13">
                  <c:v>7.0967149700796881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6610-427A-BC38-58C1D9AF3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"/>
        <c:overlap val="100"/>
        <c:axId val="438276128"/>
        <c:axId val="438275168"/>
      </c:barChart>
      <c:catAx>
        <c:axId val="43827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38275168"/>
        <c:crosses val="autoZero"/>
        <c:auto val="1"/>
        <c:lblAlgn val="ctr"/>
        <c:lblOffset val="100"/>
        <c:noMultiLvlLbl val="0"/>
      </c:catAx>
      <c:valAx>
        <c:axId val="43827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438276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577380491808E-2"/>
          <c:y val="2.6798026230414492E-2"/>
          <c:w val="0.95845657525913985"/>
          <c:h val="0.94272212029359659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B73-4FDB-94C5-6A973FB2E1FF}"/>
              </c:ext>
            </c:extLst>
          </c:dPt>
          <c:dPt>
            <c:idx val="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B73-4FDB-94C5-6A973FB2E1FF}"/>
              </c:ext>
            </c:extLst>
          </c:dPt>
          <c:dPt>
            <c:idx val="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B73-4FDB-94C5-6A973FB2E1FF}"/>
              </c:ext>
            </c:extLst>
          </c:dPt>
          <c:dPt>
            <c:idx val="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B73-4FDB-94C5-6A973FB2E1FF}"/>
              </c:ext>
            </c:extLst>
          </c:dPt>
          <c:dPt>
            <c:idx val="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B73-4FDB-94C5-6A973FB2E1FF}"/>
              </c:ext>
            </c:extLst>
          </c:dPt>
          <c:dPt>
            <c:idx val="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FB73-4FDB-94C5-6A973FB2E1FF}"/>
              </c:ext>
            </c:extLst>
          </c:dPt>
          <c:dPt>
            <c:idx val="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FB73-4FDB-94C5-6A973FB2E1FF}"/>
              </c:ext>
            </c:extLst>
          </c:dPt>
          <c:dPt>
            <c:idx val="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FB73-4FDB-94C5-6A973FB2E1FF}"/>
              </c:ext>
            </c:extLst>
          </c:dPt>
          <c:dPt>
            <c:idx val="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FB73-4FDB-94C5-6A973FB2E1FF}"/>
              </c:ext>
            </c:extLst>
          </c:dPt>
          <c:dPt>
            <c:idx val="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FB73-4FDB-94C5-6A973FB2E1FF}"/>
              </c:ext>
            </c:extLst>
          </c:dPt>
          <c:dPt>
            <c:idx val="1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FB73-4FDB-94C5-6A973FB2E1FF}"/>
              </c:ext>
            </c:extLst>
          </c:dPt>
          <c:dPt>
            <c:idx val="1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FB73-4FDB-94C5-6A973FB2E1FF}"/>
              </c:ext>
            </c:extLst>
          </c:dPt>
          <c:dPt>
            <c:idx val="1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FB73-4FDB-94C5-6A973FB2E1FF}"/>
              </c:ext>
            </c:extLst>
          </c:dPt>
          <c:dPt>
            <c:idx val="1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FB73-4FDB-94C5-6A973FB2E1FF}"/>
              </c:ext>
            </c:extLst>
          </c:dPt>
          <c:dPt>
            <c:idx val="1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FB73-4FDB-94C5-6A973FB2E1FF}"/>
              </c:ext>
            </c:extLst>
          </c:dPt>
          <c:dPt>
            <c:idx val="15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FB73-4FDB-94C5-6A973FB2E1FF}"/>
              </c:ext>
            </c:extLst>
          </c:dPt>
          <c:dPt>
            <c:idx val="1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FB73-4FDB-94C5-6A973FB2E1FF}"/>
              </c:ext>
            </c:extLst>
          </c:dPt>
          <c:dPt>
            <c:idx val="1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FB73-4FDB-94C5-6A973FB2E1FF}"/>
              </c:ext>
            </c:extLst>
          </c:dPt>
          <c:dPt>
            <c:idx val="1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FB73-4FDB-94C5-6A973FB2E1FF}"/>
              </c:ext>
            </c:extLst>
          </c:dPt>
          <c:dPt>
            <c:idx val="1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FB73-4FDB-94C5-6A973FB2E1FF}"/>
              </c:ext>
            </c:extLst>
          </c:dPt>
          <c:dPt>
            <c:idx val="2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FB73-4FDB-94C5-6A973FB2E1FF}"/>
              </c:ext>
            </c:extLst>
          </c:dPt>
          <c:dPt>
            <c:idx val="2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FB73-4FDB-94C5-6A973FB2E1FF}"/>
              </c:ext>
            </c:extLst>
          </c:dPt>
          <c:dPt>
            <c:idx val="2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FB73-4FDB-94C5-6A973FB2E1FF}"/>
              </c:ext>
            </c:extLst>
          </c:dPt>
          <c:dPt>
            <c:idx val="2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FB73-4FDB-94C5-6A973FB2E1FF}"/>
              </c:ext>
            </c:extLst>
          </c:dPt>
          <c:cat>
            <c:strRef>
              <c:f>'14'!$E$81:$E$105</c:f>
              <c:strCache>
                <c:ptCount val="16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Q3 '23</c:v>
                </c:pt>
                <c:pt idx="12">
                  <c:v>Q4 '23</c:v>
                </c:pt>
                <c:pt idx="13">
                  <c:v>Q1 '24</c:v>
                </c:pt>
                <c:pt idx="14">
                  <c:v>Q2 '24</c:v>
                </c:pt>
                <c:pt idx="15">
                  <c:v>COGS '24</c:v>
                </c:pt>
              </c:strCache>
            </c:strRef>
          </c:cat>
          <c:val>
            <c:numRef>
              <c:f>'14'!$F$81:$F$105</c:f>
              <c:numCache>
                <c:formatCode>#,##0</c:formatCode>
                <c:ptCount val="25"/>
                <c:pt idx="0">
                  <c:v>500</c:v>
                </c:pt>
                <c:pt idx="1">
                  <c:v>500</c:v>
                </c:pt>
                <c:pt idx="2">
                  <c:v>1233.8196179613869</c:v>
                </c:pt>
                <c:pt idx="3">
                  <c:v>1292.4585378705299</c:v>
                </c:pt>
                <c:pt idx="4">
                  <c:v>1207.7451813773885</c:v>
                </c:pt>
                <c:pt idx="5">
                  <c:v>1187.6492790767813</c:v>
                </c:pt>
                <c:pt idx="6">
                  <c:v>1187.6492790767813</c:v>
                </c:pt>
                <c:pt idx="7">
                  <c:v>2095.2940090260331</c:v>
                </c:pt>
                <c:pt idx="8">
                  <c:v>2424.1947082709971</c:v>
                </c:pt>
                <c:pt idx="9">
                  <c:v>2513.4120454394838</c:v>
                </c:pt>
                <c:pt idx="10">
                  <c:v>2713.641800058188</c:v>
                </c:pt>
                <c:pt idx="11">
                  <c:v>3043.2227751555611</c:v>
                </c:pt>
                <c:pt idx="12">
                  <c:v>4381.0032703564884</c:v>
                </c:pt>
                <c:pt idx="13">
                  <c:v>4202.7922573554106</c:v>
                </c:pt>
                <c:pt idx="14">
                  <c:v>3744.4396886077311</c:v>
                </c:pt>
                <c:pt idx="15">
                  <c:v>3744.4396886077311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FB73-4FDB-94C5-6A973FB2E1FF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'14'!$E$81:$E$105</c:f>
              <c:strCache>
                <c:ptCount val="16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Q3 '23</c:v>
                </c:pt>
                <c:pt idx="12">
                  <c:v>Q4 '23</c:v>
                </c:pt>
                <c:pt idx="13">
                  <c:v>Q1 '24</c:v>
                </c:pt>
                <c:pt idx="14">
                  <c:v>Q2 '24</c:v>
                </c:pt>
                <c:pt idx="15">
                  <c:v>COGS '24</c:v>
                </c:pt>
              </c:strCache>
            </c:strRef>
          </c:cat>
          <c:val>
            <c:numRef>
              <c:f>'14'!$G$81:$G$105</c:f>
              <c:numCache>
                <c:formatCode>#,##0</c:formatCode>
                <c:ptCount val="25"/>
                <c:pt idx="1">
                  <c:v>531.107073648388</c:v>
                </c:pt>
                <c:pt idx="2">
                  <c:v>58.638919909142942</c:v>
                </c:pt>
                <c:pt idx="3">
                  <c:v>279.20248574547037</c:v>
                </c:pt>
                <c:pt idx="4">
                  <c:v>390.34537610564371</c:v>
                </c:pt>
                <c:pt idx="5">
                  <c:v>176.10947185280202</c:v>
                </c:pt>
                <c:pt idx="6">
                  <c:v>605.64472994925177</c:v>
                </c:pt>
                <c:pt idx="7">
                  <c:v>568.66327720898539</c:v>
                </c:pt>
                <c:pt idx="8">
                  <c:v>229.77998890931701</c:v>
                </c:pt>
                <c:pt idx="9">
                  <c:v>140.56265174083057</c:v>
                </c:pt>
                <c:pt idx="10">
                  <c:v>102.58168581134817</c:v>
                </c:pt>
                <c:pt idx="11">
                  <c:v>651.86925425399886</c:v>
                </c:pt>
                <c:pt idx="12">
                  <c:v>277.61775911938531</c:v>
                </c:pt>
                <c:pt idx="13">
                  <c:v>455.82877212046367</c:v>
                </c:pt>
                <c:pt idx="14">
                  <c:v>374.28254135867485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FB73-4FDB-94C5-6A973FB2E1FF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'14'!$E$81:$E$105</c:f>
              <c:strCache>
                <c:ptCount val="16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Q3 '23</c:v>
                </c:pt>
                <c:pt idx="12">
                  <c:v>Q4 '23</c:v>
                </c:pt>
                <c:pt idx="13">
                  <c:v>Q1 '24</c:v>
                </c:pt>
                <c:pt idx="14">
                  <c:v>Q2 '24</c:v>
                </c:pt>
                <c:pt idx="15">
                  <c:v>COGS '24</c:v>
                </c:pt>
              </c:strCache>
            </c:strRef>
          </c:cat>
          <c:val>
            <c:numRef>
              <c:f>'14'!$H$81:$H$105</c:f>
              <c:numCache>
                <c:formatCode>#,##0</c:formatCode>
                <c:ptCount val="25"/>
                <c:pt idx="1">
                  <c:v>202.71254431299894</c:v>
                </c:pt>
                <c:pt idx="2">
                  <c:v>416.86280692379773</c:v>
                </c:pt>
                <c:pt idx="3">
                  <c:v>140.24697801991616</c:v>
                </c:pt>
                <c:pt idx="4">
                  <c:v>113.81744415288421</c:v>
                </c:pt>
                <c:pt idx="5">
                  <c:v>234.33180655344881</c:v>
                </c:pt>
                <c:pt idx="6">
                  <c:v>302</c:v>
                </c:pt>
                <c:pt idx="7">
                  <c:v>90.047385969020581</c:v>
                </c:pt>
                <c:pt idx="8">
                  <c:v>9.9825890547047891</c:v>
                </c:pt>
                <c:pt idx="9">
                  <c:v>162.24878868922156</c:v>
                </c:pt>
                <c:pt idx="10">
                  <c:v>226.99928928602469</c:v>
                </c:pt>
                <c:pt idx="11">
                  <c:v>685.91124094692884</c:v>
                </c:pt>
                <c:pt idx="12">
                  <c:v>102.03781102601022</c:v>
                </c:pt>
                <c:pt idx="13">
                  <c:v>7.0967149700796881</c:v>
                </c:pt>
                <c:pt idx="14">
                  <c:v>84.070027389004849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FB73-4FDB-94C5-6A973FB2E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"/>
        <c:overlap val="100"/>
        <c:axId val="438276128"/>
        <c:axId val="438275168"/>
      </c:barChart>
      <c:catAx>
        <c:axId val="43827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38275168"/>
        <c:crosses val="autoZero"/>
        <c:auto val="1"/>
        <c:lblAlgn val="ctr"/>
        <c:lblOffset val="100"/>
        <c:noMultiLvlLbl val="0"/>
      </c:catAx>
      <c:valAx>
        <c:axId val="43827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438276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577380491808E-2"/>
          <c:y val="2.6798026230414492E-2"/>
          <c:w val="0.95845657525913985"/>
          <c:h val="0.94272212029359659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591-4009-87DE-9F7220FCC31B}"/>
              </c:ext>
            </c:extLst>
          </c:dPt>
          <c:dPt>
            <c:idx val="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591-4009-87DE-9F7220FCC31B}"/>
              </c:ext>
            </c:extLst>
          </c:dPt>
          <c:dPt>
            <c:idx val="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591-4009-87DE-9F7220FCC31B}"/>
              </c:ext>
            </c:extLst>
          </c:dPt>
          <c:dPt>
            <c:idx val="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591-4009-87DE-9F7220FCC31B}"/>
              </c:ext>
            </c:extLst>
          </c:dPt>
          <c:dPt>
            <c:idx val="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591-4009-87DE-9F7220FCC31B}"/>
              </c:ext>
            </c:extLst>
          </c:dPt>
          <c:dPt>
            <c:idx val="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F591-4009-87DE-9F7220FCC31B}"/>
              </c:ext>
            </c:extLst>
          </c:dPt>
          <c:dPt>
            <c:idx val="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F591-4009-87DE-9F7220FCC31B}"/>
              </c:ext>
            </c:extLst>
          </c:dPt>
          <c:dPt>
            <c:idx val="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F591-4009-87DE-9F7220FCC31B}"/>
              </c:ext>
            </c:extLst>
          </c:dPt>
          <c:dPt>
            <c:idx val="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F591-4009-87DE-9F7220FCC31B}"/>
              </c:ext>
            </c:extLst>
          </c:dPt>
          <c:dPt>
            <c:idx val="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F591-4009-87DE-9F7220FCC31B}"/>
              </c:ext>
            </c:extLst>
          </c:dPt>
          <c:dPt>
            <c:idx val="1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F591-4009-87DE-9F7220FCC31B}"/>
              </c:ext>
            </c:extLst>
          </c:dPt>
          <c:dPt>
            <c:idx val="1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F591-4009-87DE-9F7220FCC31B}"/>
              </c:ext>
            </c:extLst>
          </c:dPt>
          <c:dPt>
            <c:idx val="1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F591-4009-87DE-9F7220FCC31B}"/>
              </c:ext>
            </c:extLst>
          </c:dPt>
          <c:dPt>
            <c:idx val="1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F591-4009-87DE-9F7220FCC31B}"/>
              </c:ext>
            </c:extLst>
          </c:dPt>
          <c:dPt>
            <c:idx val="1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F591-4009-87DE-9F7220FCC31B}"/>
              </c:ext>
            </c:extLst>
          </c:dPt>
          <c:dPt>
            <c:idx val="1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F591-4009-87DE-9F7220FCC31B}"/>
              </c:ext>
            </c:extLst>
          </c:dPt>
          <c:dPt>
            <c:idx val="16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F591-4009-87DE-9F7220FCC31B}"/>
              </c:ext>
            </c:extLst>
          </c:dPt>
          <c:dPt>
            <c:idx val="1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F591-4009-87DE-9F7220FCC31B}"/>
              </c:ext>
            </c:extLst>
          </c:dPt>
          <c:dPt>
            <c:idx val="1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F591-4009-87DE-9F7220FCC31B}"/>
              </c:ext>
            </c:extLst>
          </c:dPt>
          <c:dPt>
            <c:idx val="1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F591-4009-87DE-9F7220FCC31B}"/>
              </c:ext>
            </c:extLst>
          </c:dPt>
          <c:dPt>
            <c:idx val="2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F591-4009-87DE-9F7220FCC31B}"/>
              </c:ext>
            </c:extLst>
          </c:dPt>
          <c:dPt>
            <c:idx val="2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F591-4009-87DE-9F7220FCC31B}"/>
              </c:ext>
            </c:extLst>
          </c:dPt>
          <c:dPt>
            <c:idx val="2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F591-4009-87DE-9F7220FCC31B}"/>
              </c:ext>
            </c:extLst>
          </c:dPt>
          <c:dPt>
            <c:idx val="2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F591-4009-87DE-9F7220FCC31B}"/>
              </c:ext>
            </c:extLst>
          </c:dPt>
          <c:cat>
            <c:strRef>
              <c:f>'15'!$E$81:$E$105</c:f>
              <c:strCache>
                <c:ptCount val="17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Q3 '23</c:v>
                </c:pt>
                <c:pt idx="12">
                  <c:v>Q4 '23</c:v>
                </c:pt>
                <c:pt idx="13">
                  <c:v>Q1 '24</c:v>
                </c:pt>
                <c:pt idx="14">
                  <c:v>Q2 '24</c:v>
                </c:pt>
                <c:pt idx="15">
                  <c:v>Q3 '24</c:v>
                </c:pt>
                <c:pt idx="16">
                  <c:v>COGS '24</c:v>
                </c:pt>
              </c:strCache>
            </c:strRef>
          </c:cat>
          <c:val>
            <c:numRef>
              <c:f>'15'!$F$81:$F$105</c:f>
              <c:numCache>
                <c:formatCode>#,##0</c:formatCode>
                <c:ptCount val="25"/>
                <c:pt idx="0">
                  <c:v>500</c:v>
                </c:pt>
                <c:pt idx="1">
                  <c:v>500</c:v>
                </c:pt>
                <c:pt idx="2">
                  <c:v>1233.8196179613869</c:v>
                </c:pt>
                <c:pt idx="3">
                  <c:v>1292.4585378705299</c:v>
                </c:pt>
                <c:pt idx="4">
                  <c:v>1207.7451813773885</c:v>
                </c:pt>
                <c:pt idx="5">
                  <c:v>1187.6492790767813</c:v>
                </c:pt>
                <c:pt idx="6">
                  <c:v>1187.6492790767813</c:v>
                </c:pt>
                <c:pt idx="7">
                  <c:v>2095.2940090260331</c:v>
                </c:pt>
                <c:pt idx="8">
                  <c:v>2424.1947082709971</c:v>
                </c:pt>
                <c:pt idx="9">
                  <c:v>2513.4120454394838</c:v>
                </c:pt>
                <c:pt idx="10">
                  <c:v>2713.641800058188</c:v>
                </c:pt>
                <c:pt idx="11">
                  <c:v>3043.2227751555611</c:v>
                </c:pt>
                <c:pt idx="12">
                  <c:v>4381.0032703564884</c:v>
                </c:pt>
                <c:pt idx="13">
                  <c:v>4202.7922573554106</c:v>
                </c:pt>
                <c:pt idx="14">
                  <c:v>3744.4396886077311</c:v>
                </c:pt>
                <c:pt idx="15">
                  <c:v>3744.4396886077311</c:v>
                </c:pt>
                <c:pt idx="16">
                  <c:v>5090.9607618091368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F591-4009-87DE-9F7220FCC31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'15'!$E$81:$E$105</c:f>
              <c:strCache>
                <c:ptCount val="17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Q3 '23</c:v>
                </c:pt>
                <c:pt idx="12">
                  <c:v>Q4 '23</c:v>
                </c:pt>
                <c:pt idx="13">
                  <c:v>Q1 '24</c:v>
                </c:pt>
                <c:pt idx="14">
                  <c:v>Q2 '24</c:v>
                </c:pt>
                <c:pt idx="15">
                  <c:v>Q3 '24</c:v>
                </c:pt>
                <c:pt idx="16">
                  <c:v>COGS '24</c:v>
                </c:pt>
              </c:strCache>
            </c:strRef>
          </c:cat>
          <c:val>
            <c:numRef>
              <c:f>'15'!$G$81:$G$105</c:f>
              <c:numCache>
                <c:formatCode>#,##0</c:formatCode>
                <c:ptCount val="25"/>
                <c:pt idx="1">
                  <c:v>531.107073648388</c:v>
                </c:pt>
                <c:pt idx="2">
                  <c:v>58.638919909142942</c:v>
                </c:pt>
                <c:pt idx="3">
                  <c:v>279.20248574547037</c:v>
                </c:pt>
                <c:pt idx="4">
                  <c:v>390.34537610564371</c:v>
                </c:pt>
                <c:pt idx="5">
                  <c:v>176.10947185280202</c:v>
                </c:pt>
                <c:pt idx="6">
                  <c:v>605.64472994925177</c:v>
                </c:pt>
                <c:pt idx="7">
                  <c:v>568.66327720898539</c:v>
                </c:pt>
                <c:pt idx="8">
                  <c:v>229.77998890931701</c:v>
                </c:pt>
                <c:pt idx="9">
                  <c:v>140.56265174083057</c:v>
                </c:pt>
                <c:pt idx="10">
                  <c:v>102.58168581134817</c:v>
                </c:pt>
                <c:pt idx="11">
                  <c:v>651.86925425399886</c:v>
                </c:pt>
                <c:pt idx="12">
                  <c:v>277.61775911938531</c:v>
                </c:pt>
                <c:pt idx="13">
                  <c:v>455.82877212046367</c:v>
                </c:pt>
                <c:pt idx="14">
                  <c:v>374.28254135867485</c:v>
                </c:pt>
                <c:pt idx="15">
                  <c:v>714.97089848852761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F591-4009-87DE-9F7220FCC31B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'15'!$E$81:$E$105</c:f>
              <c:strCache>
                <c:ptCount val="17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Q3 '23</c:v>
                </c:pt>
                <c:pt idx="12">
                  <c:v>Q4 '23</c:v>
                </c:pt>
                <c:pt idx="13">
                  <c:v>Q1 '24</c:v>
                </c:pt>
                <c:pt idx="14">
                  <c:v>Q2 '24</c:v>
                </c:pt>
                <c:pt idx="15">
                  <c:v>Q3 '24</c:v>
                </c:pt>
                <c:pt idx="16">
                  <c:v>COGS '24</c:v>
                </c:pt>
              </c:strCache>
            </c:strRef>
          </c:cat>
          <c:val>
            <c:numRef>
              <c:f>'15'!$H$81:$H$105</c:f>
              <c:numCache>
                <c:formatCode>#,##0</c:formatCode>
                <c:ptCount val="25"/>
                <c:pt idx="1">
                  <c:v>202.71254431299894</c:v>
                </c:pt>
                <c:pt idx="2">
                  <c:v>416.86280692379773</c:v>
                </c:pt>
                <c:pt idx="3">
                  <c:v>140.24697801991616</c:v>
                </c:pt>
                <c:pt idx="4">
                  <c:v>113.81744415288421</c:v>
                </c:pt>
                <c:pt idx="5">
                  <c:v>234.33180655344881</c:v>
                </c:pt>
                <c:pt idx="6">
                  <c:v>302</c:v>
                </c:pt>
                <c:pt idx="7">
                  <c:v>90.047385969020581</c:v>
                </c:pt>
                <c:pt idx="8">
                  <c:v>9.9825890547047891</c:v>
                </c:pt>
                <c:pt idx="9">
                  <c:v>162.24878868922156</c:v>
                </c:pt>
                <c:pt idx="10">
                  <c:v>226.99928928602469</c:v>
                </c:pt>
                <c:pt idx="11">
                  <c:v>685.91124094692884</c:v>
                </c:pt>
                <c:pt idx="12">
                  <c:v>102.03781102601022</c:v>
                </c:pt>
                <c:pt idx="13">
                  <c:v>7.0967149700796881</c:v>
                </c:pt>
                <c:pt idx="14">
                  <c:v>84.070027389004849</c:v>
                </c:pt>
                <c:pt idx="15">
                  <c:v>631.55017471287817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F591-4009-87DE-9F7220FCC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"/>
        <c:overlap val="100"/>
        <c:axId val="438276128"/>
        <c:axId val="438275168"/>
      </c:barChart>
      <c:catAx>
        <c:axId val="43827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38275168"/>
        <c:crosses val="autoZero"/>
        <c:auto val="1"/>
        <c:lblAlgn val="ctr"/>
        <c:lblOffset val="100"/>
        <c:noMultiLvlLbl val="0"/>
      </c:catAx>
      <c:valAx>
        <c:axId val="43827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438276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577380491808E-2"/>
          <c:y val="2.6798026230414492E-2"/>
          <c:w val="0.95845657525913985"/>
          <c:h val="0.94272212029359659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A07-41AE-8F84-CDB670B730A7}"/>
              </c:ext>
            </c:extLst>
          </c:dPt>
          <c:dPt>
            <c:idx val="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A07-41AE-8F84-CDB670B730A7}"/>
              </c:ext>
            </c:extLst>
          </c:dPt>
          <c:dPt>
            <c:idx val="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A07-41AE-8F84-CDB670B730A7}"/>
              </c:ext>
            </c:extLst>
          </c:dPt>
          <c:dPt>
            <c:idx val="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A07-41AE-8F84-CDB670B730A7}"/>
              </c:ext>
            </c:extLst>
          </c:dPt>
          <c:dPt>
            <c:idx val="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A07-41AE-8F84-CDB670B730A7}"/>
              </c:ext>
            </c:extLst>
          </c:dPt>
          <c:dPt>
            <c:idx val="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A07-41AE-8F84-CDB670B730A7}"/>
              </c:ext>
            </c:extLst>
          </c:dPt>
          <c:dPt>
            <c:idx val="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A07-41AE-8F84-CDB670B730A7}"/>
              </c:ext>
            </c:extLst>
          </c:dPt>
          <c:dPt>
            <c:idx val="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A07-41AE-8F84-CDB670B730A7}"/>
              </c:ext>
            </c:extLst>
          </c:dPt>
          <c:dPt>
            <c:idx val="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A07-41AE-8F84-CDB670B730A7}"/>
              </c:ext>
            </c:extLst>
          </c:dPt>
          <c:dPt>
            <c:idx val="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A07-41AE-8F84-CDB670B730A7}"/>
              </c:ext>
            </c:extLst>
          </c:dPt>
          <c:dPt>
            <c:idx val="1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A07-41AE-8F84-CDB670B730A7}"/>
              </c:ext>
            </c:extLst>
          </c:dPt>
          <c:dPt>
            <c:idx val="1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A07-41AE-8F84-CDB670B730A7}"/>
              </c:ext>
            </c:extLst>
          </c:dPt>
          <c:dPt>
            <c:idx val="1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9A07-41AE-8F84-CDB670B730A7}"/>
              </c:ext>
            </c:extLst>
          </c:dPt>
          <c:dPt>
            <c:idx val="1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9A07-41AE-8F84-CDB670B730A7}"/>
              </c:ext>
            </c:extLst>
          </c:dPt>
          <c:dPt>
            <c:idx val="1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9A07-41AE-8F84-CDB670B730A7}"/>
              </c:ext>
            </c:extLst>
          </c:dPt>
          <c:dPt>
            <c:idx val="1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9A07-41AE-8F84-CDB670B730A7}"/>
              </c:ext>
            </c:extLst>
          </c:dPt>
          <c:dPt>
            <c:idx val="1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9A07-41AE-8F84-CDB670B730A7}"/>
              </c:ext>
            </c:extLst>
          </c:dPt>
          <c:dPt>
            <c:idx val="17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9A07-41AE-8F84-CDB670B730A7}"/>
              </c:ext>
            </c:extLst>
          </c:dPt>
          <c:dPt>
            <c:idx val="1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9A07-41AE-8F84-CDB670B730A7}"/>
              </c:ext>
            </c:extLst>
          </c:dPt>
          <c:dPt>
            <c:idx val="1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9A07-41AE-8F84-CDB670B730A7}"/>
              </c:ext>
            </c:extLst>
          </c:dPt>
          <c:dPt>
            <c:idx val="2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9A07-41AE-8F84-CDB670B730A7}"/>
              </c:ext>
            </c:extLst>
          </c:dPt>
          <c:dPt>
            <c:idx val="2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9A07-41AE-8F84-CDB670B730A7}"/>
              </c:ext>
            </c:extLst>
          </c:dPt>
          <c:dPt>
            <c:idx val="2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9A07-41AE-8F84-CDB670B730A7}"/>
              </c:ext>
            </c:extLst>
          </c:dPt>
          <c:dPt>
            <c:idx val="2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9A07-41AE-8F84-CDB670B730A7}"/>
              </c:ext>
            </c:extLst>
          </c:dPt>
          <c:cat>
            <c:strRef>
              <c:f>'16'!$E$81:$E$105</c:f>
              <c:strCache>
                <c:ptCount val="18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Q3 '23</c:v>
                </c:pt>
                <c:pt idx="12">
                  <c:v>Q4 '23</c:v>
                </c:pt>
                <c:pt idx="13">
                  <c:v>Q1 '24</c:v>
                </c:pt>
                <c:pt idx="14">
                  <c:v>Q2 '24</c:v>
                </c:pt>
                <c:pt idx="15">
                  <c:v>Q3 '24</c:v>
                </c:pt>
                <c:pt idx="16">
                  <c:v>Q4 '24</c:v>
                </c:pt>
                <c:pt idx="17">
                  <c:v>COGS '24</c:v>
                </c:pt>
              </c:strCache>
            </c:strRef>
          </c:cat>
          <c:val>
            <c:numRef>
              <c:f>'16'!$F$81:$F$105</c:f>
              <c:numCache>
                <c:formatCode>#,##0</c:formatCode>
                <c:ptCount val="25"/>
                <c:pt idx="0">
                  <c:v>500</c:v>
                </c:pt>
                <c:pt idx="1">
                  <c:v>500</c:v>
                </c:pt>
                <c:pt idx="2">
                  <c:v>1233.8196179613869</c:v>
                </c:pt>
                <c:pt idx="3">
                  <c:v>1292.4585378705299</c:v>
                </c:pt>
                <c:pt idx="4">
                  <c:v>1207.7451813773885</c:v>
                </c:pt>
                <c:pt idx="5">
                  <c:v>1187.6492790767813</c:v>
                </c:pt>
                <c:pt idx="6">
                  <c:v>1187.6492790767813</c:v>
                </c:pt>
                <c:pt idx="7">
                  <c:v>2095.2940090260331</c:v>
                </c:pt>
                <c:pt idx="8">
                  <c:v>2424.1947082709971</c:v>
                </c:pt>
                <c:pt idx="9">
                  <c:v>2513.4120454394838</c:v>
                </c:pt>
                <c:pt idx="10">
                  <c:v>2713.641800058188</c:v>
                </c:pt>
                <c:pt idx="11">
                  <c:v>3043.2227751555611</c:v>
                </c:pt>
                <c:pt idx="12">
                  <c:v>4381.0032703564884</c:v>
                </c:pt>
                <c:pt idx="13">
                  <c:v>4202.7922573554106</c:v>
                </c:pt>
                <c:pt idx="14">
                  <c:v>3744.4396886077311</c:v>
                </c:pt>
                <c:pt idx="15">
                  <c:v>3744.4396886077311</c:v>
                </c:pt>
                <c:pt idx="16">
                  <c:v>4423.1782559348367</c:v>
                </c:pt>
                <c:pt idx="17">
                  <c:v>4423.1782559348367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9A07-41AE-8F84-CDB670B730A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'16'!$E$81:$E$105</c:f>
              <c:strCache>
                <c:ptCount val="18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Q3 '23</c:v>
                </c:pt>
                <c:pt idx="12">
                  <c:v>Q4 '23</c:v>
                </c:pt>
                <c:pt idx="13">
                  <c:v>Q1 '24</c:v>
                </c:pt>
                <c:pt idx="14">
                  <c:v>Q2 '24</c:v>
                </c:pt>
                <c:pt idx="15">
                  <c:v>Q3 '24</c:v>
                </c:pt>
                <c:pt idx="16">
                  <c:v>Q4 '24</c:v>
                </c:pt>
                <c:pt idx="17">
                  <c:v>COGS '24</c:v>
                </c:pt>
              </c:strCache>
            </c:strRef>
          </c:cat>
          <c:val>
            <c:numRef>
              <c:f>'16'!$G$81:$G$105</c:f>
              <c:numCache>
                <c:formatCode>#,##0</c:formatCode>
                <c:ptCount val="25"/>
                <c:pt idx="1">
                  <c:v>531.107073648388</c:v>
                </c:pt>
                <c:pt idx="2">
                  <c:v>58.638919909142942</c:v>
                </c:pt>
                <c:pt idx="3">
                  <c:v>279.20248574547037</c:v>
                </c:pt>
                <c:pt idx="4">
                  <c:v>390.34537610564371</c:v>
                </c:pt>
                <c:pt idx="5">
                  <c:v>176.10947185280202</c:v>
                </c:pt>
                <c:pt idx="6">
                  <c:v>605.64472994925177</c:v>
                </c:pt>
                <c:pt idx="7">
                  <c:v>568.66327720898539</c:v>
                </c:pt>
                <c:pt idx="8">
                  <c:v>229.77998890931701</c:v>
                </c:pt>
                <c:pt idx="9">
                  <c:v>140.56265174083057</c:v>
                </c:pt>
                <c:pt idx="10">
                  <c:v>102.58168581134817</c:v>
                </c:pt>
                <c:pt idx="11">
                  <c:v>651.86925425399886</c:v>
                </c:pt>
                <c:pt idx="12">
                  <c:v>277.61775911938531</c:v>
                </c:pt>
                <c:pt idx="13">
                  <c:v>455.82877212046367</c:v>
                </c:pt>
                <c:pt idx="14">
                  <c:v>374.28254135867485</c:v>
                </c:pt>
                <c:pt idx="15">
                  <c:v>714.97089848852761</c:v>
                </c:pt>
                <c:pt idx="16">
                  <c:v>406.84264514791198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9A07-41AE-8F84-CDB670B730A7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'16'!$E$81:$E$105</c:f>
              <c:strCache>
                <c:ptCount val="18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Q3 '23</c:v>
                </c:pt>
                <c:pt idx="12">
                  <c:v>Q4 '23</c:v>
                </c:pt>
                <c:pt idx="13">
                  <c:v>Q1 '24</c:v>
                </c:pt>
                <c:pt idx="14">
                  <c:v>Q2 '24</c:v>
                </c:pt>
                <c:pt idx="15">
                  <c:v>Q3 '24</c:v>
                </c:pt>
                <c:pt idx="16">
                  <c:v>Q4 '24</c:v>
                </c:pt>
                <c:pt idx="17">
                  <c:v>COGS '24</c:v>
                </c:pt>
              </c:strCache>
            </c:strRef>
          </c:cat>
          <c:val>
            <c:numRef>
              <c:f>'16'!$H$81:$H$105</c:f>
              <c:numCache>
                <c:formatCode>#,##0</c:formatCode>
                <c:ptCount val="25"/>
                <c:pt idx="1">
                  <c:v>202.71254431299894</c:v>
                </c:pt>
                <c:pt idx="2">
                  <c:v>416.86280692379773</c:v>
                </c:pt>
                <c:pt idx="3">
                  <c:v>140.24697801991616</c:v>
                </c:pt>
                <c:pt idx="4">
                  <c:v>113.81744415288421</c:v>
                </c:pt>
                <c:pt idx="5">
                  <c:v>234.33180655344881</c:v>
                </c:pt>
                <c:pt idx="6">
                  <c:v>302</c:v>
                </c:pt>
                <c:pt idx="7">
                  <c:v>90.047385969020581</c:v>
                </c:pt>
                <c:pt idx="8">
                  <c:v>9.9825890547047891</c:v>
                </c:pt>
                <c:pt idx="9">
                  <c:v>162.24878868922156</c:v>
                </c:pt>
                <c:pt idx="10">
                  <c:v>226.99928928602469</c:v>
                </c:pt>
                <c:pt idx="11">
                  <c:v>685.91124094692884</c:v>
                </c:pt>
                <c:pt idx="12">
                  <c:v>102.03781102601022</c:v>
                </c:pt>
                <c:pt idx="13">
                  <c:v>7.0967149700796881</c:v>
                </c:pt>
                <c:pt idx="14">
                  <c:v>84.070027389004849</c:v>
                </c:pt>
                <c:pt idx="15">
                  <c:v>631.55017471287817</c:v>
                </c:pt>
                <c:pt idx="16">
                  <c:v>260.93986072638796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9A07-41AE-8F84-CDB670B730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"/>
        <c:overlap val="100"/>
        <c:axId val="438276128"/>
        <c:axId val="438275168"/>
      </c:barChart>
      <c:catAx>
        <c:axId val="43827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38275168"/>
        <c:crosses val="autoZero"/>
        <c:auto val="1"/>
        <c:lblAlgn val="ctr"/>
        <c:lblOffset val="100"/>
        <c:noMultiLvlLbl val="0"/>
      </c:catAx>
      <c:valAx>
        <c:axId val="43827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438276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577380491808E-2"/>
          <c:y val="2.6798026230414492E-2"/>
          <c:w val="0.95845657525913985"/>
          <c:h val="0.94272212029359659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9F8-4470-9EAD-E0B07BF2CAFD}"/>
              </c:ext>
            </c:extLst>
          </c:dPt>
          <c:dPt>
            <c:idx val="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9F8-4470-9EAD-E0B07BF2CAFD}"/>
              </c:ext>
            </c:extLst>
          </c:dPt>
          <c:dPt>
            <c:idx val="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9F8-4470-9EAD-E0B07BF2CAFD}"/>
              </c:ext>
            </c:extLst>
          </c:dPt>
          <c:dPt>
            <c:idx val="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9F8-4470-9EAD-E0B07BF2CAFD}"/>
              </c:ext>
            </c:extLst>
          </c:dPt>
          <c:dPt>
            <c:idx val="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9F8-4470-9EAD-E0B07BF2CAFD}"/>
              </c:ext>
            </c:extLst>
          </c:dPt>
          <c:dPt>
            <c:idx val="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9F8-4470-9EAD-E0B07BF2CAFD}"/>
              </c:ext>
            </c:extLst>
          </c:dPt>
          <c:dPt>
            <c:idx val="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C9F8-4470-9EAD-E0B07BF2CAFD}"/>
              </c:ext>
            </c:extLst>
          </c:dPt>
          <c:dPt>
            <c:idx val="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C9F8-4470-9EAD-E0B07BF2CAFD}"/>
              </c:ext>
            </c:extLst>
          </c:dPt>
          <c:dPt>
            <c:idx val="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C9F8-4470-9EAD-E0B07BF2CAFD}"/>
              </c:ext>
            </c:extLst>
          </c:dPt>
          <c:dPt>
            <c:idx val="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C9F8-4470-9EAD-E0B07BF2CAFD}"/>
              </c:ext>
            </c:extLst>
          </c:dPt>
          <c:dPt>
            <c:idx val="1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C9F8-4470-9EAD-E0B07BF2CAFD}"/>
              </c:ext>
            </c:extLst>
          </c:dPt>
          <c:dPt>
            <c:idx val="1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C9F8-4470-9EAD-E0B07BF2CAFD}"/>
              </c:ext>
            </c:extLst>
          </c:dPt>
          <c:dPt>
            <c:idx val="1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C9F8-4470-9EAD-E0B07BF2CAFD}"/>
              </c:ext>
            </c:extLst>
          </c:dPt>
          <c:dPt>
            <c:idx val="1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C9F8-4470-9EAD-E0B07BF2CAFD}"/>
              </c:ext>
            </c:extLst>
          </c:dPt>
          <c:dPt>
            <c:idx val="1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C9F8-4470-9EAD-E0B07BF2CAFD}"/>
              </c:ext>
            </c:extLst>
          </c:dPt>
          <c:dPt>
            <c:idx val="1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C9F8-4470-9EAD-E0B07BF2CAFD}"/>
              </c:ext>
            </c:extLst>
          </c:dPt>
          <c:dPt>
            <c:idx val="1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C9F8-4470-9EAD-E0B07BF2CAFD}"/>
              </c:ext>
            </c:extLst>
          </c:dPt>
          <c:dPt>
            <c:idx val="1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C9F8-4470-9EAD-E0B07BF2CAFD}"/>
              </c:ext>
            </c:extLst>
          </c:dPt>
          <c:dPt>
            <c:idx val="18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C9F8-4470-9EAD-E0B07BF2CAFD}"/>
              </c:ext>
            </c:extLst>
          </c:dPt>
          <c:dPt>
            <c:idx val="1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C9F8-4470-9EAD-E0B07BF2CAFD}"/>
              </c:ext>
            </c:extLst>
          </c:dPt>
          <c:dPt>
            <c:idx val="2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C9F8-4470-9EAD-E0B07BF2CAFD}"/>
              </c:ext>
            </c:extLst>
          </c:dPt>
          <c:dPt>
            <c:idx val="2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C9F8-4470-9EAD-E0B07BF2CAFD}"/>
              </c:ext>
            </c:extLst>
          </c:dPt>
          <c:dPt>
            <c:idx val="2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C9F8-4470-9EAD-E0B07BF2CAFD}"/>
              </c:ext>
            </c:extLst>
          </c:dPt>
          <c:dPt>
            <c:idx val="2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C9F8-4470-9EAD-E0B07BF2CAFD}"/>
              </c:ext>
            </c:extLst>
          </c:dPt>
          <c:cat>
            <c:strRef>
              <c:f>'17'!$E$81:$E$105</c:f>
              <c:strCache>
                <c:ptCount val="25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Q3 '23</c:v>
                </c:pt>
                <c:pt idx="12">
                  <c:v>Q4 '23</c:v>
                </c:pt>
                <c:pt idx="13">
                  <c:v>Q1 '24</c:v>
                </c:pt>
                <c:pt idx="14">
                  <c:v>Q2 '24</c:v>
                </c:pt>
                <c:pt idx="15">
                  <c:v>Q3 '24</c:v>
                </c:pt>
                <c:pt idx="16">
                  <c:v>Q4 '24</c:v>
                </c:pt>
                <c:pt idx="17">
                  <c:v>Q1 '25</c:v>
                </c:pt>
                <c:pt idx="18">
                  <c:v>COGS '24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strCache>
            </c:strRef>
          </c:cat>
          <c:val>
            <c:numRef>
              <c:f>'17'!$F$81:$F$105</c:f>
              <c:numCache>
                <c:formatCode>#,##0</c:formatCode>
                <c:ptCount val="25"/>
                <c:pt idx="0">
                  <c:v>500</c:v>
                </c:pt>
                <c:pt idx="1">
                  <c:v>500</c:v>
                </c:pt>
                <c:pt idx="2">
                  <c:v>1233.8196179613869</c:v>
                </c:pt>
                <c:pt idx="3">
                  <c:v>1292.4585378705299</c:v>
                </c:pt>
                <c:pt idx="4">
                  <c:v>1207.7451813773885</c:v>
                </c:pt>
                <c:pt idx="5">
                  <c:v>1187.6492790767813</c:v>
                </c:pt>
                <c:pt idx="6">
                  <c:v>1187.6492790767813</c:v>
                </c:pt>
                <c:pt idx="7">
                  <c:v>2095.2940090260331</c:v>
                </c:pt>
                <c:pt idx="8">
                  <c:v>2424.1947082709971</c:v>
                </c:pt>
                <c:pt idx="9">
                  <c:v>2513.4120454394838</c:v>
                </c:pt>
                <c:pt idx="10">
                  <c:v>2713.641800058188</c:v>
                </c:pt>
                <c:pt idx="11">
                  <c:v>3043.2227751555611</c:v>
                </c:pt>
                <c:pt idx="12">
                  <c:v>4381.0032703564884</c:v>
                </c:pt>
                <c:pt idx="13">
                  <c:v>4202.7922573554106</c:v>
                </c:pt>
                <c:pt idx="14">
                  <c:v>3744.4396886077311</c:v>
                </c:pt>
                <c:pt idx="15">
                  <c:v>3744.4396886077311</c:v>
                </c:pt>
                <c:pt idx="16">
                  <c:v>4423.1782559348367</c:v>
                </c:pt>
                <c:pt idx="17">
                  <c:v>3661.6763645278506</c:v>
                </c:pt>
                <c:pt idx="18">
                  <c:v>3661.6763645278506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C9F8-4470-9EAD-E0B07BF2CAFD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'17'!$E$81:$E$105</c:f>
              <c:strCache>
                <c:ptCount val="25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Q3 '23</c:v>
                </c:pt>
                <c:pt idx="12">
                  <c:v>Q4 '23</c:v>
                </c:pt>
                <c:pt idx="13">
                  <c:v>Q1 '24</c:v>
                </c:pt>
                <c:pt idx="14">
                  <c:v>Q2 '24</c:v>
                </c:pt>
                <c:pt idx="15">
                  <c:v>Q3 '24</c:v>
                </c:pt>
                <c:pt idx="16">
                  <c:v>Q4 '24</c:v>
                </c:pt>
                <c:pt idx="17">
                  <c:v>Q1 '25</c:v>
                </c:pt>
                <c:pt idx="18">
                  <c:v>COGS '24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strCache>
            </c:strRef>
          </c:cat>
          <c:val>
            <c:numRef>
              <c:f>'17'!$G$81:$G$105</c:f>
              <c:numCache>
                <c:formatCode>#,##0</c:formatCode>
                <c:ptCount val="25"/>
                <c:pt idx="1">
                  <c:v>531.107073648388</c:v>
                </c:pt>
                <c:pt idx="2">
                  <c:v>58.638919909142942</c:v>
                </c:pt>
                <c:pt idx="3">
                  <c:v>279.20248574547037</c:v>
                </c:pt>
                <c:pt idx="4">
                  <c:v>390.34537610564371</c:v>
                </c:pt>
                <c:pt idx="5">
                  <c:v>176.10947185280202</c:v>
                </c:pt>
                <c:pt idx="6">
                  <c:v>605.64472994925177</c:v>
                </c:pt>
                <c:pt idx="7">
                  <c:v>568.66327720898539</c:v>
                </c:pt>
                <c:pt idx="8">
                  <c:v>229.77998890931701</c:v>
                </c:pt>
                <c:pt idx="9">
                  <c:v>140.56265174083057</c:v>
                </c:pt>
                <c:pt idx="10">
                  <c:v>102.58168581134817</c:v>
                </c:pt>
                <c:pt idx="11">
                  <c:v>651.86925425399886</c:v>
                </c:pt>
                <c:pt idx="12">
                  <c:v>277.61775911938531</c:v>
                </c:pt>
                <c:pt idx="13">
                  <c:v>455.82877212046367</c:v>
                </c:pt>
                <c:pt idx="14">
                  <c:v>374.28254135867485</c:v>
                </c:pt>
                <c:pt idx="15">
                  <c:v>714.97089848852761</c:v>
                </c:pt>
                <c:pt idx="16">
                  <c:v>406.84264514791198</c:v>
                </c:pt>
                <c:pt idx="17">
                  <c:v>698.58986656330717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C9F8-4470-9EAD-E0B07BF2CAFD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'17'!$E$81:$E$105</c:f>
              <c:strCache>
                <c:ptCount val="25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Q3 '23</c:v>
                </c:pt>
                <c:pt idx="12">
                  <c:v>Q4 '23</c:v>
                </c:pt>
                <c:pt idx="13">
                  <c:v>Q1 '24</c:v>
                </c:pt>
                <c:pt idx="14">
                  <c:v>Q2 '24</c:v>
                </c:pt>
                <c:pt idx="15">
                  <c:v>Q3 '24</c:v>
                </c:pt>
                <c:pt idx="16">
                  <c:v>Q4 '24</c:v>
                </c:pt>
                <c:pt idx="17">
                  <c:v>Q1 '25</c:v>
                </c:pt>
                <c:pt idx="18">
                  <c:v>COGS '24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strCache>
            </c:strRef>
          </c:cat>
          <c:val>
            <c:numRef>
              <c:f>'17'!$H$81:$H$105</c:f>
              <c:numCache>
                <c:formatCode>#,##0</c:formatCode>
                <c:ptCount val="25"/>
                <c:pt idx="1">
                  <c:v>202.71254431299894</c:v>
                </c:pt>
                <c:pt idx="2">
                  <c:v>416.86280692379773</c:v>
                </c:pt>
                <c:pt idx="3">
                  <c:v>140.24697801991616</c:v>
                </c:pt>
                <c:pt idx="4">
                  <c:v>113.81744415288421</c:v>
                </c:pt>
                <c:pt idx="5">
                  <c:v>234.33180655344881</c:v>
                </c:pt>
                <c:pt idx="6">
                  <c:v>302</c:v>
                </c:pt>
                <c:pt idx="7">
                  <c:v>90.047385969020581</c:v>
                </c:pt>
                <c:pt idx="8">
                  <c:v>9.9825890547047891</c:v>
                </c:pt>
                <c:pt idx="9">
                  <c:v>162.24878868922156</c:v>
                </c:pt>
                <c:pt idx="10">
                  <c:v>226.99928928602469</c:v>
                </c:pt>
                <c:pt idx="11">
                  <c:v>685.91124094692884</c:v>
                </c:pt>
                <c:pt idx="12">
                  <c:v>102.03781102601022</c:v>
                </c:pt>
                <c:pt idx="13">
                  <c:v>7.0967149700796881</c:v>
                </c:pt>
                <c:pt idx="14">
                  <c:v>84.070027389004849</c:v>
                </c:pt>
                <c:pt idx="15">
                  <c:v>631.55017471287817</c:v>
                </c:pt>
                <c:pt idx="16">
                  <c:v>260.93986072638796</c:v>
                </c:pt>
                <c:pt idx="17">
                  <c:v>62.912024843678864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C9F8-4470-9EAD-E0B07BF2C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"/>
        <c:overlap val="100"/>
        <c:axId val="438276128"/>
        <c:axId val="438275168"/>
      </c:barChart>
      <c:catAx>
        <c:axId val="43827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38275168"/>
        <c:crosses val="autoZero"/>
        <c:auto val="1"/>
        <c:lblAlgn val="ctr"/>
        <c:lblOffset val="100"/>
        <c:noMultiLvlLbl val="0"/>
      </c:catAx>
      <c:valAx>
        <c:axId val="43827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438276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577380491808E-2"/>
          <c:y val="2.6798026230414492E-2"/>
          <c:w val="0.95845657525913985"/>
          <c:h val="0.94272212029359659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3BF-47E0-B846-179E5732CFBB}"/>
              </c:ext>
            </c:extLst>
          </c:dPt>
          <c:dPt>
            <c:idx val="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3BF-47E0-B846-179E5732CFBB}"/>
              </c:ext>
            </c:extLst>
          </c:dPt>
          <c:dPt>
            <c:idx val="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3BF-47E0-B846-179E5732CFBB}"/>
              </c:ext>
            </c:extLst>
          </c:dPt>
          <c:dPt>
            <c:idx val="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3BF-47E0-B846-179E5732CFBB}"/>
              </c:ext>
            </c:extLst>
          </c:dPt>
          <c:dPt>
            <c:idx val="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3BF-47E0-B846-179E5732CFBB}"/>
              </c:ext>
            </c:extLst>
          </c:dPt>
          <c:dPt>
            <c:idx val="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D3BF-47E0-B846-179E5732CFBB}"/>
              </c:ext>
            </c:extLst>
          </c:dPt>
          <c:dPt>
            <c:idx val="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D3BF-47E0-B846-179E5732CFBB}"/>
              </c:ext>
            </c:extLst>
          </c:dPt>
          <c:dPt>
            <c:idx val="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D3BF-47E0-B846-179E5732CFBB}"/>
              </c:ext>
            </c:extLst>
          </c:dPt>
          <c:dPt>
            <c:idx val="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D3BF-47E0-B846-179E5732CFBB}"/>
              </c:ext>
            </c:extLst>
          </c:dPt>
          <c:dPt>
            <c:idx val="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D3BF-47E0-B846-179E5732CFBB}"/>
              </c:ext>
            </c:extLst>
          </c:dPt>
          <c:dPt>
            <c:idx val="1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D3BF-47E0-B846-179E5732CFBB}"/>
              </c:ext>
            </c:extLst>
          </c:dPt>
          <c:dPt>
            <c:idx val="1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D3BF-47E0-B846-179E5732CFBB}"/>
              </c:ext>
            </c:extLst>
          </c:dPt>
          <c:dPt>
            <c:idx val="1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D3BF-47E0-B846-179E5732CFBB}"/>
              </c:ext>
            </c:extLst>
          </c:dPt>
          <c:dPt>
            <c:idx val="1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D3BF-47E0-B846-179E5732CFBB}"/>
              </c:ext>
            </c:extLst>
          </c:dPt>
          <c:dPt>
            <c:idx val="1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D3BF-47E0-B846-179E5732CFBB}"/>
              </c:ext>
            </c:extLst>
          </c:dPt>
          <c:dPt>
            <c:idx val="1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D3BF-47E0-B846-179E5732CFBB}"/>
              </c:ext>
            </c:extLst>
          </c:dPt>
          <c:dPt>
            <c:idx val="1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D3BF-47E0-B846-179E5732CFBB}"/>
              </c:ext>
            </c:extLst>
          </c:dPt>
          <c:dPt>
            <c:idx val="1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D3BF-47E0-B846-179E5732CFBB}"/>
              </c:ext>
            </c:extLst>
          </c:dPt>
          <c:dPt>
            <c:idx val="1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D3BF-47E0-B846-179E5732CFBB}"/>
              </c:ext>
            </c:extLst>
          </c:dPt>
          <c:dPt>
            <c:idx val="19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D3BF-47E0-B846-179E5732CFBB}"/>
              </c:ext>
            </c:extLst>
          </c:dPt>
          <c:dPt>
            <c:idx val="2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D3BF-47E0-B846-179E5732CFBB}"/>
              </c:ext>
            </c:extLst>
          </c:dPt>
          <c:dPt>
            <c:idx val="2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D3BF-47E0-B846-179E5732CFBB}"/>
              </c:ext>
            </c:extLst>
          </c:dPt>
          <c:dPt>
            <c:idx val="2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D3BF-47E0-B846-179E5732CFBB}"/>
              </c:ext>
            </c:extLst>
          </c:dPt>
          <c:dPt>
            <c:idx val="2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D3BF-47E0-B846-179E5732CFBB}"/>
              </c:ext>
            </c:extLst>
          </c:dPt>
          <c:cat>
            <c:strRef>
              <c:f>'18'!$E$81:$E$105</c:f>
              <c:strCache>
                <c:ptCount val="20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Q3 '23</c:v>
                </c:pt>
                <c:pt idx="12">
                  <c:v>Q4 '23</c:v>
                </c:pt>
                <c:pt idx="13">
                  <c:v>Q1 '24</c:v>
                </c:pt>
                <c:pt idx="14">
                  <c:v>Q2 '24</c:v>
                </c:pt>
                <c:pt idx="15">
                  <c:v>Q3 '24</c:v>
                </c:pt>
                <c:pt idx="16">
                  <c:v>Q4 '24</c:v>
                </c:pt>
                <c:pt idx="17">
                  <c:v>Q1 '25</c:v>
                </c:pt>
                <c:pt idx="18">
                  <c:v>Q2 '25</c:v>
                </c:pt>
                <c:pt idx="19">
                  <c:v>COGS '24</c:v>
                </c:pt>
              </c:strCache>
            </c:strRef>
          </c:cat>
          <c:val>
            <c:numRef>
              <c:f>'18'!$F$81:$F$105</c:f>
              <c:numCache>
                <c:formatCode>#,##0</c:formatCode>
                <c:ptCount val="25"/>
                <c:pt idx="0">
                  <c:v>500</c:v>
                </c:pt>
                <c:pt idx="1">
                  <c:v>500</c:v>
                </c:pt>
                <c:pt idx="2">
                  <c:v>1233.8196179613869</c:v>
                </c:pt>
                <c:pt idx="3">
                  <c:v>1292.4585378705299</c:v>
                </c:pt>
                <c:pt idx="4">
                  <c:v>1207.7451813773885</c:v>
                </c:pt>
                <c:pt idx="5">
                  <c:v>1187.6492790767813</c:v>
                </c:pt>
                <c:pt idx="6">
                  <c:v>1187.6492790767813</c:v>
                </c:pt>
                <c:pt idx="7">
                  <c:v>2095.2940090260331</c:v>
                </c:pt>
                <c:pt idx="8">
                  <c:v>2424.1947082709971</c:v>
                </c:pt>
                <c:pt idx="9">
                  <c:v>2513.4120454394838</c:v>
                </c:pt>
                <c:pt idx="10">
                  <c:v>2713.641800058188</c:v>
                </c:pt>
                <c:pt idx="11">
                  <c:v>3043.2227751555611</c:v>
                </c:pt>
                <c:pt idx="12">
                  <c:v>4381.0032703564884</c:v>
                </c:pt>
                <c:pt idx="13">
                  <c:v>4202.7922573554106</c:v>
                </c:pt>
                <c:pt idx="14">
                  <c:v>3744.4396886077311</c:v>
                </c:pt>
                <c:pt idx="15">
                  <c:v>3744.4396886077311</c:v>
                </c:pt>
                <c:pt idx="16">
                  <c:v>4423.1782559348367</c:v>
                </c:pt>
                <c:pt idx="17">
                  <c:v>3661.6763645278506</c:v>
                </c:pt>
                <c:pt idx="18">
                  <c:v>2887.1322712671868</c:v>
                </c:pt>
                <c:pt idx="19">
                  <c:v>2887.1322712671868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D3BF-47E0-B846-179E5732CFB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'18'!$E$81:$E$105</c:f>
              <c:strCache>
                <c:ptCount val="20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Q3 '23</c:v>
                </c:pt>
                <c:pt idx="12">
                  <c:v>Q4 '23</c:v>
                </c:pt>
                <c:pt idx="13">
                  <c:v>Q1 '24</c:v>
                </c:pt>
                <c:pt idx="14">
                  <c:v>Q2 '24</c:v>
                </c:pt>
                <c:pt idx="15">
                  <c:v>Q3 '24</c:v>
                </c:pt>
                <c:pt idx="16">
                  <c:v>Q4 '24</c:v>
                </c:pt>
                <c:pt idx="17">
                  <c:v>Q1 '25</c:v>
                </c:pt>
                <c:pt idx="18">
                  <c:v>Q2 '25</c:v>
                </c:pt>
                <c:pt idx="19">
                  <c:v>COGS '24</c:v>
                </c:pt>
              </c:strCache>
            </c:strRef>
          </c:cat>
          <c:val>
            <c:numRef>
              <c:f>'18'!$G$81:$G$105</c:f>
              <c:numCache>
                <c:formatCode>#,##0</c:formatCode>
                <c:ptCount val="25"/>
                <c:pt idx="1">
                  <c:v>531.107073648388</c:v>
                </c:pt>
                <c:pt idx="2">
                  <c:v>58.638919909142942</c:v>
                </c:pt>
                <c:pt idx="3">
                  <c:v>279.20248574547037</c:v>
                </c:pt>
                <c:pt idx="4">
                  <c:v>390.34537610564371</c:v>
                </c:pt>
                <c:pt idx="5">
                  <c:v>176.10947185280202</c:v>
                </c:pt>
                <c:pt idx="6">
                  <c:v>605.64472994925177</c:v>
                </c:pt>
                <c:pt idx="7">
                  <c:v>568.66327720898539</c:v>
                </c:pt>
                <c:pt idx="8">
                  <c:v>229.77998890931701</c:v>
                </c:pt>
                <c:pt idx="9">
                  <c:v>140.56265174083057</c:v>
                </c:pt>
                <c:pt idx="10">
                  <c:v>102.58168581134817</c:v>
                </c:pt>
                <c:pt idx="11">
                  <c:v>651.86925425399886</c:v>
                </c:pt>
                <c:pt idx="12">
                  <c:v>277.61775911938531</c:v>
                </c:pt>
                <c:pt idx="13">
                  <c:v>455.82877212046367</c:v>
                </c:pt>
                <c:pt idx="14">
                  <c:v>374.28254135867485</c:v>
                </c:pt>
                <c:pt idx="15">
                  <c:v>714.97089848852761</c:v>
                </c:pt>
                <c:pt idx="16">
                  <c:v>406.84264514791198</c:v>
                </c:pt>
                <c:pt idx="17">
                  <c:v>698.58986656330717</c:v>
                </c:pt>
                <c:pt idx="18">
                  <c:v>636.96859807170802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D3BF-47E0-B846-179E5732CFBB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'18'!$E$81:$E$105</c:f>
              <c:strCache>
                <c:ptCount val="20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Q3 '23</c:v>
                </c:pt>
                <c:pt idx="12">
                  <c:v>Q4 '23</c:v>
                </c:pt>
                <c:pt idx="13">
                  <c:v>Q1 '24</c:v>
                </c:pt>
                <c:pt idx="14">
                  <c:v>Q2 '24</c:v>
                </c:pt>
                <c:pt idx="15">
                  <c:v>Q3 '24</c:v>
                </c:pt>
                <c:pt idx="16">
                  <c:v>Q4 '24</c:v>
                </c:pt>
                <c:pt idx="17">
                  <c:v>Q1 '25</c:v>
                </c:pt>
                <c:pt idx="18">
                  <c:v>Q2 '25</c:v>
                </c:pt>
                <c:pt idx="19">
                  <c:v>COGS '24</c:v>
                </c:pt>
              </c:strCache>
            </c:strRef>
          </c:cat>
          <c:val>
            <c:numRef>
              <c:f>'18'!$H$81:$H$105</c:f>
              <c:numCache>
                <c:formatCode>#,##0</c:formatCode>
                <c:ptCount val="25"/>
                <c:pt idx="1">
                  <c:v>202.71254431299894</c:v>
                </c:pt>
                <c:pt idx="2">
                  <c:v>416.86280692379773</c:v>
                </c:pt>
                <c:pt idx="3">
                  <c:v>140.24697801991616</c:v>
                </c:pt>
                <c:pt idx="4">
                  <c:v>113.81744415288421</c:v>
                </c:pt>
                <c:pt idx="5">
                  <c:v>234.33180655344881</c:v>
                </c:pt>
                <c:pt idx="6">
                  <c:v>302</c:v>
                </c:pt>
                <c:pt idx="7">
                  <c:v>90.047385969020581</c:v>
                </c:pt>
                <c:pt idx="8">
                  <c:v>9.9825890547047891</c:v>
                </c:pt>
                <c:pt idx="9">
                  <c:v>162.24878868922156</c:v>
                </c:pt>
                <c:pt idx="10">
                  <c:v>226.99928928602469</c:v>
                </c:pt>
                <c:pt idx="11">
                  <c:v>685.91124094692884</c:v>
                </c:pt>
                <c:pt idx="12">
                  <c:v>102.03781102601022</c:v>
                </c:pt>
                <c:pt idx="13">
                  <c:v>7.0967149700796881</c:v>
                </c:pt>
                <c:pt idx="14">
                  <c:v>84.070027389004849</c:v>
                </c:pt>
                <c:pt idx="15">
                  <c:v>631.55017471287817</c:v>
                </c:pt>
                <c:pt idx="16">
                  <c:v>260.93986072638796</c:v>
                </c:pt>
                <c:pt idx="17">
                  <c:v>62.912024843678864</c:v>
                </c:pt>
                <c:pt idx="18">
                  <c:v>137.57549518895564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D3BF-47E0-B846-179E5732C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"/>
        <c:overlap val="100"/>
        <c:axId val="438276128"/>
        <c:axId val="438275168"/>
      </c:barChart>
      <c:catAx>
        <c:axId val="43827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38275168"/>
        <c:crosses val="autoZero"/>
        <c:auto val="1"/>
        <c:lblAlgn val="ctr"/>
        <c:lblOffset val="100"/>
        <c:noMultiLvlLbl val="0"/>
      </c:catAx>
      <c:valAx>
        <c:axId val="43827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438276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577380491808E-2"/>
          <c:y val="2.6798026230414492E-2"/>
          <c:w val="0.95845657525913985"/>
          <c:h val="0.94272212029359659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DC1-458E-A7E2-28F384302696}"/>
              </c:ext>
            </c:extLst>
          </c:dPt>
          <c:dPt>
            <c:idx val="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DC1-458E-A7E2-28F384302696}"/>
              </c:ext>
            </c:extLst>
          </c:dPt>
          <c:dPt>
            <c:idx val="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DC1-458E-A7E2-28F384302696}"/>
              </c:ext>
            </c:extLst>
          </c:dPt>
          <c:dPt>
            <c:idx val="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DC1-458E-A7E2-28F384302696}"/>
              </c:ext>
            </c:extLst>
          </c:dPt>
          <c:dPt>
            <c:idx val="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DC1-458E-A7E2-28F384302696}"/>
              </c:ext>
            </c:extLst>
          </c:dPt>
          <c:dPt>
            <c:idx val="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DC1-458E-A7E2-28F384302696}"/>
              </c:ext>
            </c:extLst>
          </c:dPt>
          <c:dPt>
            <c:idx val="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DC1-458E-A7E2-28F384302696}"/>
              </c:ext>
            </c:extLst>
          </c:dPt>
          <c:dPt>
            <c:idx val="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3DC1-458E-A7E2-28F384302696}"/>
              </c:ext>
            </c:extLst>
          </c:dPt>
          <c:dPt>
            <c:idx val="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3DC1-458E-A7E2-28F384302696}"/>
              </c:ext>
            </c:extLst>
          </c:dPt>
          <c:dPt>
            <c:idx val="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3DC1-458E-A7E2-28F384302696}"/>
              </c:ext>
            </c:extLst>
          </c:dPt>
          <c:dPt>
            <c:idx val="1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3DC1-458E-A7E2-28F384302696}"/>
              </c:ext>
            </c:extLst>
          </c:dPt>
          <c:dPt>
            <c:idx val="1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3DC1-458E-A7E2-28F384302696}"/>
              </c:ext>
            </c:extLst>
          </c:dPt>
          <c:dPt>
            <c:idx val="1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3DC1-458E-A7E2-28F384302696}"/>
              </c:ext>
            </c:extLst>
          </c:dPt>
          <c:dPt>
            <c:idx val="1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3DC1-458E-A7E2-28F384302696}"/>
              </c:ext>
            </c:extLst>
          </c:dPt>
          <c:dPt>
            <c:idx val="1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3DC1-458E-A7E2-28F384302696}"/>
              </c:ext>
            </c:extLst>
          </c:dPt>
          <c:dPt>
            <c:idx val="1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3DC1-458E-A7E2-28F384302696}"/>
              </c:ext>
            </c:extLst>
          </c:dPt>
          <c:dPt>
            <c:idx val="1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3DC1-458E-A7E2-28F384302696}"/>
              </c:ext>
            </c:extLst>
          </c:dPt>
          <c:dPt>
            <c:idx val="1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3DC1-458E-A7E2-28F384302696}"/>
              </c:ext>
            </c:extLst>
          </c:dPt>
          <c:dPt>
            <c:idx val="1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3DC1-458E-A7E2-28F384302696}"/>
              </c:ext>
            </c:extLst>
          </c:dPt>
          <c:dPt>
            <c:idx val="1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3DC1-458E-A7E2-28F384302696}"/>
              </c:ext>
            </c:extLst>
          </c:dPt>
          <c:dPt>
            <c:idx val="20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3DC1-458E-A7E2-28F384302696}"/>
              </c:ext>
            </c:extLst>
          </c:dPt>
          <c:dPt>
            <c:idx val="2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3DC1-458E-A7E2-28F384302696}"/>
              </c:ext>
            </c:extLst>
          </c:dPt>
          <c:dPt>
            <c:idx val="2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3DC1-458E-A7E2-28F384302696}"/>
              </c:ext>
            </c:extLst>
          </c:dPt>
          <c:dPt>
            <c:idx val="2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3DC1-458E-A7E2-28F384302696}"/>
              </c:ext>
            </c:extLst>
          </c:dPt>
          <c:cat>
            <c:strRef>
              <c:f>'19'!$E$81:$E$105</c:f>
              <c:strCache>
                <c:ptCount val="25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Q3 '23</c:v>
                </c:pt>
                <c:pt idx="12">
                  <c:v>Q4 '23</c:v>
                </c:pt>
                <c:pt idx="13">
                  <c:v>Q1 '24</c:v>
                </c:pt>
                <c:pt idx="14">
                  <c:v>Q2 '24</c:v>
                </c:pt>
                <c:pt idx="15">
                  <c:v>Q3 '24</c:v>
                </c:pt>
                <c:pt idx="16">
                  <c:v>Q4 '24</c:v>
                </c:pt>
                <c:pt idx="17">
                  <c:v>Q1 '25</c:v>
                </c:pt>
                <c:pt idx="18">
                  <c:v>Q2 '25</c:v>
                </c:pt>
                <c:pt idx="19">
                  <c:v>Q3 '25</c:v>
                </c:pt>
                <c:pt idx="20">
                  <c:v>COGS '24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strCache>
            </c:strRef>
          </c:cat>
          <c:val>
            <c:numRef>
              <c:f>'19'!$F$81:$F$105</c:f>
              <c:numCache>
                <c:formatCode>#,##0</c:formatCode>
                <c:ptCount val="25"/>
                <c:pt idx="0">
                  <c:v>500</c:v>
                </c:pt>
                <c:pt idx="1">
                  <c:v>500</c:v>
                </c:pt>
                <c:pt idx="2">
                  <c:v>1233.8196179613869</c:v>
                </c:pt>
                <c:pt idx="3">
                  <c:v>1292.4585378705299</c:v>
                </c:pt>
                <c:pt idx="4">
                  <c:v>1207.7451813773885</c:v>
                </c:pt>
                <c:pt idx="5">
                  <c:v>1187.6492790767813</c:v>
                </c:pt>
                <c:pt idx="6">
                  <c:v>1187.6492790767813</c:v>
                </c:pt>
                <c:pt idx="7">
                  <c:v>2095.2940090260331</c:v>
                </c:pt>
                <c:pt idx="8">
                  <c:v>2424.1947082709971</c:v>
                </c:pt>
                <c:pt idx="9">
                  <c:v>2513.4120454394838</c:v>
                </c:pt>
                <c:pt idx="10">
                  <c:v>2713.641800058188</c:v>
                </c:pt>
                <c:pt idx="11">
                  <c:v>3043.2227751555611</c:v>
                </c:pt>
                <c:pt idx="12">
                  <c:v>4381.0032703564884</c:v>
                </c:pt>
                <c:pt idx="13">
                  <c:v>4202.7922573554106</c:v>
                </c:pt>
                <c:pt idx="14">
                  <c:v>3744.4396886077311</c:v>
                </c:pt>
                <c:pt idx="15">
                  <c:v>3744.4396886077311</c:v>
                </c:pt>
                <c:pt idx="16">
                  <c:v>4423.1782559348367</c:v>
                </c:pt>
                <c:pt idx="17">
                  <c:v>3661.6763645278506</c:v>
                </c:pt>
                <c:pt idx="18">
                  <c:v>2887.1322712671868</c:v>
                </c:pt>
                <c:pt idx="19">
                  <c:v>2649.415416492066</c:v>
                </c:pt>
                <c:pt idx="20">
                  <c:v>3152.6490563138104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3DC1-458E-A7E2-28F38430269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'19'!$E$81:$E$105</c:f>
              <c:strCache>
                <c:ptCount val="25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Q3 '23</c:v>
                </c:pt>
                <c:pt idx="12">
                  <c:v>Q4 '23</c:v>
                </c:pt>
                <c:pt idx="13">
                  <c:v>Q1 '24</c:v>
                </c:pt>
                <c:pt idx="14">
                  <c:v>Q2 '24</c:v>
                </c:pt>
                <c:pt idx="15">
                  <c:v>Q3 '24</c:v>
                </c:pt>
                <c:pt idx="16">
                  <c:v>Q4 '24</c:v>
                </c:pt>
                <c:pt idx="17">
                  <c:v>Q1 '25</c:v>
                </c:pt>
                <c:pt idx="18">
                  <c:v>Q2 '25</c:v>
                </c:pt>
                <c:pt idx="19">
                  <c:v>Q3 '25</c:v>
                </c:pt>
                <c:pt idx="20">
                  <c:v>COGS '24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strCache>
            </c:strRef>
          </c:cat>
          <c:val>
            <c:numRef>
              <c:f>'19'!$G$81:$G$105</c:f>
              <c:numCache>
                <c:formatCode>#,##0</c:formatCode>
                <c:ptCount val="25"/>
                <c:pt idx="1">
                  <c:v>531.107073648388</c:v>
                </c:pt>
                <c:pt idx="2">
                  <c:v>58.638919909142942</c:v>
                </c:pt>
                <c:pt idx="3">
                  <c:v>279.20248574547037</c:v>
                </c:pt>
                <c:pt idx="4">
                  <c:v>390.34537610564371</c:v>
                </c:pt>
                <c:pt idx="5">
                  <c:v>176.10947185280202</c:v>
                </c:pt>
                <c:pt idx="6">
                  <c:v>605.64472994925177</c:v>
                </c:pt>
                <c:pt idx="7">
                  <c:v>568.66327720898539</c:v>
                </c:pt>
                <c:pt idx="8">
                  <c:v>229.77998890931701</c:v>
                </c:pt>
                <c:pt idx="9">
                  <c:v>140.56265174083057</c:v>
                </c:pt>
                <c:pt idx="10">
                  <c:v>102.58168581134817</c:v>
                </c:pt>
                <c:pt idx="11">
                  <c:v>651.86925425399886</c:v>
                </c:pt>
                <c:pt idx="12">
                  <c:v>277.61775911938531</c:v>
                </c:pt>
                <c:pt idx="13">
                  <c:v>455.82877212046367</c:v>
                </c:pt>
                <c:pt idx="14">
                  <c:v>374.28254135867485</c:v>
                </c:pt>
                <c:pt idx="15">
                  <c:v>714.97089848852761</c:v>
                </c:pt>
                <c:pt idx="16">
                  <c:v>406.84264514791198</c:v>
                </c:pt>
                <c:pt idx="17">
                  <c:v>698.58986656330717</c:v>
                </c:pt>
                <c:pt idx="18">
                  <c:v>636.96859807170802</c:v>
                </c:pt>
                <c:pt idx="19">
                  <c:v>237.71685477512074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3DC1-458E-A7E2-28F384302696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'19'!$E$81:$E$105</c:f>
              <c:strCache>
                <c:ptCount val="25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Q3 '23</c:v>
                </c:pt>
                <c:pt idx="12">
                  <c:v>Q4 '23</c:v>
                </c:pt>
                <c:pt idx="13">
                  <c:v>Q1 '24</c:v>
                </c:pt>
                <c:pt idx="14">
                  <c:v>Q2 '24</c:v>
                </c:pt>
                <c:pt idx="15">
                  <c:v>Q3 '24</c:v>
                </c:pt>
                <c:pt idx="16">
                  <c:v>Q4 '24</c:v>
                </c:pt>
                <c:pt idx="17">
                  <c:v>Q1 '25</c:v>
                </c:pt>
                <c:pt idx="18">
                  <c:v>Q2 '25</c:v>
                </c:pt>
                <c:pt idx="19">
                  <c:v>Q3 '25</c:v>
                </c:pt>
                <c:pt idx="20">
                  <c:v>COGS '24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strCache>
            </c:strRef>
          </c:cat>
          <c:val>
            <c:numRef>
              <c:f>'19'!$H$81:$H$105</c:f>
              <c:numCache>
                <c:formatCode>#,##0</c:formatCode>
                <c:ptCount val="25"/>
                <c:pt idx="1">
                  <c:v>202.71254431299894</c:v>
                </c:pt>
                <c:pt idx="2">
                  <c:v>416.86280692379773</c:v>
                </c:pt>
                <c:pt idx="3">
                  <c:v>140.24697801991616</c:v>
                </c:pt>
                <c:pt idx="4">
                  <c:v>113.81744415288421</c:v>
                </c:pt>
                <c:pt idx="5">
                  <c:v>234.33180655344881</c:v>
                </c:pt>
                <c:pt idx="6">
                  <c:v>302</c:v>
                </c:pt>
                <c:pt idx="7">
                  <c:v>90.047385969020581</c:v>
                </c:pt>
                <c:pt idx="8">
                  <c:v>9.9825890547047891</c:v>
                </c:pt>
                <c:pt idx="9">
                  <c:v>162.24878868922156</c:v>
                </c:pt>
                <c:pt idx="10">
                  <c:v>226.99928928602469</c:v>
                </c:pt>
                <c:pt idx="11">
                  <c:v>685.91124094692884</c:v>
                </c:pt>
                <c:pt idx="12">
                  <c:v>102.03781102601022</c:v>
                </c:pt>
                <c:pt idx="13">
                  <c:v>7.0967149700796881</c:v>
                </c:pt>
                <c:pt idx="14">
                  <c:v>84.070027389004849</c:v>
                </c:pt>
                <c:pt idx="15">
                  <c:v>631.55017471287817</c:v>
                </c:pt>
                <c:pt idx="16">
                  <c:v>260.93986072638796</c:v>
                </c:pt>
                <c:pt idx="17">
                  <c:v>62.912024843678864</c:v>
                </c:pt>
                <c:pt idx="18">
                  <c:v>137.57549518895564</c:v>
                </c:pt>
                <c:pt idx="19">
                  <c:v>265.51678504662362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3DC1-458E-A7E2-28F384302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"/>
        <c:overlap val="100"/>
        <c:axId val="438276128"/>
        <c:axId val="438275168"/>
      </c:barChart>
      <c:catAx>
        <c:axId val="43827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38275168"/>
        <c:crosses val="autoZero"/>
        <c:auto val="1"/>
        <c:lblAlgn val="ctr"/>
        <c:lblOffset val="100"/>
        <c:noMultiLvlLbl val="0"/>
      </c:catAx>
      <c:valAx>
        <c:axId val="43827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438276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577380491808E-2"/>
          <c:y val="2.6798026230414492E-2"/>
          <c:w val="0.95845657525913985"/>
          <c:h val="0.94272212029359659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D71-4147-A936-DAABA402CACA}"/>
              </c:ext>
            </c:extLst>
          </c:dPt>
          <c:dPt>
            <c:idx val="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D71-4147-A936-DAABA402CACA}"/>
              </c:ext>
            </c:extLst>
          </c:dPt>
          <c:dPt>
            <c:idx val="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D71-4147-A936-DAABA402CACA}"/>
              </c:ext>
            </c:extLst>
          </c:dPt>
          <c:dPt>
            <c:idx val="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D71-4147-A936-DAABA402CACA}"/>
              </c:ext>
            </c:extLst>
          </c:dPt>
          <c:dPt>
            <c:idx val="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4D71-4147-A936-DAABA402CACA}"/>
              </c:ext>
            </c:extLst>
          </c:dPt>
          <c:dPt>
            <c:idx val="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4D71-4147-A936-DAABA402CACA}"/>
              </c:ext>
            </c:extLst>
          </c:dPt>
          <c:dPt>
            <c:idx val="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4D71-4147-A936-DAABA402CACA}"/>
              </c:ext>
            </c:extLst>
          </c:dPt>
          <c:dPt>
            <c:idx val="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4D71-4147-A936-DAABA402CACA}"/>
              </c:ext>
            </c:extLst>
          </c:dPt>
          <c:dPt>
            <c:idx val="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4D71-4147-A936-DAABA402CACA}"/>
              </c:ext>
            </c:extLst>
          </c:dPt>
          <c:dPt>
            <c:idx val="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4D71-4147-A936-DAABA402CACA}"/>
              </c:ext>
            </c:extLst>
          </c:dPt>
          <c:dPt>
            <c:idx val="1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4D71-4147-A936-DAABA402CACA}"/>
              </c:ext>
            </c:extLst>
          </c:dPt>
          <c:dPt>
            <c:idx val="1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4D71-4147-A936-DAABA402CACA}"/>
              </c:ext>
            </c:extLst>
          </c:dPt>
          <c:dPt>
            <c:idx val="1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4D71-4147-A936-DAABA402CACA}"/>
              </c:ext>
            </c:extLst>
          </c:dPt>
          <c:dPt>
            <c:idx val="1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4D71-4147-A936-DAABA402CACA}"/>
              </c:ext>
            </c:extLst>
          </c:dPt>
          <c:dPt>
            <c:idx val="1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4D71-4147-A936-DAABA402CACA}"/>
              </c:ext>
            </c:extLst>
          </c:dPt>
          <c:dPt>
            <c:idx val="1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4D71-4147-A936-DAABA402CACA}"/>
              </c:ext>
            </c:extLst>
          </c:dPt>
          <c:dPt>
            <c:idx val="1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4D71-4147-A936-DAABA402CACA}"/>
              </c:ext>
            </c:extLst>
          </c:dPt>
          <c:dPt>
            <c:idx val="1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4D71-4147-A936-DAABA402CACA}"/>
              </c:ext>
            </c:extLst>
          </c:dPt>
          <c:dPt>
            <c:idx val="1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4D71-4147-A936-DAABA402CACA}"/>
              </c:ext>
            </c:extLst>
          </c:dPt>
          <c:dPt>
            <c:idx val="1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4D71-4147-A936-DAABA402CACA}"/>
              </c:ext>
            </c:extLst>
          </c:dPt>
          <c:dPt>
            <c:idx val="2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4D71-4147-A936-DAABA402CACA}"/>
              </c:ext>
            </c:extLst>
          </c:dPt>
          <c:dPt>
            <c:idx val="21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4D71-4147-A936-DAABA402CACA}"/>
              </c:ext>
            </c:extLst>
          </c:dPt>
          <c:dPt>
            <c:idx val="2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4D71-4147-A936-DAABA402CACA}"/>
              </c:ext>
            </c:extLst>
          </c:dPt>
          <c:dPt>
            <c:idx val="2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4D71-4147-A936-DAABA402CACA}"/>
              </c:ext>
            </c:extLst>
          </c:dPt>
          <c:cat>
            <c:strRef>
              <c:f>'20'!$E$81:$E$105</c:f>
              <c:strCache>
                <c:ptCount val="25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Q3 '23</c:v>
                </c:pt>
                <c:pt idx="12">
                  <c:v>Q4 '23</c:v>
                </c:pt>
                <c:pt idx="13">
                  <c:v>Q1 '24</c:v>
                </c:pt>
                <c:pt idx="14">
                  <c:v>Q2 '24</c:v>
                </c:pt>
                <c:pt idx="15">
                  <c:v>Q3 '24</c:v>
                </c:pt>
                <c:pt idx="16">
                  <c:v>Q4 '24</c:v>
                </c:pt>
                <c:pt idx="17">
                  <c:v>Q1 '25</c:v>
                </c:pt>
                <c:pt idx="18">
                  <c:v>Q2 '25</c:v>
                </c:pt>
                <c:pt idx="19">
                  <c:v>Q3 '25</c:v>
                </c:pt>
                <c:pt idx="20">
                  <c:v>Q4 '25</c:v>
                </c:pt>
                <c:pt idx="21">
                  <c:v>COGS '24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strCache>
            </c:strRef>
          </c:cat>
          <c:val>
            <c:numRef>
              <c:f>'20'!$F$81:$F$105</c:f>
              <c:numCache>
                <c:formatCode>#,##0</c:formatCode>
                <c:ptCount val="25"/>
                <c:pt idx="0">
                  <c:v>500</c:v>
                </c:pt>
                <c:pt idx="1">
                  <c:v>500</c:v>
                </c:pt>
                <c:pt idx="2">
                  <c:v>1233.8196179613869</c:v>
                </c:pt>
                <c:pt idx="3">
                  <c:v>1292.4585378705299</c:v>
                </c:pt>
                <c:pt idx="4">
                  <c:v>1207.7451813773885</c:v>
                </c:pt>
                <c:pt idx="5">
                  <c:v>1187.6492790767813</c:v>
                </c:pt>
                <c:pt idx="6">
                  <c:v>1187.6492790767813</c:v>
                </c:pt>
                <c:pt idx="7">
                  <c:v>2095.2940090260331</c:v>
                </c:pt>
                <c:pt idx="8">
                  <c:v>2424.1947082709971</c:v>
                </c:pt>
                <c:pt idx="9">
                  <c:v>2513.4120454394838</c:v>
                </c:pt>
                <c:pt idx="10">
                  <c:v>2713.641800058188</c:v>
                </c:pt>
                <c:pt idx="11">
                  <c:v>3043.2227751555611</c:v>
                </c:pt>
                <c:pt idx="12">
                  <c:v>4381.0032703564884</c:v>
                </c:pt>
                <c:pt idx="13">
                  <c:v>4202.7922573554106</c:v>
                </c:pt>
                <c:pt idx="14">
                  <c:v>3744.4396886077311</c:v>
                </c:pt>
                <c:pt idx="15">
                  <c:v>3744.4396886077311</c:v>
                </c:pt>
                <c:pt idx="16">
                  <c:v>4423.1782559348367</c:v>
                </c:pt>
                <c:pt idx="17">
                  <c:v>3661.6763645278506</c:v>
                </c:pt>
                <c:pt idx="18">
                  <c:v>2887.1322712671868</c:v>
                </c:pt>
                <c:pt idx="19">
                  <c:v>2649.415416492066</c:v>
                </c:pt>
                <c:pt idx="20">
                  <c:v>2772.296411293813</c:v>
                </c:pt>
                <c:pt idx="21">
                  <c:v>3068.3494429907782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4D71-4147-A936-DAABA402CACA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'20'!$E$81:$E$105</c:f>
              <c:strCache>
                <c:ptCount val="25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Q3 '23</c:v>
                </c:pt>
                <c:pt idx="12">
                  <c:v>Q4 '23</c:v>
                </c:pt>
                <c:pt idx="13">
                  <c:v>Q1 '24</c:v>
                </c:pt>
                <c:pt idx="14">
                  <c:v>Q2 '24</c:v>
                </c:pt>
                <c:pt idx="15">
                  <c:v>Q3 '24</c:v>
                </c:pt>
                <c:pt idx="16">
                  <c:v>Q4 '24</c:v>
                </c:pt>
                <c:pt idx="17">
                  <c:v>Q1 '25</c:v>
                </c:pt>
                <c:pt idx="18">
                  <c:v>Q2 '25</c:v>
                </c:pt>
                <c:pt idx="19">
                  <c:v>Q3 '25</c:v>
                </c:pt>
                <c:pt idx="20">
                  <c:v>Q4 '25</c:v>
                </c:pt>
                <c:pt idx="21">
                  <c:v>COGS '24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strCache>
            </c:strRef>
          </c:cat>
          <c:val>
            <c:numRef>
              <c:f>'20'!$G$81:$G$105</c:f>
              <c:numCache>
                <c:formatCode>#,##0</c:formatCode>
                <c:ptCount val="25"/>
                <c:pt idx="1">
                  <c:v>531.107073648388</c:v>
                </c:pt>
                <c:pt idx="2">
                  <c:v>58.638919909142942</c:v>
                </c:pt>
                <c:pt idx="3">
                  <c:v>279.20248574547037</c:v>
                </c:pt>
                <c:pt idx="4">
                  <c:v>390.34537610564371</c:v>
                </c:pt>
                <c:pt idx="5">
                  <c:v>176.10947185280202</c:v>
                </c:pt>
                <c:pt idx="6">
                  <c:v>605.64472994925177</c:v>
                </c:pt>
                <c:pt idx="7">
                  <c:v>568.66327720898539</c:v>
                </c:pt>
                <c:pt idx="8">
                  <c:v>229.77998890931701</c:v>
                </c:pt>
                <c:pt idx="9">
                  <c:v>140.56265174083057</c:v>
                </c:pt>
                <c:pt idx="10">
                  <c:v>102.58168581134817</c:v>
                </c:pt>
                <c:pt idx="11">
                  <c:v>651.86925425399886</c:v>
                </c:pt>
                <c:pt idx="12">
                  <c:v>277.61775911938531</c:v>
                </c:pt>
                <c:pt idx="13">
                  <c:v>455.82877212046367</c:v>
                </c:pt>
                <c:pt idx="14">
                  <c:v>374.28254135867485</c:v>
                </c:pt>
                <c:pt idx="15">
                  <c:v>714.97089848852761</c:v>
                </c:pt>
                <c:pt idx="16">
                  <c:v>406.84264514791198</c:v>
                </c:pt>
                <c:pt idx="17">
                  <c:v>698.58986656330717</c:v>
                </c:pt>
                <c:pt idx="18">
                  <c:v>636.96859807170802</c:v>
                </c:pt>
                <c:pt idx="19">
                  <c:v>237.71685477512074</c:v>
                </c:pt>
                <c:pt idx="20">
                  <c:v>296.05303169696538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4D71-4147-A936-DAABA402CAC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'20'!$E$81:$E$105</c:f>
              <c:strCache>
                <c:ptCount val="25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Q3 '23</c:v>
                </c:pt>
                <c:pt idx="12">
                  <c:v>Q4 '23</c:v>
                </c:pt>
                <c:pt idx="13">
                  <c:v>Q1 '24</c:v>
                </c:pt>
                <c:pt idx="14">
                  <c:v>Q2 '24</c:v>
                </c:pt>
                <c:pt idx="15">
                  <c:v>Q3 '24</c:v>
                </c:pt>
                <c:pt idx="16">
                  <c:v>Q4 '24</c:v>
                </c:pt>
                <c:pt idx="17">
                  <c:v>Q1 '25</c:v>
                </c:pt>
                <c:pt idx="18">
                  <c:v>Q2 '25</c:v>
                </c:pt>
                <c:pt idx="19">
                  <c:v>Q3 '25</c:v>
                </c:pt>
                <c:pt idx="20">
                  <c:v>Q4 '25</c:v>
                </c:pt>
                <c:pt idx="21">
                  <c:v>COGS '24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strCache>
            </c:strRef>
          </c:cat>
          <c:val>
            <c:numRef>
              <c:f>'20'!$H$81:$H$105</c:f>
              <c:numCache>
                <c:formatCode>#,##0</c:formatCode>
                <c:ptCount val="25"/>
                <c:pt idx="1">
                  <c:v>202.71254431299894</c:v>
                </c:pt>
                <c:pt idx="2">
                  <c:v>416.86280692379773</c:v>
                </c:pt>
                <c:pt idx="3">
                  <c:v>140.24697801991616</c:v>
                </c:pt>
                <c:pt idx="4">
                  <c:v>113.81744415288421</c:v>
                </c:pt>
                <c:pt idx="5">
                  <c:v>234.33180655344881</c:v>
                </c:pt>
                <c:pt idx="6">
                  <c:v>302</c:v>
                </c:pt>
                <c:pt idx="7">
                  <c:v>90.047385969020581</c:v>
                </c:pt>
                <c:pt idx="8">
                  <c:v>9.9825890547047891</c:v>
                </c:pt>
                <c:pt idx="9">
                  <c:v>162.24878868922156</c:v>
                </c:pt>
                <c:pt idx="10">
                  <c:v>226.99928928602469</c:v>
                </c:pt>
                <c:pt idx="11">
                  <c:v>685.91124094692884</c:v>
                </c:pt>
                <c:pt idx="12">
                  <c:v>102.03781102601022</c:v>
                </c:pt>
                <c:pt idx="13">
                  <c:v>7.0967149700796881</c:v>
                </c:pt>
                <c:pt idx="14">
                  <c:v>84.070027389004849</c:v>
                </c:pt>
                <c:pt idx="15">
                  <c:v>631.55017471287817</c:v>
                </c:pt>
                <c:pt idx="16">
                  <c:v>260.93986072638796</c:v>
                </c:pt>
                <c:pt idx="17">
                  <c:v>62.912024843678864</c:v>
                </c:pt>
                <c:pt idx="18">
                  <c:v>137.57549518895564</c:v>
                </c:pt>
                <c:pt idx="19">
                  <c:v>265.51678504662362</c:v>
                </c:pt>
                <c:pt idx="20">
                  <c:v>84.299613323031963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4D71-4147-A936-DAABA402C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"/>
        <c:overlap val="100"/>
        <c:axId val="438276128"/>
        <c:axId val="438275168"/>
      </c:barChart>
      <c:catAx>
        <c:axId val="43827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38275168"/>
        <c:crosses val="autoZero"/>
        <c:auto val="1"/>
        <c:lblAlgn val="ctr"/>
        <c:lblOffset val="100"/>
        <c:noMultiLvlLbl val="0"/>
      </c:catAx>
      <c:valAx>
        <c:axId val="43827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438276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577380491808E-2"/>
          <c:y val="2.6798026230414492E-2"/>
          <c:w val="0.95845657525913985"/>
          <c:h val="0.94272212029359659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081-407D-A19F-5A967428B285}"/>
              </c:ext>
            </c:extLst>
          </c:dPt>
          <c:dPt>
            <c:idx val="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081-407D-A19F-5A967428B285}"/>
              </c:ext>
            </c:extLst>
          </c:dPt>
          <c:dPt>
            <c:idx val="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081-407D-A19F-5A967428B285}"/>
              </c:ext>
            </c:extLst>
          </c:dPt>
          <c:dPt>
            <c:idx val="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081-407D-A19F-5A967428B285}"/>
              </c:ext>
            </c:extLst>
          </c:dPt>
          <c:dPt>
            <c:idx val="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081-407D-A19F-5A967428B285}"/>
              </c:ext>
            </c:extLst>
          </c:dPt>
          <c:dPt>
            <c:idx val="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081-407D-A19F-5A967428B285}"/>
              </c:ext>
            </c:extLst>
          </c:dPt>
          <c:dPt>
            <c:idx val="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081-407D-A19F-5A967428B285}"/>
              </c:ext>
            </c:extLst>
          </c:dPt>
          <c:dPt>
            <c:idx val="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081-407D-A19F-5A967428B285}"/>
              </c:ext>
            </c:extLst>
          </c:dPt>
          <c:dPt>
            <c:idx val="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081-407D-A19F-5A967428B285}"/>
              </c:ext>
            </c:extLst>
          </c:dPt>
          <c:dPt>
            <c:idx val="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081-407D-A19F-5A967428B285}"/>
              </c:ext>
            </c:extLst>
          </c:dPt>
          <c:dPt>
            <c:idx val="1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081-407D-A19F-5A967428B285}"/>
              </c:ext>
            </c:extLst>
          </c:dPt>
          <c:dPt>
            <c:idx val="1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081-407D-A19F-5A967428B285}"/>
              </c:ext>
            </c:extLst>
          </c:dPt>
          <c:dPt>
            <c:idx val="1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7081-407D-A19F-5A967428B285}"/>
              </c:ext>
            </c:extLst>
          </c:dPt>
          <c:dPt>
            <c:idx val="1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7081-407D-A19F-5A967428B285}"/>
              </c:ext>
            </c:extLst>
          </c:dPt>
          <c:dPt>
            <c:idx val="1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7081-407D-A19F-5A967428B285}"/>
              </c:ext>
            </c:extLst>
          </c:dPt>
          <c:dPt>
            <c:idx val="1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7081-407D-A19F-5A967428B285}"/>
              </c:ext>
            </c:extLst>
          </c:dPt>
          <c:dPt>
            <c:idx val="1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7081-407D-A19F-5A967428B285}"/>
              </c:ext>
            </c:extLst>
          </c:dPt>
          <c:dPt>
            <c:idx val="1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7081-407D-A19F-5A967428B285}"/>
              </c:ext>
            </c:extLst>
          </c:dPt>
          <c:dPt>
            <c:idx val="1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7081-407D-A19F-5A967428B285}"/>
              </c:ext>
            </c:extLst>
          </c:dPt>
          <c:dPt>
            <c:idx val="1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7081-407D-A19F-5A967428B285}"/>
              </c:ext>
            </c:extLst>
          </c:dPt>
          <c:dPt>
            <c:idx val="2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7081-407D-A19F-5A967428B285}"/>
              </c:ext>
            </c:extLst>
          </c:dPt>
          <c:dPt>
            <c:idx val="2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7081-407D-A19F-5A967428B285}"/>
              </c:ext>
            </c:extLst>
          </c:dPt>
          <c:dPt>
            <c:idx val="22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7081-407D-A19F-5A967428B285}"/>
              </c:ext>
            </c:extLst>
          </c:dPt>
          <c:dPt>
            <c:idx val="2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7081-407D-A19F-5A967428B285}"/>
              </c:ext>
            </c:extLst>
          </c:dPt>
          <c:dPt>
            <c:idx val="24"/>
            <c:invertIfNegative val="0"/>
            <c:bubble3D val="0"/>
            <c:spPr>
              <a:solidFill>
                <a:schemeClr val="bg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7081-407D-A19F-5A967428B285}"/>
              </c:ext>
            </c:extLst>
          </c:dPt>
          <c:cat>
            <c:strRef>
              <c:f>'21'!$E$81:$E$105</c:f>
              <c:strCache>
                <c:ptCount val="25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Q3 '23</c:v>
                </c:pt>
                <c:pt idx="12">
                  <c:v>Q4 '23</c:v>
                </c:pt>
                <c:pt idx="13">
                  <c:v>Q1 '24</c:v>
                </c:pt>
                <c:pt idx="14">
                  <c:v>Q2 '24</c:v>
                </c:pt>
                <c:pt idx="15">
                  <c:v>Q3 '24</c:v>
                </c:pt>
                <c:pt idx="16">
                  <c:v>Q4 '24</c:v>
                </c:pt>
                <c:pt idx="17">
                  <c:v>Q1 '25</c:v>
                </c:pt>
                <c:pt idx="18">
                  <c:v>Q2 '25</c:v>
                </c:pt>
                <c:pt idx="19">
                  <c:v>Q3 '25</c:v>
                </c:pt>
                <c:pt idx="20">
                  <c:v>Q4 '25</c:v>
                </c:pt>
                <c:pt idx="21">
                  <c:v>Q1 '26</c:v>
                </c:pt>
                <c:pt idx="22">
                  <c:v>COGS '24</c:v>
                </c:pt>
                <c:pt idx="23">
                  <c:v>0</c:v>
                </c:pt>
                <c:pt idx="24">
                  <c:v>0</c:v>
                </c:pt>
              </c:strCache>
            </c:strRef>
          </c:cat>
          <c:val>
            <c:numRef>
              <c:f>'21'!$F$81:$F$105</c:f>
              <c:numCache>
                <c:formatCode>#,##0</c:formatCode>
                <c:ptCount val="25"/>
                <c:pt idx="0">
                  <c:v>500</c:v>
                </c:pt>
                <c:pt idx="1">
                  <c:v>500</c:v>
                </c:pt>
                <c:pt idx="2">
                  <c:v>1233.8196179613869</c:v>
                </c:pt>
                <c:pt idx="3">
                  <c:v>1292.4585378705299</c:v>
                </c:pt>
                <c:pt idx="4">
                  <c:v>1207.7451813773885</c:v>
                </c:pt>
                <c:pt idx="5">
                  <c:v>1187.6492790767813</c:v>
                </c:pt>
                <c:pt idx="6">
                  <c:v>1187.6492790767813</c:v>
                </c:pt>
                <c:pt idx="7">
                  <c:v>2095.2940090260331</c:v>
                </c:pt>
                <c:pt idx="8">
                  <c:v>2424.1947082709971</c:v>
                </c:pt>
                <c:pt idx="9">
                  <c:v>2513.4120454394838</c:v>
                </c:pt>
                <c:pt idx="10">
                  <c:v>2713.641800058188</c:v>
                </c:pt>
                <c:pt idx="11">
                  <c:v>3043.2227751555611</c:v>
                </c:pt>
                <c:pt idx="12">
                  <c:v>4381.0032703564884</c:v>
                </c:pt>
                <c:pt idx="13">
                  <c:v>4202.7922573554106</c:v>
                </c:pt>
                <c:pt idx="14">
                  <c:v>3744.4396886077311</c:v>
                </c:pt>
                <c:pt idx="15">
                  <c:v>3744.4396886077311</c:v>
                </c:pt>
                <c:pt idx="16">
                  <c:v>4423.1782559348367</c:v>
                </c:pt>
                <c:pt idx="17">
                  <c:v>3661.6763645278506</c:v>
                </c:pt>
                <c:pt idx="18">
                  <c:v>2887.1322712671868</c:v>
                </c:pt>
                <c:pt idx="19">
                  <c:v>2649.415416492066</c:v>
                </c:pt>
                <c:pt idx="20">
                  <c:v>2772.296411293813</c:v>
                </c:pt>
                <c:pt idx="21">
                  <c:v>3068.3494429907782</c:v>
                </c:pt>
                <c:pt idx="22">
                  <c:v>4041.7312609120509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7081-407D-A19F-5A967428B285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22"/>
            <c:invertIfNegative val="0"/>
            <c:bubble3D val="0"/>
            <c:spPr>
              <a:solidFill>
                <a:sysClr val="window" lastClr="FFFF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4-7081-407D-A19F-5A967428B28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'21'!$E$81:$E$105</c:f>
              <c:strCache>
                <c:ptCount val="25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Q3 '23</c:v>
                </c:pt>
                <c:pt idx="12">
                  <c:v>Q4 '23</c:v>
                </c:pt>
                <c:pt idx="13">
                  <c:v>Q1 '24</c:v>
                </c:pt>
                <c:pt idx="14">
                  <c:v>Q2 '24</c:v>
                </c:pt>
                <c:pt idx="15">
                  <c:v>Q3 '24</c:v>
                </c:pt>
                <c:pt idx="16">
                  <c:v>Q4 '24</c:v>
                </c:pt>
                <c:pt idx="17">
                  <c:v>Q1 '25</c:v>
                </c:pt>
                <c:pt idx="18">
                  <c:v>Q2 '25</c:v>
                </c:pt>
                <c:pt idx="19">
                  <c:v>Q3 '25</c:v>
                </c:pt>
                <c:pt idx="20">
                  <c:v>Q4 '25</c:v>
                </c:pt>
                <c:pt idx="21">
                  <c:v>Q1 '26</c:v>
                </c:pt>
                <c:pt idx="22">
                  <c:v>COGS '24</c:v>
                </c:pt>
                <c:pt idx="23">
                  <c:v>0</c:v>
                </c:pt>
                <c:pt idx="24">
                  <c:v>0</c:v>
                </c:pt>
              </c:strCache>
            </c:strRef>
          </c:cat>
          <c:val>
            <c:numRef>
              <c:f>'21'!$G$81:$G$105</c:f>
              <c:numCache>
                <c:formatCode>#,##0</c:formatCode>
                <c:ptCount val="25"/>
                <c:pt idx="1">
                  <c:v>531.107073648388</c:v>
                </c:pt>
                <c:pt idx="2">
                  <c:v>58.638919909142942</c:v>
                </c:pt>
                <c:pt idx="3">
                  <c:v>279.20248574547037</c:v>
                </c:pt>
                <c:pt idx="4">
                  <c:v>390.34537610564371</c:v>
                </c:pt>
                <c:pt idx="5">
                  <c:v>176.10947185280202</c:v>
                </c:pt>
                <c:pt idx="6">
                  <c:v>605.64472994925177</c:v>
                </c:pt>
                <c:pt idx="7">
                  <c:v>568.66327720898539</c:v>
                </c:pt>
                <c:pt idx="8">
                  <c:v>229.77998890931701</c:v>
                </c:pt>
                <c:pt idx="9">
                  <c:v>140.56265174083057</c:v>
                </c:pt>
                <c:pt idx="10">
                  <c:v>102.58168581134817</c:v>
                </c:pt>
                <c:pt idx="11">
                  <c:v>651.86925425399886</c:v>
                </c:pt>
                <c:pt idx="12">
                  <c:v>277.61775911938531</c:v>
                </c:pt>
                <c:pt idx="13">
                  <c:v>455.82877212046367</c:v>
                </c:pt>
                <c:pt idx="14">
                  <c:v>374.28254135867485</c:v>
                </c:pt>
                <c:pt idx="15">
                  <c:v>714.97089848852761</c:v>
                </c:pt>
                <c:pt idx="16">
                  <c:v>406.84264514791198</c:v>
                </c:pt>
                <c:pt idx="17">
                  <c:v>698.58986656330717</c:v>
                </c:pt>
                <c:pt idx="18">
                  <c:v>636.96859807170802</c:v>
                </c:pt>
                <c:pt idx="19">
                  <c:v>237.71685477512074</c:v>
                </c:pt>
                <c:pt idx="20">
                  <c:v>296.05303169696538</c:v>
                </c:pt>
                <c:pt idx="21">
                  <c:v>618.45411841351756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7081-407D-A19F-5A967428B285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'21'!$E$81:$E$105</c:f>
              <c:strCache>
                <c:ptCount val="25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Q3 '23</c:v>
                </c:pt>
                <c:pt idx="12">
                  <c:v>Q4 '23</c:v>
                </c:pt>
                <c:pt idx="13">
                  <c:v>Q1 '24</c:v>
                </c:pt>
                <c:pt idx="14">
                  <c:v>Q2 '24</c:v>
                </c:pt>
                <c:pt idx="15">
                  <c:v>Q3 '24</c:v>
                </c:pt>
                <c:pt idx="16">
                  <c:v>Q4 '24</c:v>
                </c:pt>
                <c:pt idx="17">
                  <c:v>Q1 '25</c:v>
                </c:pt>
                <c:pt idx="18">
                  <c:v>Q2 '25</c:v>
                </c:pt>
                <c:pt idx="19">
                  <c:v>Q3 '25</c:v>
                </c:pt>
                <c:pt idx="20">
                  <c:v>Q4 '25</c:v>
                </c:pt>
                <c:pt idx="21">
                  <c:v>Q1 '26</c:v>
                </c:pt>
                <c:pt idx="22">
                  <c:v>COGS '24</c:v>
                </c:pt>
                <c:pt idx="23">
                  <c:v>0</c:v>
                </c:pt>
                <c:pt idx="24">
                  <c:v>0</c:v>
                </c:pt>
              </c:strCache>
            </c:strRef>
          </c:cat>
          <c:val>
            <c:numRef>
              <c:f>'21'!$H$81:$H$105</c:f>
              <c:numCache>
                <c:formatCode>#,##0</c:formatCode>
                <c:ptCount val="25"/>
                <c:pt idx="1">
                  <c:v>202.71254431299894</c:v>
                </c:pt>
                <c:pt idx="2">
                  <c:v>416.86280692379773</c:v>
                </c:pt>
                <c:pt idx="3">
                  <c:v>140.24697801991616</c:v>
                </c:pt>
                <c:pt idx="4">
                  <c:v>113.81744415288421</c:v>
                </c:pt>
                <c:pt idx="5">
                  <c:v>234.33180655344881</c:v>
                </c:pt>
                <c:pt idx="6">
                  <c:v>302</c:v>
                </c:pt>
                <c:pt idx="7">
                  <c:v>90.047385969020581</c:v>
                </c:pt>
                <c:pt idx="8">
                  <c:v>9.9825890547047891</c:v>
                </c:pt>
                <c:pt idx="9">
                  <c:v>162.24878868922156</c:v>
                </c:pt>
                <c:pt idx="10">
                  <c:v>226.99928928602469</c:v>
                </c:pt>
                <c:pt idx="11">
                  <c:v>685.91124094692884</c:v>
                </c:pt>
                <c:pt idx="12">
                  <c:v>102.03781102601022</c:v>
                </c:pt>
                <c:pt idx="13">
                  <c:v>7.0967149700796881</c:v>
                </c:pt>
                <c:pt idx="14">
                  <c:v>84.070027389004849</c:v>
                </c:pt>
                <c:pt idx="15">
                  <c:v>631.55017471287817</c:v>
                </c:pt>
                <c:pt idx="16">
                  <c:v>260.93986072638796</c:v>
                </c:pt>
                <c:pt idx="17">
                  <c:v>62.912024843678864</c:v>
                </c:pt>
                <c:pt idx="18">
                  <c:v>137.57549518895564</c:v>
                </c:pt>
                <c:pt idx="19">
                  <c:v>265.51678504662362</c:v>
                </c:pt>
                <c:pt idx="20">
                  <c:v>84.299613323031963</c:v>
                </c:pt>
                <c:pt idx="21">
                  <c:v>354.92769950775528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7081-407D-A19F-5A967428B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"/>
        <c:overlap val="100"/>
        <c:axId val="438276128"/>
        <c:axId val="438275168"/>
      </c:barChart>
      <c:catAx>
        <c:axId val="43827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38275168"/>
        <c:crosses val="autoZero"/>
        <c:auto val="1"/>
        <c:lblAlgn val="ctr"/>
        <c:lblOffset val="100"/>
        <c:noMultiLvlLbl val="0"/>
      </c:catAx>
      <c:valAx>
        <c:axId val="43827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438276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577380491808E-2"/>
          <c:y val="2.6798026230414492E-2"/>
          <c:w val="0.95845657525913985"/>
          <c:h val="0.94272212029359659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0D4-4E77-8905-F8B61AC1CE99}"/>
              </c:ext>
            </c:extLst>
          </c:dPt>
          <c:dPt>
            <c:idx val="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0D4-4E77-8905-F8B61AC1CE99}"/>
              </c:ext>
            </c:extLst>
          </c:dPt>
          <c:dPt>
            <c:idx val="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0D4-4E77-8905-F8B61AC1CE99}"/>
              </c:ext>
            </c:extLst>
          </c:dPt>
          <c:dPt>
            <c:idx val="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0D4-4E77-8905-F8B61AC1CE99}"/>
              </c:ext>
            </c:extLst>
          </c:dPt>
          <c:dPt>
            <c:idx val="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0D4-4E77-8905-F8B61AC1CE99}"/>
              </c:ext>
            </c:extLst>
          </c:dPt>
          <c:dPt>
            <c:idx val="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F0D4-4E77-8905-F8B61AC1CE99}"/>
              </c:ext>
            </c:extLst>
          </c:dPt>
          <c:dPt>
            <c:idx val="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F0D4-4E77-8905-F8B61AC1CE99}"/>
              </c:ext>
            </c:extLst>
          </c:dPt>
          <c:dPt>
            <c:idx val="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F0D4-4E77-8905-F8B61AC1CE99}"/>
              </c:ext>
            </c:extLst>
          </c:dPt>
          <c:dPt>
            <c:idx val="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F0D4-4E77-8905-F8B61AC1CE99}"/>
              </c:ext>
            </c:extLst>
          </c:dPt>
          <c:dPt>
            <c:idx val="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F0D4-4E77-8905-F8B61AC1CE99}"/>
              </c:ext>
            </c:extLst>
          </c:dPt>
          <c:dPt>
            <c:idx val="1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F0D4-4E77-8905-F8B61AC1CE99}"/>
              </c:ext>
            </c:extLst>
          </c:dPt>
          <c:dPt>
            <c:idx val="1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F0D4-4E77-8905-F8B61AC1CE99}"/>
              </c:ext>
            </c:extLst>
          </c:dPt>
          <c:dPt>
            <c:idx val="1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F0D4-4E77-8905-F8B61AC1CE99}"/>
              </c:ext>
            </c:extLst>
          </c:dPt>
          <c:dPt>
            <c:idx val="1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F0D4-4E77-8905-F8B61AC1CE99}"/>
              </c:ext>
            </c:extLst>
          </c:dPt>
          <c:dPt>
            <c:idx val="1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F0D4-4E77-8905-F8B61AC1CE99}"/>
              </c:ext>
            </c:extLst>
          </c:dPt>
          <c:dPt>
            <c:idx val="1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F0D4-4E77-8905-F8B61AC1CE99}"/>
              </c:ext>
            </c:extLst>
          </c:dPt>
          <c:dPt>
            <c:idx val="1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F0D4-4E77-8905-F8B61AC1CE99}"/>
              </c:ext>
            </c:extLst>
          </c:dPt>
          <c:dPt>
            <c:idx val="1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F0D4-4E77-8905-F8B61AC1CE99}"/>
              </c:ext>
            </c:extLst>
          </c:dPt>
          <c:dPt>
            <c:idx val="1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F0D4-4E77-8905-F8B61AC1CE99}"/>
              </c:ext>
            </c:extLst>
          </c:dPt>
          <c:dPt>
            <c:idx val="1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F0D4-4E77-8905-F8B61AC1CE99}"/>
              </c:ext>
            </c:extLst>
          </c:dPt>
          <c:dPt>
            <c:idx val="2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F0D4-4E77-8905-F8B61AC1CE99}"/>
              </c:ext>
            </c:extLst>
          </c:dPt>
          <c:dPt>
            <c:idx val="2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F0D4-4E77-8905-F8B61AC1CE99}"/>
              </c:ext>
            </c:extLst>
          </c:dPt>
          <c:dPt>
            <c:idx val="2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F0D4-4E77-8905-F8B61AC1CE99}"/>
              </c:ext>
            </c:extLst>
          </c:dPt>
          <c:dPt>
            <c:idx val="23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F0D4-4E77-8905-F8B61AC1CE99}"/>
              </c:ext>
            </c:extLst>
          </c:dPt>
          <c:cat>
            <c:strRef>
              <c:f>'22'!$E$81:$E$105</c:f>
              <c:strCache>
                <c:ptCount val="25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Q3 '23</c:v>
                </c:pt>
                <c:pt idx="12">
                  <c:v>Q4 '23</c:v>
                </c:pt>
                <c:pt idx="13">
                  <c:v>Q1 '24</c:v>
                </c:pt>
                <c:pt idx="14">
                  <c:v>Q2 '24</c:v>
                </c:pt>
                <c:pt idx="15">
                  <c:v>Q3 '24</c:v>
                </c:pt>
                <c:pt idx="16">
                  <c:v>Q4 '24</c:v>
                </c:pt>
                <c:pt idx="17">
                  <c:v>Q1 '25</c:v>
                </c:pt>
                <c:pt idx="18">
                  <c:v>Q2 '25</c:v>
                </c:pt>
                <c:pt idx="19">
                  <c:v>Q3 '25</c:v>
                </c:pt>
                <c:pt idx="20">
                  <c:v>Q4 '25</c:v>
                </c:pt>
                <c:pt idx="21">
                  <c:v>Q1 '26</c:v>
                </c:pt>
                <c:pt idx="22">
                  <c:v>Q2 '26</c:v>
                </c:pt>
                <c:pt idx="23">
                  <c:v>COGS '24</c:v>
                </c:pt>
                <c:pt idx="24">
                  <c:v>0</c:v>
                </c:pt>
              </c:strCache>
            </c:strRef>
          </c:cat>
          <c:val>
            <c:numRef>
              <c:f>'22'!$F$81:$F$105</c:f>
              <c:numCache>
                <c:formatCode>#,##0</c:formatCode>
                <c:ptCount val="25"/>
                <c:pt idx="0">
                  <c:v>500</c:v>
                </c:pt>
                <c:pt idx="1">
                  <c:v>500</c:v>
                </c:pt>
                <c:pt idx="2">
                  <c:v>1233.8196179613869</c:v>
                </c:pt>
                <c:pt idx="3">
                  <c:v>1292.4585378705299</c:v>
                </c:pt>
                <c:pt idx="4">
                  <c:v>1207.7451813773885</c:v>
                </c:pt>
                <c:pt idx="5">
                  <c:v>1187.6492790767813</c:v>
                </c:pt>
                <c:pt idx="6">
                  <c:v>1187.6492790767813</c:v>
                </c:pt>
                <c:pt idx="7">
                  <c:v>2095.2940090260331</c:v>
                </c:pt>
                <c:pt idx="8">
                  <c:v>2424.1947082709971</c:v>
                </c:pt>
                <c:pt idx="9">
                  <c:v>2513.4120454394838</c:v>
                </c:pt>
                <c:pt idx="10">
                  <c:v>2713.641800058188</c:v>
                </c:pt>
                <c:pt idx="11">
                  <c:v>3043.2227751555611</c:v>
                </c:pt>
                <c:pt idx="12">
                  <c:v>4381.0032703564884</c:v>
                </c:pt>
                <c:pt idx="13">
                  <c:v>4202.7922573554106</c:v>
                </c:pt>
                <c:pt idx="14">
                  <c:v>3744.4396886077311</c:v>
                </c:pt>
                <c:pt idx="15">
                  <c:v>3744.4396886077311</c:v>
                </c:pt>
                <c:pt idx="16">
                  <c:v>4423.1782559348367</c:v>
                </c:pt>
                <c:pt idx="17">
                  <c:v>3661.6763645278506</c:v>
                </c:pt>
                <c:pt idx="18">
                  <c:v>2887.1322712671868</c:v>
                </c:pt>
                <c:pt idx="19">
                  <c:v>2649.415416492066</c:v>
                </c:pt>
                <c:pt idx="20">
                  <c:v>2772.296411293813</c:v>
                </c:pt>
                <c:pt idx="21">
                  <c:v>3068.3494429907782</c:v>
                </c:pt>
                <c:pt idx="22">
                  <c:v>3544.0508200242375</c:v>
                </c:pt>
                <c:pt idx="23">
                  <c:v>3751.9040447227917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F0D4-4E77-8905-F8B61AC1CE9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'22'!$E$81:$E$105</c:f>
              <c:strCache>
                <c:ptCount val="25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Q3 '23</c:v>
                </c:pt>
                <c:pt idx="12">
                  <c:v>Q4 '23</c:v>
                </c:pt>
                <c:pt idx="13">
                  <c:v>Q1 '24</c:v>
                </c:pt>
                <c:pt idx="14">
                  <c:v>Q2 '24</c:v>
                </c:pt>
                <c:pt idx="15">
                  <c:v>Q3 '24</c:v>
                </c:pt>
                <c:pt idx="16">
                  <c:v>Q4 '24</c:v>
                </c:pt>
                <c:pt idx="17">
                  <c:v>Q1 '25</c:v>
                </c:pt>
                <c:pt idx="18">
                  <c:v>Q2 '25</c:v>
                </c:pt>
                <c:pt idx="19">
                  <c:v>Q3 '25</c:v>
                </c:pt>
                <c:pt idx="20">
                  <c:v>Q4 '25</c:v>
                </c:pt>
                <c:pt idx="21">
                  <c:v>Q1 '26</c:v>
                </c:pt>
                <c:pt idx="22">
                  <c:v>Q2 '26</c:v>
                </c:pt>
                <c:pt idx="23">
                  <c:v>COGS '24</c:v>
                </c:pt>
                <c:pt idx="24">
                  <c:v>0</c:v>
                </c:pt>
              </c:strCache>
            </c:strRef>
          </c:cat>
          <c:val>
            <c:numRef>
              <c:f>'22'!$G$81:$G$105</c:f>
              <c:numCache>
                <c:formatCode>#,##0</c:formatCode>
                <c:ptCount val="25"/>
                <c:pt idx="1">
                  <c:v>531.107073648388</c:v>
                </c:pt>
                <c:pt idx="2">
                  <c:v>58.638919909142942</c:v>
                </c:pt>
                <c:pt idx="3">
                  <c:v>279.20248574547037</c:v>
                </c:pt>
                <c:pt idx="4">
                  <c:v>390.34537610564371</c:v>
                </c:pt>
                <c:pt idx="5">
                  <c:v>176.10947185280202</c:v>
                </c:pt>
                <c:pt idx="6">
                  <c:v>605.64472994925177</c:v>
                </c:pt>
                <c:pt idx="7">
                  <c:v>568.66327720898539</c:v>
                </c:pt>
                <c:pt idx="8">
                  <c:v>229.77998890931701</c:v>
                </c:pt>
                <c:pt idx="9">
                  <c:v>140.56265174083057</c:v>
                </c:pt>
                <c:pt idx="10">
                  <c:v>102.58168581134817</c:v>
                </c:pt>
                <c:pt idx="11">
                  <c:v>651.86925425399886</c:v>
                </c:pt>
                <c:pt idx="12">
                  <c:v>277.61775911938531</c:v>
                </c:pt>
                <c:pt idx="13">
                  <c:v>455.82877212046367</c:v>
                </c:pt>
                <c:pt idx="14">
                  <c:v>374.28254135867485</c:v>
                </c:pt>
                <c:pt idx="15">
                  <c:v>714.97089848852761</c:v>
                </c:pt>
                <c:pt idx="16">
                  <c:v>406.84264514791198</c:v>
                </c:pt>
                <c:pt idx="17">
                  <c:v>698.58986656330717</c:v>
                </c:pt>
                <c:pt idx="18">
                  <c:v>636.96859807170802</c:v>
                </c:pt>
                <c:pt idx="19">
                  <c:v>237.71685477512074</c:v>
                </c:pt>
                <c:pt idx="20">
                  <c:v>296.05303169696538</c:v>
                </c:pt>
                <c:pt idx="21">
                  <c:v>618.45411841351756</c:v>
                </c:pt>
                <c:pt idx="22">
                  <c:v>207.85322469855407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F0D4-4E77-8905-F8B61AC1CE99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'22'!$E$81:$E$105</c:f>
              <c:strCache>
                <c:ptCount val="25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Q3 '23</c:v>
                </c:pt>
                <c:pt idx="12">
                  <c:v>Q4 '23</c:v>
                </c:pt>
                <c:pt idx="13">
                  <c:v>Q1 '24</c:v>
                </c:pt>
                <c:pt idx="14">
                  <c:v>Q2 '24</c:v>
                </c:pt>
                <c:pt idx="15">
                  <c:v>Q3 '24</c:v>
                </c:pt>
                <c:pt idx="16">
                  <c:v>Q4 '24</c:v>
                </c:pt>
                <c:pt idx="17">
                  <c:v>Q1 '25</c:v>
                </c:pt>
                <c:pt idx="18">
                  <c:v>Q2 '25</c:v>
                </c:pt>
                <c:pt idx="19">
                  <c:v>Q3 '25</c:v>
                </c:pt>
                <c:pt idx="20">
                  <c:v>Q4 '25</c:v>
                </c:pt>
                <c:pt idx="21">
                  <c:v>Q1 '26</c:v>
                </c:pt>
                <c:pt idx="22">
                  <c:v>Q2 '26</c:v>
                </c:pt>
                <c:pt idx="23">
                  <c:v>COGS '24</c:v>
                </c:pt>
                <c:pt idx="24">
                  <c:v>0</c:v>
                </c:pt>
              </c:strCache>
            </c:strRef>
          </c:cat>
          <c:val>
            <c:numRef>
              <c:f>'22'!$H$81:$H$105</c:f>
              <c:numCache>
                <c:formatCode>#,##0</c:formatCode>
                <c:ptCount val="25"/>
                <c:pt idx="1">
                  <c:v>202.71254431299894</c:v>
                </c:pt>
                <c:pt idx="2">
                  <c:v>416.86280692379773</c:v>
                </c:pt>
                <c:pt idx="3">
                  <c:v>140.24697801991616</c:v>
                </c:pt>
                <c:pt idx="4">
                  <c:v>113.81744415288421</c:v>
                </c:pt>
                <c:pt idx="5">
                  <c:v>234.33180655344881</c:v>
                </c:pt>
                <c:pt idx="6">
                  <c:v>302</c:v>
                </c:pt>
                <c:pt idx="7">
                  <c:v>90.047385969020581</c:v>
                </c:pt>
                <c:pt idx="8">
                  <c:v>9.9825890547047891</c:v>
                </c:pt>
                <c:pt idx="9">
                  <c:v>162.24878868922156</c:v>
                </c:pt>
                <c:pt idx="10">
                  <c:v>226.99928928602469</c:v>
                </c:pt>
                <c:pt idx="11">
                  <c:v>685.91124094692884</c:v>
                </c:pt>
                <c:pt idx="12">
                  <c:v>102.03781102601022</c:v>
                </c:pt>
                <c:pt idx="13">
                  <c:v>7.0967149700796881</c:v>
                </c:pt>
                <c:pt idx="14">
                  <c:v>84.070027389004849</c:v>
                </c:pt>
                <c:pt idx="15">
                  <c:v>631.55017471287817</c:v>
                </c:pt>
                <c:pt idx="16">
                  <c:v>260.93986072638796</c:v>
                </c:pt>
                <c:pt idx="17">
                  <c:v>62.912024843678864</c:v>
                </c:pt>
                <c:pt idx="18">
                  <c:v>137.57549518895564</c:v>
                </c:pt>
                <c:pt idx="19">
                  <c:v>265.51678504662362</c:v>
                </c:pt>
                <c:pt idx="20">
                  <c:v>84.299613323031963</c:v>
                </c:pt>
                <c:pt idx="21">
                  <c:v>354.92769950775528</c:v>
                </c:pt>
                <c:pt idx="22">
                  <c:v>289.82721618925945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F0D4-4E77-8905-F8B61AC1C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"/>
        <c:overlap val="100"/>
        <c:axId val="438276128"/>
        <c:axId val="438275168"/>
      </c:barChart>
      <c:catAx>
        <c:axId val="43827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38275168"/>
        <c:crosses val="autoZero"/>
        <c:auto val="1"/>
        <c:lblAlgn val="ctr"/>
        <c:lblOffset val="100"/>
        <c:noMultiLvlLbl val="0"/>
      </c:catAx>
      <c:valAx>
        <c:axId val="43827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438276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577380491808E-2"/>
          <c:y val="2.6798026230414492E-2"/>
          <c:w val="0.95845657525913985"/>
          <c:h val="0.94272212029359659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595-4E31-AEE8-08612319B96B}"/>
              </c:ext>
            </c:extLst>
          </c:dPt>
          <c:dPt>
            <c:idx val="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595-4E31-AEE8-08612319B96B}"/>
              </c:ext>
            </c:extLst>
          </c:dPt>
          <c:dPt>
            <c:idx val="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595-4E31-AEE8-08612319B96B}"/>
              </c:ext>
            </c:extLst>
          </c:dPt>
          <c:dPt>
            <c:idx val="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595-4E31-AEE8-08612319B96B}"/>
              </c:ext>
            </c:extLst>
          </c:dPt>
          <c:dPt>
            <c:idx val="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595-4E31-AEE8-08612319B96B}"/>
              </c:ext>
            </c:extLst>
          </c:dPt>
          <c:dPt>
            <c:idx val="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B595-4E31-AEE8-08612319B96B}"/>
              </c:ext>
            </c:extLst>
          </c:dPt>
          <c:dPt>
            <c:idx val="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B595-4E31-AEE8-08612319B96B}"/>
              </c:ext>
            </c:extLst>
          </c:dPt>
          <c:dPt>
            <c:idx val="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B595-4E31-AEE8-08612319B96B}"/>
              </c:ext>
            </c:extLst>
          </c:dPt>
          <c:dPt>
            <c:idx val="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B595-4E31-AEE8-08612319B96B}"/>
              </c:ext>
            </c:extLst>
          </c:dPt>
          <c:dPt>
            <c:idx val="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B595-4E31-AEE8-08612319B96B}"/>
              </c:ext>
            </c:extLst>
          </c:dPt>
          <c:dPt>
            <c:idx val="1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B595-4E31-AEE8-08612319B96B}"/>
              </c:ext>
            </c:extLst>
          </c:dPt>
          <c:dPt>
            <c:idx val="1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B595-4E31-AEE8-08612319B96B}"/>
              </c:ext>
            </c:extLst>
          </c:dPt>
          <c:dPt>
            <c:idx val="1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B595-4E31-AEE8-08612319B96B}"/>
              </c:ext>
            </c:extLst>
          </c:dPt>
          <c:dPt>
            <c:idx val="1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B595-4E31-AEE8-08612319B96B}"/>
              </c:ext>
            </c:extLst>
          </c:dPt>
          <c:dPt>
            <c:idx val="14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B595-4E31-AEE8-08612319B96B}"/>
              </c:ext>
            </c:extLst>
          </c:dPt>
          <c:dPt>
            <c:idx val="15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B595-4E31-AEE8-08612319B96B}"/>
              </c:ext>
            </c:extLst>
          </c:dPt>
          <c:dPt>
            <c:idx val="16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B595-4E31-AEE8-08612319B96B}"/>
              </c:ext>
            </c:extLst>
          </c:dPt>
          <c:dPt>
            <c:idx val="17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B595-4E31-AEE8-08612319B96B}"/>
              </c:ext>
            </c:extLst>
          </c:dPt>
          <c:dPt>
            <c:idx val="18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B595-4E31-AEE8-08612319B96B}"/>
              </c:ext>
            </c:extLst>
          </c:dPt>
          <c:dPt>
            <c:idx val="19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B595-4E31-AEE8-08612319B96B}"/>
              </c:ext>
            </c:extLst>
          </c:dPt>
          <c:dPt>
            <c:idx val="2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B595-4E31-AEE8-08612319B96B}"/>
              </c:ext>
            </c:extLst>
          </c:dPt>
          <c:dPt>
            <c:idx val="21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B595-4E31-AEE8-08612319B96B}"/>
              </c:ext>
            </c:extLst>
          </c:dPt>
          <c:dPt>
            <c:idx val="22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B595-4E31-AEE8-08612319B96B}"/>
              </c:ext>
            </c:extLst>
          </c:dPt>
          <c:dPt>
            <c:idx val="23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B595-4E31-AEE8-08612319B96B}"/>
              </c:ext>
            </c:extLst>
          </c:dPt>
          <c:cat>
            <c:strRef>
              <c:f>'23'!$E$81:$E$105</c:f>
              <c:strCache>
                <c:ptCount val="25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Q3 '23</c:v>
                </c:pt>
                <c:pt idx="12">
                  <c:v>Q4 '23</c:v>
                </c:pt>
                <c:pt idx="13">
                  <c:v>Q1 '24</c:v>
                </c:pt>
                <c:pt idx="14">
                  <c:v>Q2 '24</c:v>
                </c:pt>
                <c:pt idx="15">
                  <c:v>Q3 '24</c:v>
                </c:pt>
                <c:pt idx="16">
                  <c:v>Q4 '24</c:v>
                </c:pt>
                <c:pt idx="17">
                  <c:v>Q1 '25</c:v>
                </c:pt>
                <c:pt idx="18">
                  <c:v>Q2 '25</c:v>
                </c:pt>
                <c:pt idx="19">
                  <c:v>Q3 '25</c:v>
                </c:pt>
                <c:pt idx="20">
                  <c:v>Q4 '25</c:v>
                </c:pt>
                <c:pt idx="21">
                  <c:v>Q1 '26</c:v>
                </c:pt>
                <c:pt idx="22">
                  <c:v>Q2 '26</c:v>
                </c:pt>
                <c:pt idx="23">
                  <c:v>Q3 '26</c:v>
                </c:pt>
                <c:pt idx="24">
                  <c:v>COGS '24</c:v>
                </c:pt>
              </c:strCache>
            </c:strRef>
          </c:cat>
          <c:val>
            <c:numRef>
              <c:f>'23'!$F$81:$F$105</c:f>
              <c:numCache>
                <c:formatCode>#,##0</c:formatCode>
                <c:ptCount val="25"/>
                <c:pt idx="0">
                  <c:v>500</c:v>
                </c:pt>
                <c:pt idx="1">
                  <c:v>500</c:v>
                </c:pt>
                <c:pt idx="2">
                  <c:v>522.10980041391929</c:v>
                </c:pt>
                <c:pt idx="3">
                  <c:v>890.33726298105694</c:v>
                </c:pt>
                <c:pt idx="4">
                  <c:v>748.10233595377417</c:v>
                </c:pt>
                <c:pt idx="5">
                  <c:v>748.10233595377417</c:v>
                </c:pt>
                <c:pt idx="6">
                  <c:v>1643.4599853333</c:v>
                </c:pt>
                <c:pt idx="7">
                  <c:v>1565.0366633479346</c:v>
                </c:pt>
                <c:pt idx="8">
                  <c:v>1244.1826209708365</c:v>
                </c:pt>
                <c:pt idx="9">
                  <c:v>905.57095344961169</c:v>
                </c:pt>
                <c:pt idx="10">
                  <c:v>1621.1346548656452</c:v>
                </c:pt>
                <c:pt idx="11">
                  <c:v>2000.0336429958702</c:v>
                </c:pt>
                <c:pt idx="12">
                  <c:v>1617.3861254714834</c:v>
                </c:pt>
                <c:pt idx="13">
                  <c:v>1617.3861254714832</c:v>
                </c:pt>
                <c:pt idx="14">
                  <c:v>1651.5788903059918</c:v>
                </c:pt>
                <c:pt idx="15">
                  <c:v>1651.5788903059918</c:v>
                </c:pt>
                <c:pt idx="16">
                  <c:v>1905.9975492840997</c:v>
                </c:pt>
                <c:pt idx="17">
                  <c:v>1905.9975492840997</c:v>
                </c:pt>
                <c:pt idx="18">
                  <c:v>2318.0216957697144</c:v>
                </c:pt>
                <c:pt idx="19">
                  <c:v>2318.0216957697144</c:v>
                </c:pt>
                <c:pt idx="20">
                  <c:v>2241.6921071050783</c:v>
                </c:pt>
                <c:pt idx="21">
                  <c:v>2016.4314128643164</c:v>
                </c:pt>
                <c:pt idx="22">
                  <c:v>2201.6795567795716</c:v>
                </c:pt>
                <c:pt idx="23">
                  <c:v>1455.8798109600325</c:v>
                </c:pt>
                <c:pt idx="24">
                  <c:v>1455.8798109600325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B595-4E31-AEE8-08612319B96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'23'!$E$81:$E$105</c:f>
              <c:strCache>
                <c:ptCount val="25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Q3 '23</c:v>
                </c:pt>
                <c:pt idx="12">
                  <c:v>Q4 '23</c:v>
                </c:pt>
                <c:pt idx="13">
                  <c:v>Q1 '24</c:v>
                </c:pt>
                <c:pt idx="14">
                  <c:v>Q2 '24</c:v>
                </c:pt>
                <c:pt idx="15">
                  <c:v>Q3 '24</c:v>
                </c:pt>
                <c:pt idx="16">
                  <c:v>Q4 '24</c:v>
                </c:pt>
                <c:pt idx="17">
                  <c:v>Q1 '25</c:v>
                </c:pt>
                <c:pt idx="18">
                  <c:v>Q2 '25</c:v>
                </c:pt>
                <c:pt idx="19">
                  <c:v>Q3 '25</c:v>
                </c:pt>
                <c:pt idx="20">
                  <c:v>Q4 '25</c:v>
                </c:pt>
                <c:pt idx="21">
                  <c:v>Q1 '26</c:v>
                </c:pt>
                <c:pt idx="22">
                  <c:v>Q2 '26</c:v>
                </c:pt>
                <c:pt idx="23">
                  <c:v>Q3 '26</c:v>
                </c:pt>
                <c:pt idx="24">
                  <c:v>COGS '24</c:v>
                </c:pt>
              </c:strCache>
            </c:strRef>
          </c:cat>
          <c:val>
            <c:numRef>
              <c:f>'23'!$G$81:$G$105</c:f>
              <c:numCache>
                <c:formatCode>#,##0</c:formatCode>
                <c:ptCount val="25"/>
                <c:pt idx="1">
                  <c:v>22.109800413919231</c:v>
                </c:pt>
                <c:pt idx="2">
                  <c:v>746.20281651968651</c:v>
                </c:pt>
                <c:pt idx="3">
                  <c:v>452.07255877863753</c:v>
                </c:pt>
                <c:pt idx="4">
                  <c:v>8.2841066698298391</c:v>
                </c:pt>
                <c:pt idx="5">
                  <c:v>81.726760259714808</c:v>
                </c:pt>
                <c:pt idx="6">
                  <c:v>357.48292377447177</c:v>
                </c:pt>
                <c:pt idx="7">
                  <c:v>427.22072577317931</c:v>
                </c:pt>
                <c:pt idx="8">
                  <c:v>87.413762304202578</c:v>
                </c:pt>
                <c:pt idx="9">
                  <c:v>426.0254298254273</c:v>
                </c:pt>
                <c:pt idx="10">
                  <c:v>445</c:v>
                </c:pt>
                <c:pt idx="11">
                  <c:v>511.10101186977511</c:v>
                </c:pt>
                <c:pt idx="12">
                  <c:v>382.6475175243869</c:v>
                </c:pt>
                <c:pt idx="13">
                  <c:v>356.31785598304543</c:v>
                </c:pt>
                <c:pt idx="14">
                  <c:v>289.474740177912</c:v>
                </c:pt>
                <c:pt idx="15">
                  <c:v>307.86661582532901</c:v>
                </c:pt>
                <c:pt idx="16">
                  <c:v>18.377401442817927</c:v>
                </c:pt>
                <c:pt idx="17">
                  <c:v>346.51555993856294</c:v>
                </c:pt>
                <c:pt idx="18">
                  <c:v>92.418958586886674</c:v>
                </c:pt>
                <c:pt idx="19">
                  <c:v>318.84134894578881</c:v>
                </c:pt>
                <c:pt idx="20">
                  <c:v>134.01240223614604</c:v>
                </c:pt>
                <c:pt idx="21">
                  <c:v>185.24814391525513</c:v>
                </c:pt>
                <c:pt idx="22">
                  <c:v>24.430167898160661</c:v>
                </c:pt>
                <c:pt idx="23">
                  <c:v>587.30044857069322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B595-4E31-AEE8-08612319B96B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'23'!$E$81:$E$105</c:f>
              <c:strCache>
                <c:ptCount val="25"/>
                <c:pt idx="0">
                  <c:v>COGS '21</c:v>
                </c:pt>
                <c:pt idx="1">
                  <c:v>Q1 '21</c:v>
                </c:pt>
                <c:pt idx="2">
                  <c:v>Q2 '21</c:v>
                </c:pt>
                <c:pt idx="3">
                  <c:v>Q3 '21</c:v>
                </c:pt>
                <c:pt idx="4">
                  <c:v>Q4 '21</c:v>
                </c:pt>
                <c:pt idx="5">
                  <c:v>Q1 '22</c:v>
                </c:pt>
                <c:pt idx="6">
                  <c:v>Q2 '22</c:v>
                </c:pt>
                <c:pt idx="7">
                  <c:v>Q3 '22</c:v>
                </c:pt>
                <c:pt idx="8">
                  <c:v>Q4 '22</c:v>
                </c:pt>
                <c:pt idx="9">
                  <c:v>Q1 '23</c:v>
                </c:pt>
                <c:pt idx="10">
                  <c:v>Q2 '23</c:v>
                </c:pt>
                <c:pt idx="11">
                  <c:v>Q3 '23</c:v>
                </c:pt>
                <c:pt idx="12">
                  <c:v>Q4 '23</c:v>
                </c:pt>
                <c:pt idx="13">
                  <c:v>Q1 '24</c:v>
                </c:pt>
                <c:pt idx="14">
                  <c:v>Q2 '24</c:v>
                </c:pt>
                <c:pt idx="15">
                  <c:v>Q3 '24</c:v>
                </c:pt>
                <c:pt idx="16">
                  <c:v>Q4 '24</c:v>
                </c:pt>
                <c:pt idx="17">
                  <c:v>Q1 '25</c:v>
                </c:pt>
                <c:pt idx="18">
                  <c:v>Q2 '25</c:v>
                </c:pt>
                <c:pt idx="19">
                  <c:v>Q3 '25</c:v>
                </c:pt>
                <c:pt idx="20">
                  <c:v>Q4 '25</c:v>
                </c:pt>
                <c:pt idx="21">
                  <c:v>Q1 '26</c:v>
                </c:pt>
                <c:pt idx="22">
                  <c:v>Q2 '26</c:v>
                </c:pt>
                <c:pt idx="23">
                  <c:v>Q3 '26</c:v>
                </c:pt>
                <c:pt idx="24">
                  <c:v>COGS '24</c:v>
                </c:pt>
              </c:strCache>
            </c:strRef>
          </c:cat>
          <c:val>
            <c:numRef>
              <c:f>'23'!$H$81:$H$105</c:f>
              <c:numCache>
                <c:formatCode>#,##0</c:formatCode>
                <c:ptCount val="25"/>
                <c:pt idx="1">
                  <c:v>11.152693978723732</c:v>
                </c:pt>
                <c:pt idx="2">
                  <c:v>74.097204826088728</c:v>
                </c:pt>
                <c:pt idx="3">
                  <c:v>27.874244860204726</c:v>
                </c:pt>
                <c:pt idx="4">
                  <c:v>133.95082035745293</c:v>
                </c:pt>
                <c:pt idx="5">
                  <c:v>813.63088911981094</c:v>
                </c:pt>
                <c:pt idx="6">
                  <c:v>92.606791610360517</c:v>
                </c:pt>
                <c:pt idx="7">
                  <c:v>8.6855199866576527</c:v>
                </c:pt>
                <c:pt idx="8">
                  <c:v>660.66100584607477</c:v>
                </c:pt>
                <c:pt idx="9">
                  <c:v>289.53827159060609</c:v>
                </c:pt>
                <c:pt idx="10">
                  <c:v>445</c:v>
                </c:pt>
                <c:pt idx="11">
                  <c:v>213.23036581474571</c:v>
                </c:pt>
                <c:pt idx="12">
                  <c:v>84.252517106743298</c:v>
                </c:pt>
                <c:pt idx="13">
                  <c:v>43.988239321355763</c:v>
                </c:pt>
                <c:pt idx="14">
                  <c:v>76.638590291980563</c:v>
                </c:pt>
                <c:pt idx="15">
                  <c:v>291.96342314013555</c:v>
                </c:pt>
                <c:pt idx="16">
                  <c:v>327.03397854453823</c:v>
                </c:pt>
                <c:pt idx="17">
                  <c:v>157.92754513393868</c:v>
                </c:pt>
                <c:pt idx="18">
                  <c:v>290.11729614868602</c:v>
                </c:pt>
                <c:pt idx="19">
                  <c:v>57.069250717537727</c:v>
                </c:pt>
                <c:pt idx="20">
                  <c:v>318.22778609181648</c:v>
                </c:pt>
                <c:pt idx="21">
                  <c:v>40.012550325506709</c:v>
                </c:pt>
                <c:pt idx="22">
                  <c:v>86.269949997705638</c:v>
                </c:pt>
                <c:pt idx="23">
                  <c:v>182.92946514700628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B595-4E31-AEE8-08612319B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"/>
        <c:overlap val="100"/>
        <c:axId val="438276128"/>
        <c:axId val="438275168"/>
      </c:barChart>
      <c:catAx>
        <c:axId val="43827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38275168"/>
        <c:crosses val="autoZero"/>
        <c:auto val="1"/>
        <c:lblAlgn val="ctr"/>
        <c:lblOffset val="100"/>
        <c:noMultiLvlLbl val="0"/>
      </c:catAx>
      <c:valAx>
        <c:axId val="43827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438276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hyperlink" Target="#'23'!A1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'05'!A1"/><Relationship Id="rId13" Type="http://schemas.openxmlformats.org/officeDocument/2006/relationships/hyperlink" Target="#'10'!A1"/><Relationship Id="rId18" Type="http://schemas.openxmlformats.org/officeDocument/2006/relationships/hyperlink" Target="#'15'!A1"/><Relationship Id="rId26" Type="http://schemas.openxmlformats.org/officeDocument/2006/relationships/hyperlink" Target="#'23'!A1"/><Relationship Id="rId3" Type="http://schemas.openxmlformats.org/officeDocument/2006/relationships/image" Target="../media/image23.png"/><Relationship Id="rId21" Type="http://schemas.openxmlformats.org/officeDocument/2006/relationships/hyperlink" Target="#'18'!A1"/><Relationship Id="rId7" Type="http://schemas.openxmlformats.org/officeDocument/2006/relationships/hyperlink" Target="#'04'!A1"/><Relationship Id="rId12" Type="http://schemas.openxmlformats.org/officeDocument/2006/relationships/hyperlink" Target="#'09'!A1"/><Relationship Id="rId17" Type="http://schemas.openxmlformats.org/officeDocument/2006/relationships/hyperlink" Target="#'14'!A1"/><Relationship Id="rId25" Type="http://schemas.openxmlformats.org/officeDocument/2006/relationships/hyperlink" Target="#'21'!A1"/><Relationship Id="rId2" Type="http://schemas.openxmlformats.org/officeDocument/2006/relationships/chart" Target="../charts/chart1.xml"/><Relationship Id="rId16" Type="http://schemas.openxmlformats.org/officeDocument/2006/relationships/hyperlink" Target="#'13'!A1"/><Relationship Id="rId20" Type="http://schemas.openxmlformats.org/officeDocument/2006/relationships/hyperlink" Target="#'16'!A1"/><Relationship Id="rId1" Type="http://schemas.openxmlformats.org/officeDocument/2006/relationships/image" Target="../media/image22.png"/><Relationship Id="rId6" Type="http://schemas.openxmlformats.org/officeDocument/2006/relationships/hyperlink" Target="#'03'!A1"/><Relationship Id="rId11" Type="http://schemas.openxmlformats.org/officeDocument/2006/relationships/hyperlink" Target="#'08'!A1"/><Relationship Id="rId24" Type="http://schemas.openxmlformats.org/officeDocument/2006/relationships/hyperlink" Target="#'22'!A1"/><Relationship Id="rId5" Type="http://schemas.openxmlformats.org/officeDocument/2006/relationships/hyperlink" Target="#'01'!A1"/><Relationship Id="rId15" Type="http://schemas.openxmlformats.org/officeDocument/2006/relationships/hyperlink" Target="#'11'!A1"/><Relationship Id="rId23" Type="http://schemas.openxmlformats.org/officeDocument/2006/relationships/hyperlink" Target="#'20'!A1"/><Relationship Id="rId10" Type="http://schemas.openxmlformats.org/officeDocument/2006/relationships/hyperlink" Target="#'06'!A1"/><Relationship Id="rId19" Type="http://schemas.openxmlformats.org/officeDocument/2006/relationships/hyperlink" Target="#'17'!A1"/><Relationship Id="rId4" Type="http://schemas.openxmlformats.org/officeDocument/2006/relationships/hyperlink" Target="#'02'!A1"/><Relationship Id="rId9" Type="http://schemas.openxmlformats.org/officeDocument/2006/relationships/hyperlink" Target="#'07'!A1"/><Relationship Id="rId14" Type="http://schemas.openxmlformats.org/officeDocument/2006/relationships/hyperlink" Target="#'12'!A1"/><Relationship Id="rId22" Type="http://schemas.openxmlformats.org/officeDocument/2006/relationships/hyperlink" Target="#'19'!A1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'05'!A1"/><Relationship Id="rId13" Type="http://schemas.openxmlformats.org/officeDocument/2006/relationships/hyperlink" Target="#'10'!A1"/><Relationship Id="rId18" Type="http://schemas.openxmlformats.org/officeDocument/2006/relationships/hyperlink" Target="#'15'!A1"/><Relationship Id="rId26" Type="http://schemas.openxmlformats.org/officeDocument/2006/relationships/hyperlink" Target="#'23'!A1"/><Relationship Id="rId3" Type="http://schemas.openxmlformats.org/officeDocument/2006/relationships/image" Target="../media/image23.png"/><Relationship Id="rId21" Type="http://schemas.openxmlformats.org/officeDocument/2006/relationships/hyperlink" Target="#'18'!A1"/><Relationship Id="rId7" Type="http://schemas.openxmlformats.org/officeDocument/2006/relationships/hyperlink" Target="#'04'!A1"/><Relationship Id="rId12" Type="http://schemas.openxmlformats.org/officeDocument/2006/relationships/hyperlink" Target="#'09'!A1"/><Relationship Id="rId17" Type="http://schemas.openxmlformats.org/officeDocument/2006/relationships/hyperlink" Target="#'14'!A1"/><Relationship Id="rId25" Type="http://schemas.openxmlformats.org/officeDocument/2006/relationships/hyperlink" Target="#'21'!A1"/><Relationship Id="rId2" Type="http://schemas.openxmlformats.org/officeDocument/2006/relationships/chart" Target="../charts/chart2.xml"/><Relationship Id="rId16" Type="http://schemas.openxmlformats.org/officeDocument/2006/relationships/hyperlink" Target="#'13'!A1"/><Relationship Id="rId20" Type="http://schemas.openxmlformats.org/officeDocument/2006/relationships/hyperlink" Target="#'16'!A1"/><Relationship Id="rId1" Type="http://schemas.openxmlformats.org/officeDocument/2006/relationships/image" Target="../media/image22.png"/><Relationship Id="rId6" Type="http://schemas.openxmlformats.org/officeDocument/2006/relationships/hyperlink" Target="#'03'!A1"/><Relationship Id="rId11" Type="http://schemas.openxmlformats.org/officeDocument/2006/relationships/hyperlink" Target="#'08'!A1"/><Relationship Id="rId24" Type="http://schemas.openxmlformats.org/officeDocument/2006/relationships/hyperlink" Target="#'22'!A1"/><Relationship Id="rId5" Type="http://schemas.openxmlformats.org/officeDocument/2006/relationships/hyperlink" Target="#'01'!A1"/><Relationship Id="rId15" Type="http://schemas.openxmlformats.org/officeDocument/2006/relationships/hyperlink" Target="#'11'!A1"/><Relationship Id="rId23" Type="http://schemas.openxmlformats.org/officeDocument/2006/relationships/hyperlink" Target="#'20'!A1"/><Relationship Id="rId10" Type="http://schemas.openxmlformats.org/officeDocument/2006/relationships/hyperlink" Target="#'06'!A1"/><Relationship Id="rId19" Type="http://schemas.openxmlformats.org/officeDocument/2006/relationships/hyperlink" Target="#'17'!A1"/><Relationship Id="rId4" Type="http://schemas.openxmlformats.org/officeDocument/2006/relationships/hyperlink" Target="#'02'!A1"/><Relationship Id="rId9" Type="http://schemas.openxmlformats.org/officeDocument/2006/relationships/hyperlink" Target="#'07'!A1"/><Relationship Id="rId14" Type="http://schemas.openxmlformats.org/officeDocument/2006/relationships/hyperlink" Target="#'12'!A1"/><Relationship Id="rId22" Type="http://schemas.openxmlformats.org/officeDocument/2006/relationships/hyperlink" Target="#'19'!A1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'05'!A1"/><Relationship Id="rId13" Type="http://schemas.openxmlformats.org/officeDocument/2006/relationships/hyperlink" Target="#'10'!A1"/><Relationship Id="rId18" Type="http://schemas.openxmlformats.org/officeDocument/2006/relationships/hyperlink" Target="#'15'!A1"/><Relationship Id="rId26" Type="http://schemas.openxmlformats.org/officeDocument/2006/relationships/hyperlink" Target="#'23'!A1"/><Relationship Id="rId3" Type="http://schemas.openxmlformats.org/officeDocument/2006/relationships/image" Target="../media/image23.png"/><Relationship Id="rId21" Type="http://schemas.openxmlformats.org/officeDocument/2006/relationships/hyperlink" Target="#'18'!A1"/><Relationship Id="rId7" Type="http://schemas.openxmlformats.org/officeDocument/2006/relationships/hyperlink" Target="#'04'!A1"/><Relationship Id="rId12" Type="http://schemas.openxmlformats.org/officeDocument/2006/relationships/hyperlink" Target="#'09'!A1"/><Relationship Id="rId17" Type="http://schemas.openxmlformats.org/officeDocument/2006/relationships/hyperlink" Target="#'14'!A1"/><Relationship Id="rId25" Type="http://schemas.openxmlformats.org/officeDocument/2006/relationships/hyperlink" Target="#'21'!A1"/><Relationship Id="rId2" Type="http://schemas.openxmlformats.org/officeDocument/2006/relationships/chart" Target="../charts/chart3.xml"/><Relationship Id="rId16" Type="http://schemas.openxmlformats.org/officeDocument/2006/relationships/hyperlink" Target="#'13'!A1"/><Relationship Id="rId20" Type="http://schemas.openxmlformats.org/officeDocument/2006/relationships/hyperlink" Target="#'16'!A1"/><Relationship Id="rId1" Type="http://schemas.openxmlformats.org/officeDocument/2006/relationships/image" Target="../media/image22.png"/><Relationship Id="rId6" Type="http://schemas.openxmlformats.org/officeDocument/2006/relationships/hyperlink" Target="#'03'!A1"/><Relationship Id="rId11" Type="http://schemas.openxmlformats.org/officeDocument/2006/relationships/hyperlink" Target="#'08'!A1"/><Relationship Id="rId24" Type="http://schemas.openxmlformats.org/officeDocument/2006/relationships/hyperlink" Target="#'22'!A1"/><Relationship Id="rId5" Type="http://schemas.openxmlformats.org/officeDocument/2006/relationships/hyperlink" Target="#'01'!A1"/><Relationship Id="rId15" Type="http://schemas.openxmlformats.org/officeDocument/2006/relationships/hyperlink" Target="#'11'!A1"/><Relationship Id="rId23" Type="http://schemas.openxmlformats.org/officeDocument/2006/relationships/hyperlink" Target="#'20'!A1"/><Relationship Id="rId10" Type="http://schemas.openxmlformats.org/officeDocument/2006/relationships/hyperlink" Target="#'06'!A1"/><Relationship Id="rId19" Type="http://schemas.openxmlformats.org/officeDocument/2006/relationships/hyperlink" Target="#'17'!A1"/><Relationship Id="rId4" Type="http://schemas.openxmlformats.org/officeDocument/2006/relationships/hyperlink" Target="#'02'!A1"/><Relationship Id="rId9" Type="http://schemas.openxmlformats.org/officeDocument/2006/relationships/hyperlink" Target="#'07'!A1"/><Relationship Id="rId14" Type="http://schemas.openxmlformats.org/officeDocument/2006/relationships/hyperlink" Target="#'12'!A1"/><Relationship Id="rId22" Type="http://schemas.openxmlformats.org/officeDocument/2006/relationships/hyperlink" Target="#'19'!A1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'05'!A1"/><Relationship Id="rId13" Type="http://schemas.openxmlformats.org/officeDocument/2006/relationships/hyperlink" Target="#'10'!A1"/><Relationship Id="rId18" Type="http://schemas.openxmlformats.org/officeDocument/2006/relationships/hyperlink" Target="#'15'!A1"/><Relationship Id="rId26" Type="http://schemas.openxmlformats.org/officeDocument/2006/relationships/hyperlink" Target="#'23'!A1"/><Relationship Id="rId3" Type="http://schemas.openxmlformats.org/officeDocument/2006/relationships/image" Target="../media/image23.png"/><Relationship Id="rId21" Type="http://schemas.openxmlformats.org/officeDocument/2006/relationships/hyperlink" Target="#'18'!A1"/><Relationship Id="rId7" Type="http://schemas.openxmlformats.org/officeDocument/2006/relationships/hyperlink" Target="#'04'!A1"/><Relationship Id="rId12" Type="http://schemas.openxmlformats.org/officeDocument/2006/relationships/hyperlink" Target="#'09'!A1"/><Relationship Id="rId17" Type="http://schemas.openxmlformats.org/officeDocument/2006/relationships/hyperlink" Target="#'14'!A1"/><Relationship Id="rId25" Type="http://schemas.openxmlformats.org/officeDocument/2006/relationships/hyperlink" Target="#'21'!A1"/><Relationship Id="rId2" Type="http://schemas.openxmlformats.org/officeDocument/2006/relationships/chart" Target="../charts/chart4.xml"/><Relationship Id="rId16" Type="http://schemas.openxmlformats.org/officeDocument/2006/relationships/hyperlink" Target="#'13'!A1"/><Relationship Id="rId20" Type="http://schemas.openxmlformats.org/officeDocument/2006/relationships/hyperlink" Target="#'16'!A1"/><Relationship Id="rId1" Type="http://schemas.openxmlformats.org/officeDocument/2006/relationships/image" Target="../media/image22.png"/><Relationship Id="rId6" Type="http://schemas.openxmlformats.org/officeDocument/2006/relationships/hyperlink" Target="#'03'!A1"/><Relationship Id="rId11" Type="http://schemas.openxmlformats.org/officeDocument/2006/relationships/hyperlink" Target="#'08'!A1"/><Relationship Id="rId24" Type="http://schemas.openxmlformats.org/officeDocument/2006/relationships/hyperlink" Target="#'22'!A1"/><Relationship Id="rId5" Type="http://schemas.openxmlformats.org/officeDocument/2006/relationships/hyperlink" Target="#'01'!A1"/><Relationship Id="rId15" Type="http://schemas.openxmlformats.org/officeDocument/2006/relationships/hyperlink" Target="#'11'!A1"/><Relationship Id="rId23" Type="http://schemas.openxmlformats.org/officeDocument/2006/relationships/hyperlink" Target="#'20'!A1"/><Relationship Id="rId10" Type="http://schemas.openxmlformats.org/officeDocument/2006/relationships/hyperlink" Target="#'06'!A1"/><Relationship Id="rId19" Type="http://schemas.openxmlformats.org/officeDocument/2006/relationships/hyperlink" Target="#'17'!A1"/><Relationship Id="rId4" Type="http://schemas.openxmlformats.org/officeDocument/2006/relationships/hyperlink" Target="#'02'!A1"/><Relationship Id="rId9" Type="http://schemas.openxmlformats.org/officeDocument/2006/relationships/hyperlink" Target="#'07'!A1"/><Relationship Id="rId14" Type="http://schemas.openxmlformats.org/officeDocument/2006/relationships/hyperlink" Target="#'12'!A1"/><Relationship Id="rId22" Type="http://schemas.openxmlformats.org/officeDocument/2006/relationships/hyperlink" Target="#'19'!A1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'05'!A1"/><Relationship Id="rId13" Type="http://schemas.openxmlformats.org/officeDocument/2006/relationships/hyperlink" Target="#'10'!A1"/><Relationship Id="rId18" Type="http://schemas.openxmlformats.org/officeDocument/2006/relationships/hyperlink" Target="#'15'!A1"/><Relationship Id="rId26" Type="http://schemas.openxmlformats.org/officeDocument/2006/relationships/hyperlink" Target="#'23'!A1"/><Relationship Id="rId3" Type="http://schemas.openxmlformats.org/officeDocument/2006/relationships/image" Target="../media/image23.png"/><Relationship Id="rId21" Type="http://schemas.openxmlformats.org/officeDocument/2006/relationships/hyperlink" Target="#'18'!A1"/><Relationship Id="rId7" Type="http://schemas.openxmlformats.org/officeDocument/2006/relationships/hyperlink" Target="#'04'!A1"/><Relationship Id="rId12" Type="http://schemas.openxmlformats.org/officeDocument/2006/relationships/hyperlink" Target="#'09'!A1"/><Relationship Id="rId17" Type="http://schemas.openxmlformats.org/officeDocument/2006/relationships/hyperlink" Target="#'14'!A1"/><Relationship Id="rId25" Type="http://schemas.openxmlformats.org/officeDocument/2006/relationships/hyperlink" Target="#'21'!A1"/><Relationship Id="rId2" Type="http://schemas.openxmlformats.org/officeDocument/2006/relationships/chart" Target="../charts/chart5.xml"/><Relationship Id="rId16" Type="http://schemas.openxmlformats.org/officeDocument/2006/relationships/hyperlink" Target="#'13'!A1"/><Relationship Id="rId20" Type="http://schemas.openxmlformats.org/officeDocument/2006/relationships/hyperlink" Target="#'16'!A1"/><Relationship Id="rId1" Type="http://schemas.openxmlformats.org/officeDocument/2006/relationships/image" Target="../media/image22.png"/><Relationship Id="rId6" Type="http://schemas.openxmlformats.org/officeDocument/2006/relationships/hyperlink" Target="#'03'!A1"/><Relationship Id="rId11" Type="http://schemas.openxmlformats.org/officeDocument/2006/relationships/hyperlink" Target="#'08'!A1"/><Relationship Id="rId24" Type="http://schemas.openxmlformats.org/officeDocument/2006/relationships/hyperlink" Target="#'22'!A1"/><Relationship Id="rId5" Type="http://schemas.openxmlformats.org/officeDocument/2006/relationships/hyperlink" Target="#'01'!A1"/><Relationship Id="rId15" Type="http://schemas.openxmlformats.org/officeDocument/2006/relationships/hyperlink" Target="#'11'!A1"/><Relationship Id="rId23" Type="http://schemas.openxmlformats.org/officeDocument/2006/relationships/hyperlink" Target="#'20'!A1"/><Relationship Id="rId10" Type="http://schemas.openxmlformats.org/officeDocument/2006/relationships/hyperlink" Target="#'06'!A1"/><Relationship Id="rId19" Type="http://schemas.openxmlformats.org/officeDocument/2006/relationships/hyperlink" Target="#'17'!A1"/><Relationship Id="rId4" Type="http://schemas.openxmlformats.org/officeDocument/2006/relationships/hyperlink" Target="#'02'!A1"/><Relationship Id="rId9" Type="http://schemas.openxmlformats.org/officeDocument/2006/relationships/hyperlink" Target="#'07'!A1"/><Relationship Id="rId14" Type="http://schemas.openxmlformats.org/officeDocument/2006/relationships/hyperlink" Target="#'12'!A1"/><Relationship Id="rId22" Type="http://schemas.openxmlformats.org/officeDocument/2006/relationships/hyperlink" Target="#'19'!A1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'05'!A1"/><Relationship Id="rId13" Type="http://schemas.openxmlformats.org/officeDocument/2006/relationships/hyperlink" Target="#'10'!A1"/><Relationship Id="rId18" Type="http://schemas.openxmlformats.org/officeDocument/2006/relationships/hyperlink" Target="#'15'!A1"/><Relationship Id="rId26" Type="http://schemas.openxmlformats.org/officeDocument/2006/relationships/hyperlink" Target="#'23'!A1"/><Relationship Id="rId3" Type="http://schemas.openxmlformats.org/officeDocument/2006/relationships/image" Target="../media/image23.png"/><Relationship Id="rId21" Type="http://schemas.openxmlformats.org/officeDocument/2006/relationships/hyperlink" Target="#'18'!A1"/><Relationship Id="rId7" Type="http://schemas.openxmlformats.org/officeDocument/2006/relationships/hyperlink" Target="#'04'!A1"/><Relationship Id="rId12" Type="http://schemas.openxmlformats.org/officeDocument/2006/relationships/hyperlink" Target="#'09'!A1"/><Relationship Id="rId17" Type="http://schemas.openxmlformats.org/officeDocument/2006/relationships/hyperlink" Target="#'14'!A1"/><Relationship Id="rId25" Type="http://schemas.openxmlformats.org/officeDocument/2006/relationships/hyperlink" Target="#'21'!A1"/><Relationship Id="rId2" Type="http://schemas.openxmlformats.org/officeDocument/2006/relationships/chart" Target="../charts/chart6.xml"/><Relationship Id="rId16" Type="http://schemas.openxmlformats.org/officeDocument/2006/relationships/hyperlink" Target="#'13'!A1"/><Relationship Id="rId20" Type="http://schemas.openxmlformats.org/officeDocument/2006/relationships/hyperlink" Target="#'16'!A1"/><Relationship Id="rId1" Type="http://schemas.openxmlformats.org/officeDocument/2006/relationships/image" Target="../media/image22.png"/><Relationship Id="rId6" Type="http://schemas.openxmlformats.org/officeDocument/2006/relationships/hyperlink" Target="#'03'!A1"/><Relationship Id="rId11" Type="http://schemas.openxmlformats.org/officeDocument/2006/relationships/hyperlink" Target="#'08'!A1"/><Relationship Id="rId24" Type="http://schemas.openxmlformats.org/officeDocument/2006/relationships/hyperlink" Target="#'22'!A1"/><Relationship Id="rId5" Type="http://schemas.openxmlformats.org/officeDocument/2006/relationships/hyperlink" Target="#'01'!A1"/><Relationship Id="rId15" Type="http://schemas.openxmlformats.org/officeDocument/2006/relationships/hyperlink" Target="#'11'!A1"/><Relationship Id="rId23" Type="http://schemas.openxmlformats.org/officeDocument/2006/relationships/hyperlink" Target="#'20'!A1"/><Relationship Id="rId10" Type="http://schemas.openxmlformats.org/officeDocument/2006/relationships/hyperlink" Target="#'06'!A1"/><Relationship Id="rId19" Type="http://schemas.openxmlformats.org/officeDocument/2006/relationships/hyperlink" Target="#'17'!A1"/><Relationship Id="rId4" Type="http://schemas.openxmlformats.org/officeDocument/2006/relationships/hyperlink" Target="#'02'!A1"/><Relationship Id="rId9" Type="http://schemas.openxmlformats.org/officeDocument/2006/relationships/hyperlink" Target="#'07'!A1"/><Relationship Id="rId14" Type="http://schemas.openxmlformats.org/officeDocument/2006/relationships/hyperlink" Target="#'12'!A1"/><Relationship Id="rId22" Type="http://schemas.openxmlformats.org/officeDocument/2006/relationships/hyperlink" Target="#'19'!A1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'05'!A1"/><Relationship Id="rId13" Type="http://schemas.openxmlformats.org/officeDocument/2006/relationships/hyperlink" Target="#'10'!A1"/><Relationship Id="rId18" Type="http://schemas.openxmlformats.org/officeDocument/2006/relationships/hyperlink" Target="#'15'!A1"/><Relationship Id="rId26" Type="http://schemas.openxmlformats.org/officeDocument/2006/relationships/hyperlink" Target="#'23'!A1"/><Relationship Id="rId3" Type="http://schemas.openxmlformats.org/officeDocument/2006/relationships/image" Target="../media/image23.png"/><Relationship Id="rId21" Type="http://schemas.openxmlformats.org/officeDocument/2006/relationships/hyperlink" Target="#'18'!A1"/><Relationship Id="rId7" Type="http://schemas.openxmlformats.org/officeDocument/2006/relationships/hyperlink" Target="#'04'!A1"/><Relationship Id="rId12" Type="http://schemas.openxmlformats.org/officeDocument/2006/relationships/hyperlink" Target="#'09'!A1"/><Relationship Id="rId17" Type="http://schemas.openxmlformats.org/officeDocument/2006/relationships/hyperlink" Target="#'14'!A1"/><Relationship Id="rId25" Type="http://schemas.openxmlformats.org/officeDocument/2006/relationships/hyperlink" Target="#'21'!A1"/><Relationship Id="rId2" Type="http://schemas.openxmlformats.org/officeDocument/2006/relationships/chart" Target="../charts/chart7.xml"/><Relationship Id="rId16" Type="http://schemas.openxmlformats.org/officeDocument/2006/relationships/hyperlink" Target="#'13'!A1"/><Relationship Id="rId20" Type="http://schemas.openxmlformats.org/officeDocument/2006/relationships/hyperlink" Target="#'16'!A1"/><Relationship Id="rId1" Type="http://schemas.openxmlformats.org/officeDocument/2006/relationships/image" Target="../media/image22.png"/><Relationship Id="rId6" Type="http://schemas.openxmlformats.org/officeDocument/2006/relationships/hyperlink" Target="#'03'!A1"/><Relationship Id="rId11" Type="http://schemas.openxmlformats.org/officeDocument/2006/relationships/hyperlink" Target="#'08'!A1"/><Relationship Id="rId24" Type="http://schemas.openxmlformats.org/officeDocument/2006/relationships/hyperlink" Target="#'22'!A1"/><Relationship Id="rId5" Type="http://schemas.openxmlformats.org/officeDocument/2006/relationships/hyperlink" Target="#'01'!A1"/><Relationship Id="rId15" Type="http://schemas.openxmlformats.org/officeDocument/2006/relationships/hyperlink" Target="#'11'!A1"/><Relationship Id="rId23" Type="http://schemas.openxmlformats.org/officeDocument/2006/relationships/hyperlink" Target="#'20'!A1"/><Relationship Id="rId10" Type="http://schemas.openxmlformats.org/officeDocument/2006/relationships/hyperlink" Target="#'06'!A1"/><Relationship Id="rId19" Type="http://schemas.openxmlformats.org/officeDocument/2006/relationships/hyperlink" Target="#'17'!A1"/><Relationship Id="rId4" Type="http://schemas.openxmlformats.org/officeDocument/2006/relationships/hyperlink" Target="#'02'!A1"/><Relationship Id="rId9" Type="http://schemas.openxmlformats.org/officeDocument/2006/relationships/hyperlink" Target="#'07'!A1"/><Relationship Id="rId14" Type="http://schemas.openxmlformats.org/officeDocument/2006/relationships/hyperlink" Target="#'12'!A1"/><Relationship Id="rId22" Type="http://schemas.openxmlformats.org/officeDocument/2006/relationships/hyperlink" Target="#'19'!A1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'05'!A1"/><Relationship Id="rId13" Type="http://schemas.openxmlformats.org/officeDocument/2006/relationships/hyperlink" Target="#'10'!A1"/><Relationship Id="rId18" Type="http://schemas.openxmlformats.org/officeDocument/2006/relationships/hyperlink" Target="#'15'!A1"/><Relationship Id="rId26" Type="http://schemas.openxmlformats.org/officeDocument/2006/relationships/hyperlink" Target="#'23'!A1"/><Relationship Id="rId3" Type="http://schemas.openxmlformats.org/officeDocument/2006/relationships/image" Target="../media/image23.png"/><Relationship Id="rId21" Type="http://schemas.openxmlformats.org/officeDocument/2006/relationships/hyperlink" Target="#'18'!A1"/><Relationship Id="rId7" Type="http://schemas.openxmlformats.org/officeDocument/2006/relationships/hyperlink" Target="#'04'!A1"/><Relationship Id="rId12" Type="http://schemas.openxmlformats.org/officeDocument/2006/relationships/hyperlink" Target="#'09'!A1"/><Relationship Id="rId17" Type="http://schemas.openxmlformats.org/officeDocument/2006/relationships/hyperlink" Target="#'14'!A1"/><Relationship Id="rId25" Type="http://schemas.openxmlformats.org/officeDocument/2006/relationships/hyperlink" Target="#'21'!A1"/><Relationship Id="rId2" Type="http://schemas.openxmlformats.org/officeDocument/2006/relationships/chart" Target="../charts/chart8.xml"/><Relationship Id="rId16" Type="http://schemas.openxmlformats.org/officeDocument/2006/relationships/hyperlink" Target="#'13'!A1"/><Relationship Id="rId20" Type="http://schemas.openxmlformats.org/officeDocument/2006/relationships/hyperlink" Target="#'16'!A1"/><Relationship Id="rId1" Type="http://schemas.openxmlformats.org/officeDocument/2006/relationships/image" Target="../media/image22.png"/><Relationship Id="rId6" Type="http://schemas.openxmlformats.org/officeDocument/2006/relationships/hyperlink" Target="#'03'!A1"/><Relationship Id="rId11" Type="http://schemas.openxmlformats.org/officeDocument/2006/relationships/hyperlink" Target="#'08'!A1"/><Relationship Id="rId24" Type="http://schemas.openxmlformats.org/officeDocument/2006/relationships/hyperlink" Target="#'22'!A1"/><Relationship Id="rId5" Type="http://schemas.openxmlformats.org/officeDocument/2006/relationships/hyperlink" Target="#'01'!A1"/><Relationship Id="rId15" Type="http://schemas.openxmlformats.org/officeDocument/2006/relationships/hyperlink" Target="#'11'!A1"/><Relationship Id="rId23" Type="http://schemas.openxmlformats.org/officeDocument/2006/relationships/hyperlink" Target="#'20'!A1"/><Relationship Id="rId10" Type="http://schemas.openxmlformats.org/officeDocument/2006/relationships/hyperlink" Target="#'06'!A1"/><Relationship Id="rId19" Type="http://schemas.openxmlformats.org/officeDocument/2006/relationships/hyperlink" Target="#'17'!A1"/><Relationship Id="rId4" Type="http://schemas.openxmlformats.org/officeDocument/2006/relationships/hyperlink" Target="#'02'!A1"/><Relationship Id="rId9" Type="http://schemas.openxmlformats.org/officeDocument/2006/relationships/hyperlink" Target="#'07'!A1"/><Relationship Id="rId14" Type="http://schemas.openxmlformats.org/officeDocument/2006/relationships/hyperlink" Target="#'12'!A1"/><Relationship Id="rId22" Type="http://schemas.openxmlformats.org/officeDocument/2006/relationships/hyperlink" Target="#'19'!A1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'05'!A1"/><Relationship Id="rId13" Type="http://schemas.openxmlformats.org/officeDocument/2006/relationships/hyperlink" Target="#'10'!A1"/><Relationship Id="rId18" Type="http://schemas.openxmlformats.org/officeDocument/2006/relationships/hyperlink" Target="#'15'!A1"/><Relationship Id="rId26" Type="http://schemas.openxmlformats.org/officeDocument/2006/relationships/hyperlink" Target="#'23'!A1"/><Relationship Id="rId3" Type="http://schemas.openxmlformats.org/officeDocument/2006/relationships/image" Target="../media/image23.png"/><Relationship Id="rId21" Type="http://schemas.openxmlformats.org/officeDocument/2006/relationships/hyperlink" Target="#'18'!A1"/><Relationship Id="rId7" Type="http://schemas.openxmlformats.org/officeDocument/2006/relationships/hyperlink" Target="#'04'!A1"/><Relationship Id="rId12" Type="http://schemas.openxmlformats.org/officeDocument/2006/relationships/hyperlink" Target="#'09'!A1"/><Relationship Id="rId17" Type="http://schemas.openxmlformats.org/officeDocument/2006/relationships/hyperlink" Target="#'14'!A1"/><Relationship Id="rId25" Type="http://schemas.openxmlformats.org/officeDocument/2006/relationships/hyperlink" Target="#'21'!A1"/><Relationship Id="rId2" Type="http://schemas.openxmlformats.org/officeDocument/2006/relationships/chart" Target="../charts/chart9.xml"/><Relationship Id="rId16" Type="http://schemas.openxmlformats.org/officeDocument/2006/relationships/hyperlink" Target="#'13'!A1"/><Relationship Id="rId20" Type="http://schemas.openxmlformats.org/officeDocument/2006/relationships/hyperlink" Target="#'16'!A1"/><Relationship Id="rId1" Type="http://schemas.openxmlformats.org/officeDocument/2006/relationships/image" Target="../media/image22.png"/><Relationship Id="rId6" Type="http://schemas.openxmlformats.org/officeDocument/2006/relationships/hyperlink" Target="#'03'!A1"/><Relationship Id="rId11" Type="http://schemas.openxmlformats.org/officeDocument/2006/relationships/hyperlink" Target="#'08'!A1"/><Relationship Id="rId24" Type="http://schemas.openxmlformats.org/officeDocument/2006/relationships/hyperlink" Target="#'22'!A1"/><Relationship Id="rId5" Type="http://schemas.openxmlformats.org/officeDocument/2006/relationships/hyperlink" Target="#'01'!A1"/><Relationship Id="rId15" Type="http://schemas.openxmlformats.org/officeDocument/2006/relationships/hyperlink" Target="#'11'!A1"/><Relationship Id="rId23" Type="http://schemas.openxmlformats.org/officeDocument/2006/relationships/hyperlink" Target="#'20'!A1"/><Relationship Id="rId10" Type="http://schemas.openxmlformats.org/officeDocument/2006/relationships/hyperlink" Target="#'06'!A1"/><Relationship Id="rId19" Type="http://schemas.openxmlformats.org/officeDocument/2006/relationships/hyperlink" Target="#'17'!A1"/><Relationship Id="rId4" Type="http://schemas.openxmlformats.org/officeDocument/2006/relationships/hyperlink" Target="#'02'!A1"/><Relationship Id="rId9" Type="http://schemas.openxmlformats.org/officeDocument/2006/relationships/hyperlink" Target="#'07'!A1"/><Relationship Id="rId14" Type="http://schemas.openxmlformats.org/officeDocument/2006/relationships/hyperlink" Target="#'12'!A1"/><Relationship Id="rId22" Type="http://schemas.openxmlformats.org/officeDocument/2006/relationships/hyperlink" Target="#'19'!A1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hyperlink" Target="#'05'!A1"/><Relationship Id="rId13" Type="http://schemas.openxmlformats.org/officeDocument/2006/relationships/hyperlink" Target="#'10'!A1"/><Relationship Id="rId18" Type="http://schemas.openxmlformats.org/officeDocument/2006/relationships/hyperlink" Target="#'15'!A1"/><Relationship Id="rId26" Type="http://schemas.openxmlformats.org/officeDocument/2006/relationships/hyperlink" Target="#'23'!A1"/><Relationship Id="rId3" Type="http://schemas.openxmlformats.org/officeDocument/2006/relationships/image" Target="../media/image23.png"/><Relationship Id="rId21" Type="http://schemas.openxmlformats.org/officeDocument/2006/relationships/hyperlink" Target="#'18'!A1"/><Relationship Id="rId7" Type="http://schemas.openxmlformats.org/officeDocument/2006/relationships/hyperlink" Target="#'04'!A1"/><Relationship Id="rId12" Type="http://schemas.openxmlformats.org/officeDocument/2006/relationships/hyperlink" Target="#'09'!A1"/><Relationship Id="rId17" Type="http://schemas.openxmlformats.org/officeDocument/2006/relationships/hyperlink" Target="#'14'!A1"/><Relationship Id="rId25" Type="http://schemas.openxmlformats.org/officeDocument/2006/relationships/hyperlink" Target="#'21'!A1"/><Relationship Id="rId2" Type="http://schemas.openxmlformats.org/officeDocument/2006/relationships/chart" Target="../charts/chart10.xml"/><Relationship Id="rId16" Type="http://schemas.openxmlformats.org/officeDocument/2006/relationships/hyperlink" Target="#'13'!A1"/><Relationship Id="rId20" Type="http://schemas.openxmlformats.org/officeDocument/2006/relationships/hyperlink" Target="#'16'!A1"/><Relationship Id="rId1" Type="http://schemas.openxmlformats.org/officeDocument/2006/relationships/image" Target="../media/image22.png"/><Relationship Id="rId6" Type="http://schemas.openxmlformats.org/officeDocument/2006/relationships/hyperlink" Target="#'03'!A1"/><Relationship Id="rId11" Type="http://schemas.openxmlformats.org/officeDocument/2006/relationships/hyperlink" Target="#'08'!A1"/><Relationship Id="rId24" Type="http://schemas.openxmlformats.org/officeDocument/2006/relationships/hyperlink" Target="#'22'!A1"/><Relationship Id="rId5" Type="http://schemas.openxmlformats.org/officeDocument/2006/relationships/hyperlink" Target="#'01'!A1"/><Relationship Id="rId15" Type="http://schemas.openxmlformats.org/officeDocument/2006/relationships/hyperlink" Target="#'11'!A1"/><Relationship Id="rId23" Type="http://schemas.openxmlformats.org/officeDocument/2006/relationships/hyperlink" Target="#'20'!A1"/><Relationship Id="rId10" Type="http://schemas.openxmlformats.org/officeDocument/2006/relationships/hyperlink" Target="#'06'!A1"/><Relationship Id="rId19" Type="http://schemas.openxmlformats.org/officeDocument/2006/relationships/hyperlink" Target="#'17'!A1"/><Relationship Id="rId4" Type="http://schemas.openxmlformats.org/officeDocument/2006/relationships/hyperlink" Target="#'02'!A1"/><Relationship Id="rId9" Type="http://schemas.openxmlformats.org/officeDocument/2006/relationships/hyperlink" Target="#'07'!A1"/><Relationship Id="rId14" Type="http://schemas.openxmlformats.org/officeDocument/2006/relationships/hyperlink" Target="#'12'!A1"/><Relationship Id="rId22" Type="http://schemas.openxmlformats.org/officeDocument/2006/relationships/hyperlink" Target="#'19'!A1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hyperlink" Target="#'05'!A1"/><Relationship Id="rId13" Type="http://schemas.openxmlformats.org/officeDocument/2006/relationships/hyperlink" Target="#'10'!A1"/><Relationship Id="rId18" Type="http://schemas.openxmlformats.org/officeDocument/2006/relationships/hyperlink" Target="#'15'!A1"/><Relationship Id="rId26" Type="http://schemas.openxmlformats.org/officeDocument/2006/relationships/hyperlink" Target="#'23'!A1"/><Relationship Id="rId3" Type="http://schemas.openxmlformats.org/officeDocument/2006/relationships/image" Target="../media/image23.png"/><Relationship Id="rId21" Type="http://schemas.openxmlformats.org/officeDocument/2006/relationships/hyperlink" Target="#'18'!A1"/><Relationship Id="rId7" Type="http://schemas.openxmlformats.org/officeDocument/2006/relationships/hyperlink" Target="#'04'!A1"/><Relationship Id="rId12" Type="http://schemas.openxmlformats.org/officeDocument/2006/relationships/hyperlink" Target="#'09'!A1"/><Relationship Id="rId17" Type="http://schemas.openxmlformats.org/officeDocument/2006/relationships/hyperlink" Target="#'14'!A1"/><Relationship Id="rId25" Type="http://schemas.openxmlformats.org/officeDocument/2006/relationships/hyperlink" Target="#'21'!A1"/><Relationship Id="rId2" Type="http://schemas.openxmlformats.org/officeDocument/2006/relationships/chart" Target="../charts/chart11.xml"/><Relationship Id="rId16" Type="http://schemas.openxmlformats.org/officeDocument/2006/relationships/hyperlink" Target="#'13'!A1"/><Relationship Id="rId20" Type="http://schemas.openxmlformats.org/officeDocument/2006/relationships/hyperlink" Target="#'16'!A1"/><Relationship Id="rId1" Type="http://schemas.openxmlformats.org/officeDocument/2006/relationships/image" Target="../media/image22.png"/><Relationship Id="rId6" Type="http://schemas.openxmlformats.org/officeDocument/2006/relationships/hyperlink" Target="#'03'!A1"/><Relationship Id="rId11" Type="http://schemas.openxmlformats.org/officeDocument/2006/relationships/hyperlink" Target="#'08'!A1"/><Relationship Id="rId24" Type="http://schemas.openxmlformats.org/officeDocument/2006/relationships/hyperlink" Target="#'22'!A1"/><Relationship Id="rId5" Type="http://schemas.openxmlformats.org/officeDocument/2006/relationships/hyperlink" Target="#'01'!A1"/><Relationship Id="rId15" Type="http://schemas.openxmlformats.org/officeDocument/2006/relationships/hyperlink" Target="#'11'!A1"/><Relationship Id="rId23" Type="http://schemas.openxmlformats.org/officeDocument/2006/relationships/hyperlink" Target="#'20'!A1"/><Relationship Id="rId10" Type="http://schemas.openxmlformats.org/officeDocument/2006/relationships/hyperlink" Target="#'06'!A1"/><Relationship Id="rId19" Type="http://schemas.openxmlformats.org/officeDocument/2006/relationships/hyperlink" Target="#'17'!A1"/><Relationship Id="rId4" Type="http://schemas.openxmlformats.org/officeDocument/2006/relationships/hyperlink" Target="#'02'!A1"/><Relationship Id="rId9" Type="http://schemas.openxmlformats.org/officeDocument/2006/relationships/hyperlink" Target="#'07'!A1"/><Relationship Id="rId14" Type="http://schemas.openxmlformats.org/officeDocument/2006/relationships/hyperlink" Target="#'12'!A1"/><Relationship Id="rId22" Type="http://schemas.openxmlformats.org/officeDocument/2006/relationships/hyperlink" Target="#'19'!A1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hyperlink" Target="#'05'!A1"/><Relationship Id="rId13" Type="http://schemas.openxmlformats.org/officeDocument/2006/relationships/hyperlink" Target="#'10'!A1"/><Relationship Id="rId18" Type="http://schemas.openxmlformats.org/officeDocument/2006/relationships/hyperlink" Target="#'15'!A1"/><Relationship Id="rId26" Type="http://schemas.openxmlformats.org/officeDocument/2006/relationships/hyperlink" Target="#'23'!A1"/><Relationship Id="rId3" Type="http://schemas.openxmlformats.org/officeDocument/2006/relationships/image" Target="../media/image23.png"/><Relationship Id="rId21" Type="http://schemas.openxmlformats.org/officeDocument/2006/relationships/hyperlink" Target="#'18'!A1"/><Relationship Id="rId7" Type="http://schemas.openxmlformats.org/officeDocument/2006/relationships/hyperlink" Target="#'04'!A1"/><Relationship Id="rId12" Type="http://schemas.openxmlformats.org/officeDocument/2006/relationships/hyperlink" Target="#'09'!A1"/><Relationship Id="rId17" Type="http://schemas.openxmlformats.org/officeDocument/2006/relationships/hyperlink" Target="#'14'!A1"/><Relationship Id="rId25" Type="http://schemas.openxmlformats.org/officeDocument/2006/relationships/hyperlink" Target="#'21'!A1"/><Relationship Id="rId2" Type="http://schemas.openxmlformats.org/officeDocument/2006/relationships/chart" Target="../charts/chart12.xml"/><Relationship Id="rId16" Type="http://schemas.openxmlformats.org/officeDocument/2006/relationships/hyperlink" Target="#'13'!A1"/><Relationship Id="rId20" Type="http://schemas.openxmlformats.org/officeDocument/2006/relationships/hyperlink" Target="#'16'!A1"/><Relationship Id="rId1" Type="http://schemas.openxmlformats.org/officeDocument/2006/relationships/image" Target="../media/image22.png"/><Relationship Id="rId6" Type="http://schemas.openxmlformats.org/officeDocument/2006/relationships/hyperlink" Target="#'03'!A1"/><Relationship Id="rId11" Type="http://schemas.openxmlformats.org/officeDocument/2006/relationships/hyperlink" Target="#'08'!A1"/><Relationship Id="rId24" Type="http://schemas.openxmlformats.org/officeDocument/2006/relationships/hyperlink" Target="#'22'!A1"/><Relationship Id="rId5" Type="http://schemas.openxmlformats.org/officeDocument/2006/relationships/hyperlink" Target="#'01'!A1"/><Relationship Id="rId15" Type="http://schemas.openxmlformats.org/officeDocument/2006/relationships/hyperlink" Target="#'11'!A1"/><Relationship Id="rId23" Type="http://schemas.openxmlformats.org/officeDocument/2006/relationships/hyperlink" Target="#'20'!A1"/><Relationship Id="rId10" Type="http://schemas.openxmlformats.org/officeDocument/2006/relationships/hyperlink" Target="#'06'!A1"/><Relationship Id="rId19" Type="http://schemas.openxmlformats.org/officeDocument/2006/relationships/hyperlink" Target="#'17'!A1"/><Relationship Id="rId4" Type="http://schemas.openxmlformats.org/officeDocument/2006/relationships/hyperlink" Target="#'02'!A1"/><Relationship Id="rId9" Type="http://schemas.openxmlformats.org/officeDocument/2006/relationships/hyperlink" Target="#'07'!A1"/><Relationship Id="rId14" Type="http://schemas.openxmlformats.org/officeDocument/2006/relationships/hyperlink" Target="#'12'!A1"/><Relationship Id="rId22" Type="http://schemas.openxmlformats.org/officeDocument/2006/relationships/hyperlink" Target="#'19'!A1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hyperlink" Target="#'05'!A1"/><Relationship Id="rId13" Type="http://schemas.openxmlformats.org/officeDocument/2006/relationships/hyperlink" Target="#'10'!A1"/><Relationship Id="rId18" Type="http://schemas.openxmlformats.org/officeDocument/2006/relationships/hyperlink" Target="#'15'!A1"/><Relationship Id="rId26" Type="http://schemas.openxmlformats.org/officeDocument/2006/relationships/hyperlink" Target="#'23'!A1"/><Relationship Id="rId3" Type="http://schemas.openxmlformats.org/officeDocument/2006/relationships/image" Target="../media/image23.png"/><Relationship Id="rId21" Type="http://schemas.openxmlformats.org/officeDocument/2006/relationships/hyperlink" Target="#'18'!A1"/><Relationship Id="rId7" Type="http://schemas.openxmlformats.org/officeDocument/2006/relationships/hyperlink" Target="#'04'!A1"/><Relationship Id="rId12" Type="http://schemas.openxmlformats.org/officeDocument/2006/relationships/hyperlink" Target="#'09'!A1"/><Relationship Id="rId17" Type="http://schemas.openxmlformats.org/officeDocument/2006/relationships/hyperlink" Target="#'14'!A1"/><Relationship Id="rId25" Type="http://schemas.openxmlformats.org/officeDocument/2006/relationships/hyperlink" Target="#'21'!A1"/><Relationship Id="rId2" Type="http://schemas.openxmlformats.org/officeDocument/2006/relationships/chart" Target="../charts/chart13.xml"/><Relationship Id="rId16" Type="http://schemas.openxmlformats.org/officeDocument/2006/relationships/hyperlink" Target="#'13'!A1"/><Relationship Id="rId20" Type="http://schemas.openxmlformats.org/officeDocument/2006/relationships/hyperlink" Target="#'16'!A1"/><Relationship Id="rId1" Type="http://schemas.openxmlformats.org/officeDocument/2006/relationships/image" Target="../media/image22.png"/><Relationship Id="rId6" Type="http://schemas.openxmlformats.org/officeDocument/2006/relationships/hyperlink" Target="#'03'!A1"/><Relationship Id="rId11" Type="http://schemas.openxmlformats.org/officeDocument/2006/relationships/hyperlink" Target="#'08'!A1"/><Relationship Id="rId24" Type="http://schemas.openxmlformats.org/officeDocument/2006/relationships/hyperlink" Target="#'22'!A1"/><Relationship Id="rId5" Type="http://schemas.openxmlformats.org/officeDocument/2006/relationships/hyperlink" Target="#'01'!A1"/><Relationship Id="rId15" Type="http://schemas.openxmlformats.org/officeDocument/2006/relationships/hyperlink" Target="#'11'!A1"/><Relationship Id="rId23" Type="http://schemas.openxmlformats.org/officeDocument/2006/relationships/hyperlink" Target="#'20'!A1"/><Relationship Id="rId10" Type="http://schemas.openxmlformats.org/officeDocument/2006/relationships/hyperlink" Target="#'06'!A1"/><Relationship Id="rId19" Type="http://schemas.openxmlformats.org/officeDocument/2006/relationships/hyperlink" Target="#'17'!A1"/><Relationship Id="rId4" Type="http://schemas.openxmlformats.org/officeDocument/2006/relationships/hyperlink" Target="#'02'!A1"/><Relationship Id="rId9" Type="http://schemas.openxmlformats.org/officeDocument/2006/relationships/hyperlink" Target="#'07'!A1"/><Relationship Id="rId14" Type="http://schemas.openxmlformats.org/officeDocument/2006/relationships/hyperlink" Target="#'12'!A1"/><Relationship Id="rId22" Type="http://schemas.openxmlformats.org/officeDocument/2006/relationships/hyperlink" Target="#'19'!A1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hyperlink" Target="#'05'!A1"/><Relationship Id="rId13" Type="http://schemas.openxmlformats.org/officeDocument/2006/relationships/hyperlink" Target="#'10'!A1"/><Relationship Id="rId18" Type="http://schemas.openxmlformats.org/officeDocument/2006/relationships/hyperlink" Target="#'15'!A1"/><Relationship Id="rId26" Type="http://schemas.openxmlformats.org/officeDocument/2006/relationships/hyperlink" Target="#'23'!A1"/><Relationship Id="rId3" Type="http://schemas.openxmlformats.org/officeDocument/2006/relationships/image" Target="../media/image23.png"/><Relationship Id="rId21" Type="http://schemas.openxmlformats.org/officeDocument/2006/relationships/hyperlink" Target="#'18'!A1"/><Relationship Id="rId7" Type="http://schemas.openxmlformats.org/officeDocument/2006/relationships/hyperlink" Target="#'04'!A1"/><Relationship Id="rId12" Type="http://schemas.openxmlformats.org/officeDocument/2006/relationships/hyperlink" Target="#'09'!A1"/><Relationship Id="rId17" Type="http://schemas.openxmlformats.org/officeDocument/2006/relationships/hyperlink" Target="#'14'!A1"/><Relationship Id="rId25" Type="http://schemas.openxmlformats.org/officeDocument/2006/relationships/hyperlink" Target="#'21'!A1"/><Relationship Id="rId2" Type="http://schemas.openxmlformats.org/officeDocument/2006/relationships/chart" Target="../charts/chart14.xml"/><Relationship Id="rId16" Type="http://schemas.openxmlformats.org/officeDocument/2006/relationships/hyperlink" Target="#'13'!A1"/><Relationship Id="rId20" Type="http://schemas.openxmlformats.org/officeDocument/2006/relationships/hyperlink" Target="#'16'!A1"/><Relationship Id="rId1" Type="http://schemas.openxmlformats.org/officeDocument/2006/relationships/image" Target="../media/image22.png"/><Relationship Id="rId6" Type="http://schemas.openxmlformats.org/officeDocument/2006/relationships/hyperlink" Target="#'03'!A1"/><Relationship Id="rId11" Type="http://schemas.openxmlformats.org/officeDocument/2006/relationships/hyperlink" Target="#'08'!A1"/><Relationship Id="rId24" Type="http://schemas.openxmlformats.org/officeDocument/2006/relationships/hyperlink" Target="#'22'!A1"/><Relationship Id="rId5" Type="http://schemas.openxmlformats.org/officeDocument/2006/relationships/hyperlink" Target="#'01'!A1"/><Relationship Id="rId15" Type="http://schemas.openxmlformats.org/officeDocument/2006/relationships/hyperlink" Target="#'11'!A1"/><Relationship Id="rId23" Type="http://schemas.openxmlformats.org/officeDocument/2006/relationships/hyperlink" Target="#'20'!A1"/><Relationship Id="rId10" Type="http://schemas.openxmlformats.org/officeDocument/2006/relationships/hyperlink" Target="#'06'!A1"/><Relationship Id="rId19" Type="http://schemas.openxmlformats.org/officeDocument/2006/relationships/hyperlink" Target="#'17'!A1"/><Relationship Id="rId4" Type="http://schemas.openxmlformats.org/officeDocument/2006/relationships/hyperlink" Target="#'02'!A1"/><Relationship Id="rId9" Type="http://schemas.openxmlformats.org/officeDocument/2006/relationships/hyperlink" Target="#'07'!A1"/><Relationship Id="rId14" Type="http://schemas.openxmlformats.org/officeDocument/2006/relationships/hyperlink" Target="#'12'!A1"/><Relationship Id="rId22" Type="http://schemas.openxmlformats.org/officeDocument/2006/relationships/hyperlink" Target="#'19'!A1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hyperlink" Target="#'05'!A1"/><Relationship Id="rId13" Type="http://schemas.openxmlformats.org/officeDocument/2006/relationships/hyperlink" Target="#'10'!A1"/><Relationship Id="rId18" Type="http://schemas.openxmlformats.org/officeDocument/2006/relationships/hyperlink" Target="#'15'!A1"/><Relationship Id="rId26" Type="http://schemas.openxmlformats.org/officeDocument/2006/relationships/hyperlink" Target="#'23'!A1"/><Relationship Id="rId3" Type="http://schemas.openxmlformats.org/officeDocument/2006/relationships/image" Target="../media/image23.png"/><Relationship Id="rId21" Type="http://schemas.openxmlformats.org/officeDocument/2006/relationships/hyperlink" Target="#'18'!A1"/><Relationship Id="rId7" Type="http://schemas.openxmlformats.org/officeDocument/2006/relationships/hyperlink" Target="#'04'!A1"/><Relationship Id="rId12" Type="http://schemas.openxmlformats.org/officeDocument/2006/relationships/hyperlink" Target="#'09'!A1"/><Relationship Id="rId17" Type="http://schemas.openxmlformats.org/officeDocument/2006/relationships/hyperlink" Target="#'14'!A1"/><Relationship Id="rId25" Type="http://schemas.openxmlformats.org/officeDocument/2006/relationships/hyperlink" Target="#'21'!A1"/><Relationship Id="rId2" Type="http://schemas.openxmlformats.org/officeDocument/2006/relationships/chart" Target="../charts/chart15.xml"/><Relationship Id="rId16" Type="http://schemas.openxmlformats.org/officeDocument/2006/relationships/hyperlink" Target="#'13'!A1"/><Relationship Id="rId20" Type="http://schemas.openxmlformats.org/officeDocument/2006/relationships/hyperlink" Target="#'16'!A1"/><Relationship Id="rId1" Type="http://schemas.openxmlformats.org/officeDocument/2006/relationships/image" Target="../media/image22.png"/><Relationship Id="rId6" Type="http://schemas.openxmlformats.org/officeDocument/2006/relationships/hyperlink" Target="#'03'!A1"/><Relationship Id="rId11" Type="http://schemas.openxmlformats.org/officeDocument/2006/relationships/hyperlink" Target="#'08'!A1"/><Relationship Id="rId24" Type="http://schemas.openxmlformats.org/officeDocument/2006/relationships/hyperlink" Target="#'22'!A1"/><Relationship Id="rId5" Type="http://schemas.openxmlformats.org/officeDocument/2006/relationships/hyperlink" Target="#'01'!A1"/><Relationship Id="rId15" Type="http://schemas.openxmlformats.org/officeDocument/2006/relationships/hyperlink" Target="#'11'!A1"/><Relationship Id="rId23" Type="http://schemas.openxmlformats.org/officeDocument/2006/relationships/hyperlink" Target="#'20'!A1"/><Relationship Id="rId10" Type="http://schemas.openxmlformats.org/officeDocument/2006/relationships/hyperlink" Target="#'06'!A1"/><Relationship Id="rId19" Type="http://schemas.openxmlformats.org/officeDocument/2006/relationships/hyperlink" Target="#'17'!A1"/><Relationship Id="rId4" Type="http://schemas.openxmlformats.org/officeDocument/2006/relationships/hyperlink" Target="#'02'!A1"/><Relationship Id="rId9" Type="http://schemas.openxmlformats.org/officeDocument/2006/relationships/hyperlink" Target="#'07'!A1"/><Relationship Id="rId14" Type="http://schemas.openxmlformats.org/officeDocument/2006/relationships/hyperlink" Target="#'12'!A1"/><Relationship Id="rId22" Type="http://schemas.openxmlformats.org/officeDocument/2006/relationships/hyperlink" Target="#'19'!A1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hyperlink" Target="#'05'!A1"/><Relationship Id="rId13" Type="http://schemas.openxmlformats.org/officeDocument/2006/relationships/hyperlink" Target="#'10'!A1"/><Relationship Id="rId18" Type="http://schemas.openxmlformats.org/officeDocument/2006/relationships/hyperlink" Target="#'15'!A1"/><Relationship Id="rId26" Type="http://schemas.openxmlformats.org/officeDocument/2006/relationships/hyperlink" Target="#'23'!A1"/><Relationship Id="rId3" Type="http://schemas.openxmlformats.org/officeDocument/2006/relationships/image" Target="../media/image23.png"/><Relationship Id="rId21" Type="http://schemas.openxmlformats.org/officeDocument/2006/relationships/hyperlink" Target="#'18'!A1"/><Relationship Id="rId7" Type="http://schemas.openxmlformats.org/officeDocument/2006/relationships/hyperlink" Target="#'04'!A1"/><Relationship Id="rId12" Type="http://schemas.openxmlformats.org/officeDocument/2006/relationships/hyperlink" Target="#'09'!A1"/><Relationship Id="rId17" Type="http://schemas.openxmlformats.org/officeDocument/2006/relationships/hyperlink" Target="#'14'!A1"/><Relationship Id="rId25" Type="http://schemas.openxmlformats.org/officeDocument/2006/relationships/hyperlink" Target="#'21'!A1"/><Relationship Id="rId2" Type="http://schemas.openxmlformats.org/officeDocument/2006/relationships/chart" Target="../charts/chart16.xml"/><Relationship Id="rId16" Type="http://schemas.openxmlformats.org/officeDocument/2006/relationships/hyperlink" Target="#'13'!A1"/><Relationship Id="rId20" Type="http://schemas.openxmlformats.org/officeDocument/2006/relationships/hyperlink" Target="#'16'!A1"/><Relationship Id="rId1" Type="http://schemas.openxmlformats.org/officeDocument/2006/relationships/image" Target="../media/image22.png"/><Relationship Id="rId6" Type="http://schemas.openxmlformats.org/officeDocument/2006/relationships/hyperlink" Target="#'03'!A1"/><Relationship Id="rId11" Type="http://schemas.openxmlformats.org/officeDocument/2006/relationships/hyperlink" Target="#'08'!A1"/><Relationship Id="rId24" Type="http://schemas.openxmlformats.org/officeDocument/2006/relationships/hyperlink" Target="#'22'!A1"/><Relationship Id="rId5" Type="http://schemas.openxmlformats.org/officeDocument/2006/relationships/hyperlink" Target="#'01'!A1"/><Relationship Id="rId15" Type="http://schemas.openxmlformats.org/officeDocument/2006/relationships/hyperlink" Target="#'11'!A1"/><Relationship Id="rId23" Type="http://schemas.openxmlformats.org/officeDocument/2006/relationships/hyperlink" Target="#'20'!A1"/><Relationship Id="rId10" Type="http://schemas.openxmlformats.org/officeDocument/2006/relationships/hyperlink" Target="#'06'!A1"/><Relationship Id="rId19" Type="http://schemas.openxmlformats.org/officeDocument/2006/relationships/hyperlink" Target="#'17'!A1"/><Relationship Id="rId4" Type="http://schemas.openxmlformats.org/officeDocument/2006/relationships/hyperlink" Target="#'02'!A1"/><Relationship Id="rId9" Type="http://schemas.openxmlformats.org/officeDocument/2006/relationships/hyperlink" Target="#'07'!A1"/><Relationship Id="rId14" Type="http://schemas.openxmlformats.org/officeDocument/2006/relationships/hyperlink" Target="#'12'!A1"/><Relationship Id="rId22" Type="http://schemas.openxmlformats.org/officeDocument/2006/relationships/hyperlink" Target="#'19'!A1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hyperlink" Target="#'05'!A1"/><Relationship Id="rId13" Type="http://schemas.openxmlformats.org/officeDocument/2006/relationships/hyperlink" Target="#'10'!A1"/><Relationship Id="rId18" Type="http://schemas.openxmlformats.org/officeDocument/2006/relationships/hyperlink" Target="#'15'!A1"/><Relationship Id="rId26" Type="http://schemas.openxmlformats.org/officeDocument/2006/relationships/hyperlink" Target="#'23'!A1"/><Relationship Id="rId3" Type="http://schemas.openxmlformats.org/officeDocument/2006/relationships/image" Target="../media/image23.png"/><Relationship Id="rId21" Type="http://schemas.openxmlformats.org/officeDocument/2006/relationships/hyperlink" Target="#'18'!A1"/><Relationship Id="rId7" Type="http://schemas.openxmlformats.org/officeDocument/2006/relationships/hyperlink" Target="#'04'!A1"/><Relationship Id="rId12" Type="http://schemas.openxmlformats.org/officeDocument/2006/relationships/hyperlink" Target="#'09'!A1"/><Relationship Id="rId17" Type="http://schemas.openxmlformats.org/officeDocument/2006/relationships/hyperlink" Target="#'14'!A1"/><Relationship Id="rId25" Type="http://schemas.openxmlformats.org/officeDocument/2006/relationships/hyperlink" Target="#'21'!A1"/><Relationship Id="rId2" Type="http://schemas.openxmlformats.org/officeDocument/2006/relationships/chart" Target="../charts/chart17.xml"/><Relationship Id="rId16" Type="http://schemas.openxmlformats.org/officeDocument/2006/relationships/hyperlink" Target="#'13'!A1"/><Relationship Id="rId20" Type="http://schemas.openxmlformats.org/officeDocument/2006/relationships/hyperlink" Target="#'16'!A1"/><Relationship Id="rId1" Type="http://schemas.openxmlformats.org/officeDocument/2006/relationships/image" Target="../media/image22.png"/><Relationship Id="rId6" Type="http://schemas.openxmlformats.org/officeDocument/2006/relationships/hyperlink" Target="#'03'!A1"/><Relationship Id="rId11" Type="http://schemas.openxmlformats.org/officeDocument/2006/relationships/hyperlink" Target="#'08'!A1"/><Relationship Id="rId24" Type="http://schemas.openxmlformats.org/officeDocument/2006/relationships/hyperlink" Target="#'22'!A1"/><Relationship Id="rId5" Type="http://schemas.openxmlformats.org/officeDocument/2006/relationships/hyperlink" Target="#'01'!A1"/><Relationship Id="rId15" Type="http://schemas.openxmlformats.org/officeDocument/2006/relationships/hyperlink" Target="#'11'!A1"/><Relationship Id="rId23" Type="http://schemas.openxmlformats.org/officeDocument/2006/relationships/hyperlink" Target="#'20'!A1"/><Relationship Id="rId10" Type="http://schemas.openxmlformats.org/officeDocument/2006/relationships/hyperlink" Target="#'06'!A1"/><Relationship Id="rId19" Type="http://schemas.openxmlformats.org/officeDocument/2006/relationships/hyperlink" Target="#'17'!A1"/><Relationship Id="rId4" Type="http://schemas.openxmlformats.org/officeDocument/2006/relationships/hyperlink" Target="#'02'!A1"/><Relationship Id="rId9" Type="http://schemas.openxmlformats.org/officeDocument/2006/relationships/hyperlink" Target="#'07'!A1"/><Relationship Id="rId14" Type="http://schemas.openxmlformats.org/officeDocument/2006/relationships/hyperlink" Target="#'12'!A1"/><Relationship Id="rId22" Type="http://schemas.openxmlformats.org/officeDocument/2006/relationships/hyperlink" Target="#'19'!A1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hyperlink" Target="#'05'!A1"/><Relationship Id="rId13" Type="http://schemas.openxmlformats.org/officeDocument/2006/relationships/hyperlink" Target="#'10'!A1"/><Relationship Id="rId18" Type="http://schemas.openxmlformats.org/officeDocument/2006/relationships/hyperlink" Target="#'15'!A1"/><Relationship Id="rId26" Type="http://schemas.openxmlformats.org/officeDocument/2006/relationships/hyperlink" Target="#'23'!A1"/><Relationship Id="rId3" Type="http://schemas.openxmlformats.org/officeDocument/2006/relationships/image" Target="../media/image23.png"/><Relationship Id="rId21" Type="http://schemas.openxmlformats.org/officeDocument/2006/relationships/hyperlink" Target="#'18'!A1"/><Relationship Id="rId7" Type="http://schemas.openxmlformats.org/officeDocument/2006/relationships/hyperlink" Target="#'04'!A1"/><Relationship Id="rId12" Type="http://schemas.openxmlformats.org/officeDocument/2006/relationships/hyperlink" Target="#'09'!A1"/><Relationship Id="rId17" Type="http://schemas.openxmlformats.org/officeDocument/2006/relationships/hyperlink" Target="#'14'!A1"/><Relationship Id="rId25" Type="http://schemas.openxmlformats.org/officeDocument/2006/relationships/hyperlink" Target="#'21'!A1"/><Relationship Id="rId2" Type="http://schemas.openxmlformats.org/officeDocument/2006/relationships/chart" Target="../charts/chart18.xml"/><Relationship Id="rId16" Type="http://schemas.openxmlformats.org/officeDocument/2006/relationships/hyperlink" Target="#'13'!A1"/><Relationship Id="rId20" Type="http://schemas.openxmlformats.org/officeDocument/2006/relationships/hyperlink" Target="#'16'!A1"/><Relationship Id="rId1" Type="http://schemas.openxmlformats.org/officeDocument/2006/relationships/image" Target="../media/image22.png"/><Relationship Id="rId6" Type="http://schemas.openxmlformats.org/officeDocument/2006/relationships/hyperlink" Target="#'03'!A1"/><Relationship Id="rId11" Type="http://schemas.openxmlformats.org/officeDocument/2006/relationships/hyperlink" Target="#'08'!A1"/><Relationship Id="rId24" Type="http://schemas.openxmlformats.org/officeDocument/2006/relationships/hyperlink" Target="#'22'!A1"/><Relationship Id="rId5" Type="http://schemas.openxmlformats.org/officeDocument/2006/relationships/hyperlink" Target="#'01'!A1"/><Relationship Id="rId15" Type="http://schemas.openxmlformats.org/officeDocument/2006/relationships/hyperlink" Target="#'11'!A1"/><Relationship Id="rId23" Type="http://schemas.openxmlformats.org/officeDocument/2006/relationships/hyperlink" Target="#'20'!A1"/><Relationship Id="rId10" Type="http://schemas.openxmlformats.org/officeDocument/2006/relationships/hyperlink" Target="#'06'!A1"/><Relationship Id="rId19" Type="http://schemas.openxmlformats.org/officeDocument/2006/relationships/hyperlink" Target="#'17'!A1"/><Relationship Id="rId4" Type="http://schemas.openxmlformats.org/officeDocument/2006/relationships/hyperlink" Target="#'02'!A1"/><Relationship Id="rId9" Type="http://schemas.openxmlformats.org/officeDocument/2006/relationships/hyperlink" Target="#'07'!A1"/><Relationship Id="rId14" Type="http://schemas.openxmlformats.org/officeDocument/2006/relationships/hyperlink" Target="#'12'!A1"/><Relationship Id="rId22" Type="http://schemas.openxmlformats.org/officeDocument/2006/relationships/hyperlink" Target="#'19'!A1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hyperlink" Target="#'05'!A1"/><Relationship Id="rId13" Type="http://schemas.openxmlformats.org/officeDocument/2006/relationships/hyperlink" Target="#'10'!A1"/><Relationship Id="rId18" Type="http://schemas.openxmlformats.org/officeDocument/2006/relationships/hyperlink" Target="#'15'!A1"/><Relationship Id="rId26" Type="http://schemas.openxmlformats.org/officeDocument/2006/relationships/hyperlink" Target="#'23'!A1"/><Relationship Id="rId3" Type="http://schemas.openxmlformats.org/officeDocument/2006/relationships/image" Target="../media/image23.png"/><Relationship Id="rId21" Type="http://schemas.openxmlformats.org/officeDocument/2006/relationships/hyperlink" Target="#'18'!A1"/><Relationship Id="rId7" Type="http://schemas.openxmlformats.org/officeDocument/2006/relationships/hyperlink" Target="#'04'!A1"/><Relationship Id="rId12" Type="http://schemas.openxmlformats.org/officeDocument/2006/relationships/hyperlink" Target="#'09'!A1"/><Relationship Id="rId17" Type="http://schemas.openxmlformats.org/officeDocument/2006/relationships/hyperlink" Target="#'14'!A1"/><Relationship Id="rId25" Type="http://schemas.openxmlformats.org/officeDocument/2006/relationships/hyperlink" Target="#'21'!A1"/><Relationship Id="rId2" Type="http://schemas.openxmlformats.org/officeDocument/2006/relationships/chart" Target="../charts/chart19.xml"/><Relationship Id="rId16" Type="http://schemas.openxmlformats.org/officeDocument/2006/relationships/hyperlink" Target="#'13'!A1"/><Relationship Id="rId20" Type="http://schemas.openxmlformats.org/officeDocument/2006/relationships/hyperlink" Target="#'16'!A1"/><Relationship Id="rId1" Type="http://schemas.openxmlformats.org/officeDocument/2006/relationships/image" Target="../media/image22.png"/><Relationship Id="rId6" Type="http://schemas.openxmlformats.org/officeDocument/2006/relationships/hyperlink" Target="#'03'!A1"/><Relationship Id="rId11" Type="http://schemas.openxmlformats.org/officeDocument/2006/relationships/hyperlink" Target="#'08'!A1"/><Relationship Id="rId24" Type="http://schemas.openxmlformats.org/officeDocument/2006/relationships/hyperlink" Target="#'22'!A1"/><Relationship Id="rId5" Type="http://schemas.openxmlformats.org/officeDocument/2006/relationships/hyperlink" Target="#'01'!A1"/><Relationship Id="rId15" Type="http://schemas.openxmlformats.org/officeDocument/2006/relationships/hyperlink" Target="#'11'!A1"/><Relationship Id="rId23" Type="http://schemas.openxmlformats.org/officeDocument/2006/relationships/hyperlink" Target="#'20'!A1"/><Relationship Id="rId10" Type="http://schemas.openxmlformats.org/officeDocument/2006/relationships/hyperlink" Target="#'06'!A1"/><Relationship Id="rId19" Type="http://schemas.openxmlformats.org/officeDocument/2006/relationships/hyperlink" Target="#'17'!A1"/><Relationship Id="rId4" Type="http://schemas.openxmlformats.org/officeDocument/2006/relationships/hyperlink" Target="#'02'!A1"/><Relationship Id="rId9" Type="http://schemas.openxmlformats.org/officeDocument/2006/relationships/hyperlink" Target="#'07'!A1"/><Relationship Id="rId14" Type="http://schemas.openxmlformats.org/officeDocument/2006/relationships/hyperlink" Target="#'12'!A1"/><Relationship Id="rId22" Type="http://schemas.openxmlformats.org/officeDocument/2006/relationships/hyperlink" Target="#'19'!A1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hyperlink" Target="#'05'!A1"/><Relationship Id="rId13" Type="http://schemas.openxmlformats.org/officeDocument/2006/relationships/hyperlink" Target="#'10'!A1"/><Relationship Id="rId18" Type="http://schemas.openxmlformats.org/officeDocument/2006/relationships/hyperlink" Target="#'15'!A1"/><Relationship Id="rId26" Type="http://schemas.openxmlformats.org/officeDocument/2006/relationships/hyperlink" Target="#'23'!A1"/><Relationship Id="rId3" Type="http://schemas.openxmlformats.org/officeDocument/2006/relationships/image" Target="../media/image23.png"/><Relationship Id="rId21" Type="http://schemas.openxmlformats.org/officeDocument/2006/relationships/hyperlink" Target="#'18'!A1"/><Relationship Id="rId7" Type="http://schemas.openxmlformats.org/officeDocument/2006/relationships/hyperlink" Target="#'04'!A1"/><Relationship Id="rId12" Type="http://schemas.openxmlformats.org/officeDocument/2006/relationships/hyperlink" Target="#'09'!A1"/><Relationship Id="rId17" Type="http://schemas.openxmlformats.org/officeDocument/2006/relationships/hyperlink" Target="#'14'!A1"/><Relationship Id="rId25" Type="http://schemas.openxmlformats.org/officeDocument/2006/relationships/hyperlink" Target="#'21'!A1"/><Relationship Id="rId2" Type="http://schemas.openxmlformats.org/officeDocument/2006/relationships/chart" Target="../charts/chart20.xml"/><Relationship Id="rId16" Type="http://schemas.openxmlformats.org/officeDocument/2006/relationships/hyperlink" Target="#'13'!A1"/><Relationship Id="rId20" Type="http://schemas.openxmlformats.org/officeDocument/2006/relationships/hyperlink" Target="#'16'!A1"/><Relationship Id="rId1" Type="http://schemas.openxmlformats.org/officeDocument/2006/relationships/image" Target="../media/image22.png"/><Relationship Id="rId6" Type="http://schemas.openxmlformats.org/officeDocument/2006/relationships/hyperlink" Target="#'03'!A1"/><Relationship Id="rId11" Type="http://schemas.openxmlformats.org/officeDocument/2006/relationships/hyperlink" Target="#'08'!A1"/><Relationship Id="rId24" Type="http://schemas.openxmlformats.org/officeDocument/2006/relationships/hyperlink" Target="#'22'!A1"/><Relationship Id="rId5" Type="http://schemas.openxmlformats.org/officeDocument/2006/relationships/hyperlink" Target="#'01'!A1"/><Relationship Id="rId15" Type="http://schemas.openxmlformats.org/officeDocument/2006/relationships/hyperlink" Target="#'11'!A1"/><Relationship Id="rId23" Type="http://schemas.openxmlformats.org/officeDocument/2006/relationships/hyperlink" Target="#'20'!A1"/><Relationship Id="rId10" Type="http://schemas.openxmlformats.org/officeDocument/2006/relationships/hyperlink" Target="#'06'!A1"/><Relationship Id="rId19" Type="http://schemas.openxmlformats.org/officeDocument/2006/relationships/hyperlink" Target="#'17'!A1"/><Relationship Id="rId4" Type="http://schemas.openxmlformats.org/officeDocument/2006/relationships/hyperlink" Target="#'02'!A1"/><Relationship Id="rId9" Type="http://schemas.openxmlformats.org/officeDocument/2006/relationships/hyperlink" Target="#'07'!A1"/><Relationship Id="rId14" Type="http://schemas.openxmlformats.org/officeDocument/2006/relationships/hyperlink" Target="#'12'!A1"/><Relationship Id="rId22" Type="http://schemas.openxmlformats.org/officeDocument/2006/relationships/hyperlink" Target="#'19'!A1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hyperlink" Target="#'05'!A1"/><Relationship Id="rId13" Type="http://schemas.openxmlformats.org/officeDocument/2006/relationships/hyperlink" Target="#'10'!A1"/><Relationship Id="rId18" Type="http://schemas.openxmlformats.org/officeDocument/2006/relationships/hyperlink" Target="#'15'!A1"/><Relationship Id="rId26" Type="http://schemas.openxmlformats.org/officeDocument/2006/relationships/hyperlink" Target="#'23'!A1"/><Relationship Id="rId3" Type="http://schemas.openxmlformats.org/officeDocument/2006/relationships/image" Target="../media/image23.png"/><Relationship Id="rId21" Type="http://schemas.openxmlformats.org/officeDocument/2006/relationships/hyperlink" Target="#'18'!A1"/><Relationship Id="rId7" Type="http://schemas.openxmlformats.org/officeDocument/2006/relationships/hyperlink" Target="#'04'!A1"/><Relationship Id="rId12" Type="http://schemas.openxmlformats.org/officeDocument/2006/relationships/hyperlink" Target="#'09'!A1"/><Relationship Id="rId17" Type="http://schemas.openxmlformats.org/officeDocument/2006/relationships/hyperlink" Target="#'14'!A1"/><Relationship Id="rId25" Type="http://schemas.openxmlformats.org/officeDocument/2006/relationships/hyperlink" Target="#'21'!A1"/><Relationship Id="rId2" Type="http://schemas.openxmlformats.org/officeDocument/2006/relationships/chart" Target="../charts/chart21.xml"/><Relationship Id="rId16" Type="http://schemas.openxmlformats.org/officeDocument/2006/relationships/hyperlink" Target="#'13'!A1"/><Relationship Id="rId20" Type="http://schemas.openxmlformats.org/officeDocument/2006/relationships/hyperlink" Target="#'16'!A1"/><Relationship Id="rId1" Type="http://schemas.openxmlformats.org/officeDocument/2006/relationships/image" Target="../media/image22.png"/><Relationship Id="rId6" Type="http://schemas.openxmlformats.org/officeDocument/2006/relationships/hyperlink" Target="#'03'!A1"/><Relationship Id="rId11" Type="http://schemas.openxmlformats.org/officeDocument/2006/relationships/hyperlink" Target="#'08'!A1"/><Relationship Id="rId24" Type="http://schemas.openxmlformats.org/officeDocument/2006/relationships/hyperlink" Target="#'22'!A1"/><Relationship Id="rId5" Type="http://schemas.openxmlformats.org/officeDocument/2006/relationships/hyperlink" Target="#'01'!A1"/><Relationship Id="rId15" Type="http://schemas.openxmlformats.org/officeDocument/2006/relationships/hyperlink" Target="#'11'!A1"/><Relationship Id="rId23" Type="http://schemas.openxmlformats.org/officeDocument/2006/relationships/hyperlink" Target="#'20'!A1"/><Relationship Id="rId10" Type="http://schemas.openxmlformats.org/officeDocument/2006/relationships/hyperlink" Target="#'06'!A1"/><Relationship Id="rId19" Type="http://schemas.openxmlformats.org/officeDocument/2006/relationships/hyperlink" Target="#'17'!A1"/><Relationship Id="rId4" Type="http://schemas.openxmlformats.org/officeDocument/2006/relationships/hyperlink" Target="#'02'!A1"/><Relationship Id="rId9" Type="http://schemas.openxmlformats.org/officeDocument/2006/relationships/hyperlink" Target="#'07'!A1"/><Relationship Id="rId14" Type="http://schemas.openxmlformats.org/officeDocument/2006/relationships/hyperlink" Target="#'12'!A1"/><Relationship Id="rId22" Type="http://schemas.openxmlformats.org/officeDocument/2006/relationships/hyperlink" Target="#'19'!A1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hyperlink" Target="#'05'!A1"/><Relationship Id="rId13" Type="http://schemas.openxmlformats.org/officeDocument/2006/relationships/hyperlink" Target="#'10'!A1"/><Relationship Id="rId18" Type="http://schemas.openxmlformats.org/officeDocument/2006/relationships/hyperlink" Target="#'15'!A1"/><Relationship Id="rId26" Type="http://schemas.openxmlformats.org/officeDocument/2006/relationships/hyperlink" Target="#'23'!A1"/><Relationship Id="rId3" Type="http://schemas.openxmlformats.org/officeDocument/2006/relationships/image" Target="../media/image23.png"/><Relationship Id="rId21" Type="http://schemas.openxmlformats.org/officeDocument/2006/relationships/hyperlink" Target="#'18'!A1"/><Relationship Id="rId7" Type="http://schemas.openxmlformats.org/officeDocument/2006/relationships/hyperlink" Target="#'04'!A1"/><Relationship Id="rId12" Type="http://schemas.openxmlformats.org/officeDocument/2006/relationships/hyperlink" Target="#'09'!A1"/><Relationship Id="rId17" Type="http://schemas.openxmlformats.org/officeDocument/2006/relationships/hyperlink" Target="#'14'!A1"/><Relationship Id="rId25" Type="http://schemas.openxmlformats.org/officeDocument/2006/relationships/hyperlink" Target="#'21'!A1"/><Relationship Id="rId2" Type="http://schemas.openxmlformats.org/officeDocument/2006/relationships/chart" Target="../charts/chart22.xml"/><Relationship Id="rId16" Type="http://schemas.openxmlformats.org/officeDocument/2006/relationships/hyperlink" Target="#'13'!A1"/><Relationship Id="rId20" Type="http://schemas.openxmlformats.org/officeDocument/2006/relationships/hyperlink" Target="#'16'!A1"/><Relationship Id="rId1" Type="http://schemas.openxmlformats.org/officeDocument/2006/relationships/image" Target="../media/image22.png"/><Relationship Id="rId6" Type="http://schemas.openxmlformats.org/officeDocument/2006/relationships/hyperlink" Target="#'03'!A1"/><Relationship Id="rId11" Type="http://schemas.openxmlformats.org/officeDocument/2006/relationships/hyperlink" Target="#'08'!A1"/><Relationship Id="rId24" Type="http://schemas.openxmlformats.org/officeDocument/2006/relationships/hyperlink" Target="#'22'!A1"/><Relationship Id="rId5" Type="http://schemas.openxmlformats.org/officeDocument/2006/relationships/hyperlink" Target="#'01'!A1"/><Relationship Id="rId15" Type="http://schemas.openxmlformats.org/officeDocument/2006/relationships/hyperlink" Target="#'11'!A1"/><Relationship Id="rId23" Type="http://schemas.openxmlformats.org/officeDocument/2006/relationships/hyperlink" Target="#'20'!A1"/><Relationship Id="rId10" Type="http://schemas.openxmlformats.org/officeDocument/2006/relationships/hyperlink" Target="#'06'!A1"/><Relationship Id="rId19" Type="http://schemas.openxmlformats.org/officeDocument/2006/relationships/hyperlink" Target="#'17'!A1"/><Relationship Id="rId4" Type="http://schemas.openxmlformats.org/officeDocument/2006/relationships/hyperlink" Target="#'02'!A1"/><Relationship Id="rId9" Type="http://schemas.openxmlformats.org/officeDocument/2006/relationships/hyperlink" Target="#'07'!A1"/><Relationship Id="rId14" Type="http://schemas.openxmlformats.org/officeDocument/2006/relationships/hyperlink" Target="#'12'!A1"/><Relationship Id="rId22" Type="http://schemas.openxmlformats.org/officeDocument/2006/relationships/hyperlink" Target="#'19'!A1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hyperlink" Target="#'05'!A1"/><Relationship Id="rId13" Type="http://schemas.openxmlformats.org/officeDocument/2006/relationships/hyperlink" Target="#'10'!A1"/><Relationship Id="rId18" Type="http://schemas.openxmlformats.org/officeDocument/2006/relationships/hyperlink" Target="#'15'!A1"/><Relationship Id="rId26" Type="http://schemas.openxmlformats.org/officeDocument/2006/relationships/hyperlink" Target="#'23'!A1"/><Relationship Id="rId3" Type="http://schemas.openxmlformats.org/officeDocument/2006/relationships/image" Target="../media/image23.png"/><Relationship Id="rId21" Type="http://schemas.openxmlformats.org/officeDocument/2006/relationships/hyperlink" Target="#'18'!A1"/><Relationship Id="rId7" Type="http://schemas.openxmlformats.org/officeDocument/2006/relationships/hyperlink" Target="#'04'!A1"/><Relationship Id="rId12" Type="http://schemas.openxmlformats.org/officeDocument/2006/relationships/hyperlink" Target="#'09'!A1"/><Relationship Id="rId17" Type="http://schemas.openxmlformats.org/officeDocument/2006/relationships/hyperlink" Target="#'14'!A1"/><Relationship Id="rId25" Type="http://schemas.openxmlformats.org/officeDocument/2006/relationships/hyperlink" Target="#'21'!A1"/><Relationship Id="rId2" Type="http://schemas.openxmlformats.org/officeDocument/2006/relationships/chart" Target="../charts/chart23.xml"/><Relationship Id="rId16" Type="http://schemas.openxmlformats.org/officeDocument/2006/relationships/hyperlink" Target="#'13'!A1"/><Relationship Id="rId20" Type="http://schemas.openxmlformats.org/officeDocument/2006/relationships/hyperlink" Target="#'16'!A1"/><Relationship Id="rId1" Type="http://schemas.openxmlformats.org/officeDocument/2006/relationships/image" Target="../media/image22.png"/><Relationship Id="rId6" Type="http://schemas.openxmlformats.org/officeDocument/2006/relationships/hyperlink" Target="#'03'!A1"/><Relationship Id="rId11" Type="http://schemas.openxmlformats.org/officeDocument/2006/relationships/hyperlink" Target="#'08'!A1"/><Relationship Id="rId24" Type="http://schemas.openxmlformats.org/officeDocument/2006/relationships/hyperlink" Target="#'22'!A1"/><Relationship Id="rId5" Type="http://schemas.openxmlformats.org/officeDocument/2006/relationships/hyperlink" Target="#'01'!A1"/><Relationship Id="rId15" Type="http://schemas.openxmlformats.org/officeDocument/2006/relationships/hyperlink" Target="#'11'!A1"/><Relationship Id="rId23" Type="http://schemas.openxmlformats.org/officeDocument/2006/relationships/hyperlink" Target="#'20'!A1"/><Relationship Id="rId10" Type="http://schemas.openxmlformats.org/officeDocument/2006/relationships/hyperlink" Target="#'06'!A1"/><Relationship Id="rId19" Type="http://schemas.openxmlformats.org/officeDocument/2006/relationships/hyperlink" Target="#'17'!A1"/><Relationship Id="rId4" Type="http://schemas.openxmlformats.org/officeDocument/2006/relationships/hyperlink" Target="#'02'!A1"/><Relationship Id="rId9" Type="http://schemas.openxmlformats.org/officeDocument/2006/relationships/hyperlink" Target="#'07'!A1"/><Relationship Id="rId14" Type="http://schemas.openxmlformats.org/officeDocument/2006/relationships/hyperlink" Target="#'12'!A1"/><Relationship Id="rId22" Type="http://schemas.openxmlformats.org/officeDocument/2006/relationships/hyperlink" Target="#'19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209175</xdr:colOff>
      <xdr:row>116</xdr:row>
      <xdr:rowOff>156884</xdr:rowOff>
    </xdr:from>
    <xdr:to>
      <xdr:col>15</xdr:col>
      <xdr:colOff>560179</xdr:colOff>
      <xdr:row>156</xdr:row>
      <xdr:rowOff>21570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79502DFC-217D-ADFE-5557-72B3774F9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01881" y="31533355"/>
          <a:ext cx="4534533" cy="7335274"/>
        </a:xfrm>
        <a:prstGeom prst="rect">
          <a:avLst/>
        </a:prstGeom>
      </xdr:spPr>
    </xdr:pic>
    <xdr:clientData/>
  </xdr:twoCellAnchor>
  <xdr:twoCellAnchor editAs="oneCell">
    <xdr:from>
      <xdr:col>19</xdr:col>
      <xdr:colOff>421400</xdr:colOff>
      <xdr:row>118</xdr:row>
      <xdr:rowOff>89648</xdr:rowOff>
    </xdr:from>
    <xdr:to>
      <xdr:col>42</xdr:col>
      <xdr:colOff>591101</xdr:colOff>
      <xdr:row>155</xdr:row>
      <xdr:rowOff>97118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313F0610-A79E-6294-F683-8DD6DE355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47988" y="31839648"/>
          <a:ext cx="14259231" cy="6917764"/>
        </a:xfrm>
        <a:prstGeom prst="rect">
          <a:avLst/>
        </a:prstGeom>
      </xdr:spPr>
    </xdr:pic>
    <xdr:clientData/>
  </xdr:twoCellAnchor>
  <xdr:twoCellAnchor>
    <xdr:from>
      <xdr:col>16</xdr:col>
      <xdr:colOff>486833</xdr:colOff>
      <xdr:row>150</xdr:row>
      <xdr:rowOff>21166</xdr:rowOff>
    </xdr:from>
    <xdr:to>
      <xdr:col>25</xdr:col>
      <xdr:colOff>0</xdr:colOff>
      <xdr:row>158</xdr:row>
      <xdr:rowOff>35278</xdr:rowOff>
    </xdr:to>
    <xdr:sp macro="" textlink="">
      <xdr:nvSpPr>
        <xdr:cNvPr id="164" name="Speech Bubble: Rectangle 163">
          <a:extLst>
            <a:ext uri="{FF2B5EF4-FFF2-40B4-BE49-F238E27FC236}">
              <a16:creationId xmlns:a16="http://schemas.microsoft.com/office/drawing/2014/main" id="{A2B2F350-5CE6-E6A7-2606-2AEBFCE4B972}"/>
            </a:ext>
          </a:extLst>
        </xdr:cNvPr>
        <xdr:cNvSpPr/>
      </xdr:nvSpPr>
      <xdr:spPr>
        <a:xfrm>
          <a:off x="6695722" y="27537833"/>
          <a:ext cx="4974167" cy="1481667"/>
        </a:xfrm>
        <a:prstGeom prst="wedgeRectCallout">
          <a:avLst>
            <a:gd name="adj1" fmla="val -93315"/>
            <a:gd name="adj2" fmla="val -156071"/>
          </a:avLst>
        </a:prstGeom>
        <a:solidFill>
          <a:srgbClr val="FF9999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7</xdr:col>
      <xdr:colOff>368674</xdr:colOff>
      <xdr:row>185</xdr:row>
      <xdr:rowOff>82177</xdr:rowOff>
    </xdr:from>
    <xdr:to>
      <xdr:col>25</xdr:col>
      <xdr:colOff>98612</xdr:colOff>
      <xdr:row>199</xdr:row>
      <xdr:rowOff>132236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38C13F9D-EBBE-8150-EEC6-D5700BAAB0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193" r="57559"/>
        <a:stretch/>
      </xdr:blipFill>
      <xdr:spPr>
        <a:xfrm>
          <a:off x="4813674" y="32975177"/>
          <a:ext cx="9991538" cy="2539259"/>
        </a:xfrm>
        <a:prstGeom prst="rect">
          <a:avLst/>
        </a:prstGeom>
      </xdr:spPr>
    </xdr:pic>
    <xdr:clientData/>
  </xdr:twoCellAnchor>
  <xdr:twoCellAnchor editAs="oneCell">
    <xdr:from>
      <xdr:col>7</xdr:col>
      <xdr:colOff>382495</xdr:colOff>
      <xdr:row>198</xdr:row>
      <xdr:rowOff>59766</xdr:rowOff>
    </xdr:from>
    <xdr:to>
      <xdr:col>25</xdr:col>
      <xdr:colOff>105995</xdr:colOff>
      <xdr:row>203</xdr:row>
      <xdr:rowOff>1495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7E25AD22-166B-D1FE-3E9D-2BE91C0642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65792" b="2408"/>
        <a:stretch/>
      </xdr:blipFill>
      <xdr:spPr>
        <a:xfrm>
          <a:off x="4827495" y="35264166"/>
          <a:ext cx="9985100" cy="830729"/>
        </a:xfrm>
        <a:prstGeom prst="rect">
          <a:avLst/>
        </a:prstGeom>
      </xdr:spPr>
    </xdr:pic>
    <xdr:clientData/>
  </xdr:twoCellAnchor>
  <xdr:twoCellAnchor editAs="oneCell">
    <xdr:from>
      <xdr:col>9</xdr:col>
      <xdr:colOff>255494</xdr:colOff>
      <xdr:row>195</xdr:row>
      <xdr:rowOff>14942</xdr:rowOff>
    </xdr:from>
    <xdr:to>
      <xdr:col>26</xdr:col>
      <xdr:colOff>40357</xdr:colOff>
      <xdr:row>197</xdr:row>
      <xdr:rowOff>79624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42688EF4-FA79-A43E-179A-E5E964CEC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19694" y="34685942"/>
          <a:ext cx="9436863" cy="420282"/>
        </a:xfrm>
        <a:prstGeom prst="rect">
          <a:avLst/>
        </a:prstGeom>
      </xdr:spPr>
    </xdr:pic>
    <xdr:clientData/>
  </xdr:twoCellAnchor>
  <xdr:twoCellAnchor>
    <xdr:from>
      <xdr:col>7</xdr:col>
      <xdr:colOff>225778</xdr:colOff>
      <xdr:row>15</xdr:row>
      <xdr:rowOff>63500</xdr:rowOff>
    </xdr:from>
    <xdr:to>
      <xdr:col>7</xdr:col>
      <xdr:colOff>536222</xdr:colOff>
      <xdr:row>17</xdr:row>
      <xdr:rowOff>14111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CD7E06D6-E103-D3D4-76E2-EC88F682F491}"/>
            </a:ext>
          </a:extLst>
        </xdr:cNvPr>
        <xdr:cNvSpPr/>
      </xdr:nvSpPr>
      <xdr:spPr>
        <a:xfrm>
          <a:off x="4628445" y="12354278"/>
          <a:ext cx="310444" cy="31750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190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</xdr:col>
      <xdr:colOff>180622</xdr:colOff>
      <xdr:row>10</xdr:row>
      <xdr:rowOff>18344</xdr:rowOff>
    </xdr:from>
    <xdr:ext cx="4875694" cy="622093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750CD697-541A-40E1-9AF1-E3455564B530}"/>
            </a:ext>
          </a:extLst>
        </xdr:cNvPr>
        <xdr:cNvSpPr txBox="1"/>
      </xdr:nvSpPr>
      <xdr:spPr>
        <a:xfrm>
          <a:off x="4583289" y="11391900"/>
          <a:ext cx="4875694" cy="6220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</a:rPr>
            <a:t>To use the Waterfall Chart</a:t>
          </a:r>
        </a:p>
      </xdr:txBody>
    </xdr:sp>
    <xdr:clientData/>
  </xdr:oneCellAnchor>
  <xdr:oneCellAnchor>
    <xdr:from>
      <xdr:col>7</xdr:col>
      <xdr:colOff>537629</xdr:colOff>
      <xdr:row>14</xdr:row>
      <xdr:rowOff>143350</xdr:rowOff>
    </xdr:from>
    <xdr:ext cx="13567240" cy="593239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4213665C-9F58-47C9-A97C-7254346462C1}"/>
            </a:ext>
          </a:extLst>
        </xdr:cNvPr>
        <xdr:cNvSpPr txBox="1"/>
      </xdr:nvSpPr>
      <xdr:spPr>
        <a:xfrm>
          <a:off x="4940296" y="2711572"/>
          <a:ext cx="13567240" cy="59323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>
              <a:solidFill>
                <a:schemeClr val="tx1"/>
              </a:solidFill>
              <a:effectLst/>
              <a:latin typeface="Aptos Narrow" panose="020B0004020202020204" pitchFamily="34" charset="0"/>
              <a:ea typeface="+mn-ea"/>
              <a:cs typeface="+mn-cs"/>
            </a:rPr>
            <a:t>Select the</a:t>
          </a:r>
          <a:r>
            <a:rPr lang="en-US" sz="3200" baseline="0">
              <a:solidFill>
                <a:schemeClr val="tx1"/>
              </a:solidFill>
              <a:effectLst/>
              <a:latin typeface="Aptos Narrow" panose="020B0004020202020204" pitchFamily="34" charset="0"/>
              <a:ea typeface="+mn-ea"/>
              <a:cs typeface="+mn-cs"/>
            </a:rPr>
            <a:t> number of columns required by clicking on the "Number of bars" menu.  </a:t>
          </a:r>
          <a:endParaRPr lang="en-US" sz="3200">
            <a:effectLst/>
            <a:latin typeface="Aptos Narrow" panose="020B0004020202020204" pitchFamily="34" charset="0"/>
          </a:endParaRPr>
        </a:p>
      </xdr:txBody>
    </xdr:sp>
    <xdr:clientData/>
  </xdr:oneCellAnchor>
  <xdr:twoCellAnchor editAs="oneCell">
    <xdr:from>
      <xdr:col>7</xdr:col>
      <xdr:colOff>500944</xdr:colOff>
      <xdr:row>18</xdr:row>
      <xdr:rowOff>91722</xdr:rowOff>
    </xdr:from>
    <xdr:to>
      <xdr:col>14</xdr:col>
      <xdr:colOff>58429</xdr:colOff>
      <xdr:row>39</xdr:row>
      <xdr:rowOff>92084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7E7BB5E-A9BE-01CF-B3B0-706FFB0AA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03611" y="12932833"/>
          <a:ext cx="3099374" cy="3852695"/>
        </a:xfrm>
        <a:prstGeom prst="rect">
          <a:avLst/>
        </a:prstGeom>
      </xdr:spPr>
    </xdr:pic>
    <xdr:clientData/>
  </xdr:twoCellAnchor>
  <xdr:twoCellAnchor editAs="oneCell">
    <xdr:from>
      <xdr:col>16</xdr:col>
      <xdr:colOff>296333</xdr:colOff>
      <xdr:row>19</xdr:row>
      <xdr:rowOff>155439</xdr:rowOff>
    </xdr:from>
    <xdr:to>
      <xdr:col>39</xdr:col>
      <xdr:colOff>253999</xdr:colOff>
      <xdr:row>56</xdr:row>
      <xdr:rowOff>100404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F48B783-D761-2620-AA92-8E803F1693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825"/>
        <a:stretch/>
      </xdr:blipFill>
      <xdr:spPr>
        <a:xfrm>
          <a:off x="9454444" y="13179995"/>
          <a:ext cx="13913555" cy="6732410"/>
        </a:xfrm>
        <a:prstGeom prst="rect">
          <a:avLst/>
        </a:prstGeom>
      </xdr:spPr>
    </xdr:pic>
    <xdr:clientData/>
  </xdr:twoCellAnchor>
  <xdr:twoCellAnchor>
    <xdr:from>
      <xdr:col>20</xdr:col>
      <xdr:colOff>7056</xdr:colOff>
      <xdr:row>26</xdr:row>
      <xdr:rowOff>105833</xdr:rowOff>
    </xdr:from>
    <xdr:to>
      <xdr:col>23</xdr:col>
      <xdr:colOff>515055</xdr:colOff>
      <xdr:row>40</xdr:row>
      <xdr:rowOff>112890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652B1287-1922-AAD9-58D6-1B1142436EB3}"/>
            </a:ext>
          </a:extLst>
        </xdr:cNvPr>
        <xdr:cNvSpPr/>
      </xdr:nvSpPr>
      <xdr:spPr>
        <a:xfrm>
          <a:off x="11592278" y="14414500"/>
          <a:ext cx="2328333" cy="2575279"/>
        </a:xfrm>
        <a:prstGeom prst="rect">
          <a:avLst/>
        </a:prstGeom>
        <a:noFill/>
        <a:ln w="57150">
          <a:solidFill>
            <a:srgbClr val="FF9999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197555</xdr:colOff>
      <xdr:row>31</xdr:row>
      <xdr:rowOff>21167</xdr:rowOff>
    </xdr:from>
    <xdr:to>
      <xdr:col>19</xdr:col>
      <xdr:colOff>402167</xdr:colOff>
      <xdr:row>35</xdr:row>
      <xdr:rowOff>84666</xdr:rowOff>
    </xdr:to>
    <xdr:sp macro="" textlink="">
      <xdr:nvSpPr>
        <xdr:cNvPr id="57" name="Arrow: Right 56">
          <a:extLst>
            <a:ext uri="{FF2B5EF4-FFF2-40B4-BE49-F238E27FC236}">
              <a16:creationId xmlns:a16="http://schemas.microsoft.com/office/drawing/2014/main" id="{CD21E254-4A9D-B9D6-D388-AA4476FDE8D7}"/>
            </a:ext>
          </a:extLst>
        </xdr:cNvPr>
        <xdr:cNvSpPr/>
      </xdr:nvSpPr>
      <xdr:spPr>
        <a:xfrm>
          <a:off x="8142111" y="15247056"/>
          <a:ext cx="3238500" cy="797277"/>
        </a:xfrm>
        <a:prstGeom prst="rightArrow">
          <a:avLst/>
        </a:prstGeom>
        <a:solidFill>
          <a:srgbClr val="FF9999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</xdr:col>
      <xdr:colOff>450139</xdr:colOff>
      <xdr:row>58</xdr:row>
      <xdr:rowOff>153804</xdr:rowOff>
    </xdr:from>
    <xdr:ext cx="20397187" cy="593239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50BCAA21-39E4-4F07-9F8C-4C2A38994D91}"/>
            </a:ext>
          </a:extLst>
        </xdr:cNvPr>
        <xdr:cNvSpPr txBox="1"/>
      </xdr:nvSpPr>
      <xdr:spPr>
        <a:xfrm>
          <a:off x="4852806" y="10793582"/>
          <a:ext cx="20397187" cy="59323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 baseline="0">
              <a:solidFill>
                <a:schemeClr val="tx1"/>
              </a:solidFill>
              <a:effectLst/>
              <a:latin typeface="Aptos Narrow" panose="020B0004020202020204" pitchFamily="34" charset="0"/>
              <a:ea typeface="+mn-ea"/>
              <a:cs typeface="+mn-cs"/>
            </a:rPr>
            <a:t>P</a:t>
          </a:r>
          <a:r>
            <a:rPr lang="en-US" sz="3200">
              <a:solidFill>
                <a:schemeClr val="tx1"/>
              </a:solidFill>
              <a:effectLst/>
              <a:latin typeface="Aptos Narrow" panose="020B0004020202020204" pitchFamily="34" charset="0"/>
              <a:ea typeface="+mn-ea"/>
              <a:cs typeface="+mn-cs"/>
            </a:rPr>
            <a:t>lace your data in the </a:t>
          </a:r>
          <a:r>
            <a:rPr lang="en-US" sz="3200" baseline="0">
              <a:solidFill>
                <a:schemeClr val="tx1"/>
              </a:solidFill>
              <a:effectLst/>
              <a:latin typeface="Aptos Narrow" panose="020B0004020202020204" pitchFamily="34" charset="0"/>
              <a:ea typeface="+mn-ea"/>
              <a:cs typeface="+mn-cs"/>
            </a:rPr>
            <a:t>shaded blue area.  You can also create one variable charts, or two variable charts for up to 23 columns.</a:t>
          </a:r>
          <a:endParaRPr lang="en-US" sz="3200">
            <a:effectLst/>
            <a:latin typeface="Aptos Narrow" panose="020B0004020202020204" pitchFamily="34" charset="0"/>
          </a:endParaRPr>
        </a:p>
      </xdr:txBody>
    </xdr:sp>
    <xdr:clientData/>
  </xdr:oneCellAnchor>
  <xdr:oneCellAnchor>
    <xdr:from>
      <xdr:col>7</xdr:col>
      <xdr:colOff>105837</xdr:colOff>
      <xdr:row>59</xdr:row>
      <xdr:rowOff>63497</xdr:rowOff>
    </xdr:from>
    <xdr:ext cx="184731" cy="374077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266CEA4B-3F5E-8318-D269-F9A864B9580C}"/>
            </a:ext>
          </a:extLst>
        </xdr:cNvPr>
        <xdr:cNvSpPr txBox="1"/>
      </xdr:nvSpPr>
      <xdr:spPr>
        <a:xfrm>
          <a:off x="4508504" y="20425830"/>
          <a:ext cx="184731" cy="3740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800">
            <a:solidFill>
              <a:schemeClr val="bg1"/>
            </a:solidFill>
            <a:latin typeface="Aptos Narrow" panose="020B0004020202020204" pitchFamily="34" charset="0"/>
          </a:endParaRPr>
        </a:p>
      </xdr:txBody>
    </xdr:sp>
    <xdr:clientData/>
  </xdr:oneCellAnchor>
  <xdr:twoCellAnchor editAs="oneCell">
    <xdr:from>
      <xdr:col>18</xdr:col>
      <xdr:colOff>498122</xdr:colOff>
      <xdr:row>64</xdr:row>
      <xdr:rowOff>89116</xdr:rowOff>
    </xdr:from>
    <xdr:to>
      <xdr:col>41</xdr:col>
      <xdr:colOff>455788</xdr:colOff>
      <xdr:row>101</xdr:row>
      <xdr:rowOff>34082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72322672-C94F-4AE3-8AA6-529CB547DB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825"/>
        <a:stretch/>
      </xdr:blipFill>
      <xdr:spPr>
        <a:xfrm>
          <a:off x="10869789" y="21368672"/>
          <a:ext cx="13913555" cy="6732410"/>
        </a:xfrm>
        <a:prstGeom prst="rect">
          <a:avLst/>
        </a:prstGeom>
      </xdr:spPr>
    </xdr:pic>
    <xdr:clientData/>
  </xdr:twoCellAnchor>
  <xdr:twoCellAnchor editAs="oneCell">
    <xdr:from>
      <xdr:col>7</xdr:col>
      <xdr:colOff>289279</xdr:colOff>
      <xdr:row>63</xdr:row>
      <xdr:rowOff>42333</xdr:rowOff>
    </xdr:from>
    <xdr:to>
      <xdr:col>15</xdr:col>
      <xdr:colOff>570885</xdr:colOff>
      <xdr:row>103</xdr:row>
      <xdr:rowOff>16430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5B0A68F-0827-5947-7969-AD526C464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81985" y="21520274"/>
          <a:ext cx="4465135" cy="7444686"/>
        </a:xfrm>
        <a:prstGeom prst="rect">
          <a:avLst/>
        </a:prstGeom>
      </xdr:spPr>
    </xdr:pic>
    <xdr:clientData/>
  </xdr:twoCellAnchor>
  <xdr:twoCellAnchor>
    <xdr:from>
      <xdr:col>7</xdr:col>
      <xdr:colOff>352777</xdr:colOff>
      <xdr:row>66</xdr:row>
      <xdr:rowOff>131234</xdr:rowOff>
    </xdr:from>
    <xdr:to>
      <xdr:col>12</xdr:col>
      <xdr:colOff>63500</xdr:colOff>
      <xdr:row>103</xdr:row>
      <xdr:rowOff>0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666AD269-DF28-4AD1-B032-627574D02DA7}"/>
            </a:ext>
          </a:extLst>
        </xdr:cNvPr>
        <xdr:cNvSpPr/>
      </xdr:nvSpPr>
      <xdr:spPr>
        <a:xfrm>
          <a:off x="4755444" y="21777678"/>
          <a:ext cx="2744612" cy="6656211"/>
        </a:xfrm>
        <a:prstGeom prst="rect">
          <a:avLst/>
        </a:prstGeom>
        <a:noFill/>
        <a:ln w="57150">
          <a:solidFill>
            <a:srgbClr val="FF9999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103011</xdr:colOff>
      <xdr:row>73</xdr:row>
      <xdr:rowOff>107701</xdr:rowOff>
    </xdr:from>
    <xdr:to>
      <xdr:col>21</xdr:col>
      <xdr:colOff>232833</xdr:colOff>
      <xdr:row>92</xdr:row>
      <xdr:rowOff>141567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902D2292-C279-4B63-AE4F-259872877AC6}"/>
            </a:ext>
          </a:extLst>
        </xdr:cNvPr>
        <xdr:cNvSpPr/>
      </xdr:nvSpPr>
      <xdr:spPr>
        <a:xfrm>
          <a:off x="11154059" y="13565604"/>
          <a:ext cx="1358855" cy="3536608"/>
        </a:xfrm>
        <a:prstGeom prst="rect">
          <a:avLst/>
        </a:prstGeom>
        <a:noFill/>
        <a:ln w="57150">
          <a:solidFill>
            <a:srgbClr val="FF9999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</xdr:col>
      <xdr:colOff>232833</xdr:colOff>
      <xdr:row>15</xdr:row>
      <xdr:rowOff>70556</xdr:rowOff>
    </xdr:from>
    <xdr:ext cx="288669" cy="34285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E7D38FE4-4B55-1D5B-5ADA-A66B1EC72128}"/>
            </a:ext>
          </a:extLst>
        </xdr:cNvPr>
        <xdr:cNvSpPr txBox="1"/>
      </xdr:nvSpPr>
      <xdr:spPr>
        <a:xfrm>
          <a:off x="4635500" y="12361334"/>
          <a:ext cx="288669" cy="342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>
              <a:solidFill>
                <a:schemeClr val="bg1"/>
              </a:solidFill>
              <a:latin typeface="Aptos Narrow" panose="020B0004020202020204" pitchFamily="34" charset="0"/>
            </a:rPr>
            <a:t>1</a:t>
          </a:r>
        </a:p>
      </xdr:txBody>
    </xdr:sp>
    <xdr:clientData/>
  </xdr:oneCellAnchor>
  <xdr:twoCellAnchor>
    <xdr:from>
      <xdr:col>7</xdr:col>
      <xdr:colOff>60677</xdr:colOff>
      <xdr:row>59</xdr:row>
      <xdr:rowOff>103011</xdr:rowOff>
    </xdr:from>
    <xdr:to>
      <xdr:col>7</xdr:col>
      <xdr:colOff>371121</xdr:colOff>
      <xdr:row>61</xdr:row>
      <xdr:rowOff>53622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1CCA8634-7880-46F0-A662-72444DAF5F93}"/>
            </a:ext>
          </a:extLst>
        </xdr:cNvPr>
        <xdr:cNvSpPr/>
      </xdr:nvSpPr>
      <xdr:spPr>
        <a:xfrm>
          <a:off x="4463344" y="20465344"/>
          <a:ext cx="310444" cy="31750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190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</xdr:col>
      <xdr:colOff>67732</xdr:colOff>
      <xdr:row>59</xdr:row>
      <xdr:rowOff>110067</xdr:rowOff>
    </xdr:from>
    <xdr:ext cx="288669" cy="34285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B31174A2-A3F0-45B1-BA0E-AED5391ADC7A}"/>
            </a:ext>
          </a:extLst>
        </xdr:cNvPr>
        <xdr:cNvSpPr txBox="1"/>
      </xdr:nvSpPr>
      <xdr:spPr>
        <a:xfrm>
          <a:off x="4470399" y="20472400"/>
          <a:ext cx="288669" cy="342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>
              <a:solidFill>
                <a:schemeClr val="bg1"/>
              </a:solidFill>
              <a:latin typeface="Aptos Narrow" panose="020B0004020202020204" pitchFamily="34" charset="0"/>
            </a:rPr>
            <a:t>2</a:t>
          </a:r>
        </a:p>
      </xdr:txBody>
    </xdr:sp>
    <xdr:clientData/>
  </xdr:oneCellAnchor>
  <xdr:twoCellAnchor>
    <xdr:from>
      <xdr:col>7</xdr:col>
      <xdr:colOff>10583</xdr:colOff>
      <xdr:row>1</xdr:row>
      <xdr:rowOff>146402</xdr:rowOff>
    </xdr:from>
    <xdr:to>
      <xdr:col>42</xdr:col>
      <xdr:colOff>451556</xdr:colOff>
      <xdr:row>7</xdr:row>
      <xdr:rowOff>20284</xdr:rowOff>
    </xdr:to>
    <xdr:sp macro="" textlink="">
      <xdr:nvSpPr>
        <xdr:cNvPr id="69" name="Rectangle: Rounded Corners 68">
          <a:extLst>
            <a:ext uri="{FF2B5EF4-FFF2-40B4-BE49-F238E27FC236}">
              <a16:creationId xmlns:a16="http://schemas.microsoft.com/office/drawing/2014/main" id="{87F2BDD6-63A2-4C1E-B884-900F8B1CDE22}"/>
            </a:ext>
          </a:extLst>
        </xdr:cNvPr>
        <xdr:cNvSpPr/>
      </xdr:nvSpPr>
      <xdr:spPr>
        <a:xfrm>
          <a:off x="1464027" y="329846"/>
          <a:ext cx="20972640" cy="974549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620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232834</xdr:colOff>
      <xdr:row>2</xdr:row>
      <xdr:rowOff>49392</xdr:rowOff>
    </xdr:from>
    <xdr:to>
      <xdr:col>14</xdr:col>
      <xdr:colOff>162278</xdr:colOff>
      <xdr:row>6</xdr:row>
      <xdr:rowOff>76730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9F074AF9-09F5-462F-838D-D80A9A1844F0}"/>
            </a:ext>
          </a:extLst>
        </xdr:cNvPr>
        <xdr:cNvSpPr/>
      </xdr:nvSpPr>
      <xdr:spPr>
        <a:xfrm>
          <a:off x="1686278" y="416281"/>
          <a:ext cx="3471333" cy="76111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4400" b="1">
              <a:latin typeface="Arial Narrow" panose="020B0606020202030204" pitchFamily="34" charset="0"/>
            </a:rPr>
            <a:t>Instructions</a:t>
          </a:r>
        </a:p>
      </xdr:txBody>
    </xdr:sp>
    <xdr:clientData/>
  </xdr:twoCellAnchor>
  <xdr:oneCellAnchor>
    <xdr:from>
      <xdr:col>4</xdr:col>
      <xdr:colOff>613834</xdr:colOff>
      <xdr:row>105</xdr:row>
      <xdr:rowOff>142522</xdr:rowOff>
    </xdr:from>
    <xdr:ext cx="4804136" cy="56323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123090BD-2D00-4863-8E7B-642762E742B2}"/>
            </a:ext>
          </a:extLst>
        </xdr:cNvPr>
        <xdr:cNvSpPr txBox="1"/>
      </xdr:nvSpPr>
      <xdr:spPr>
        <a:xfrm>
          <a:off x="4195234" y="18811522"/>
          <a:ext cx="4804136" cy="5632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 b="1" baseline="0">
              <a:solidFill>
                <a:schemeClr val="bg1"/>
              </a:solidFill>
              <a:effectLst/>
              <a:latin typeface="Arial Narrow" panose="020B0606020202030204" pitchFamily="34" charset="0"/>
              <a:ea typeface="+mn-ea"/>
              <a:cs typeface="+mn-cs"/>
            </a:rPr>
            <a:t>Creating a one variable chart</a:t>
          </a:r>
          <a:endParaRPr lang="en-US" sz="3200" b="1">
            <a:solidFill>
              <a:schemeClr val="bg1"/>
            </a:solidFill>
            <a:effectLst/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5</xdr:col>
      <xdr:colOff>23963</xdr:colOff>
      <xdr:row>110</xdr:row>
      <xdr:rowOff>131788</xdr:rowOff>
    </xdr:from>
    <xdr:to>
      <xdr:col>7</xdr:col>
      <xdr:colOff>190634</xdr:colOff>
      <xdr:row>112</xdr:row>
      <xdr:rowOff>82399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33E93D76-F41C-4F44-BBB8-F090E7E886E1}"/>
            </a:ext>
          </a:extLst>
        </xdr:cNvPr>
        <xdr:cNvSpPr/>
      </xdr:nvSpPr>
      <xdr:spPr>
        <a:xfrm>
          <a:off x="4278463" y="20310677"/>
          <a:ext cx="314838" cy="31750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1905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</xdr:col>
      <xdr:colOff>31018</xdr:colOff>
      <xdr:row>110</xdr:row>
      <xdr:rowOff>138844</xdr:rowOff>
    </xdr:from>
    <xdr:ext cx="288669" cy="342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D35BB94E-340C-46CD-B499-1FE92A9BD3BB}"/>
            </a:ext>
          </a:extLst>
        </xdr:cNvPr>
        <xdr:cNvSpPr txBox="1"/>
      </xdr:nvSpPr>
      <xdr:spPr>
        <a:xfrm>
          <a:off x="4285518" y="20317733"/>
          <a:ext cx="288669" cy="342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>
              <a:solidFill>
                <a:schemeClr val="bg1"/>
              </a:solidFill>
              <a:latin typeface="Aptos Narrow" panose="020B0004020202020204" pitchFamily="34" charset="0"/>
            </a:rPr>
            <a:t>1</a:t>
          </a:r>
        </a:p>
      </xdr:txBody>
    </xdr:sp>
    <xdr:clientData/>
  </xdr:oneCellAnchor>
  <xdr:oneCellAnchor>
    <xdr:from>
      <xdr:col>7</xdr:col>
      <xdr:colOff>256237</xdr:colOff>
      <xdr:row>110</xdr:row>
      <xdr:rowOff>49135</xdr:rowOff>
    </xdr:from>
    <xdr:ext cx="21019408" cy="1094146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739CFD-5A9A-4437-B8F5-5F0B0E6C0545}"/>
            </a:ext>
          </a:extLst>
        </xdr:cNvPr>
        <xdr:cNvSpPr txBox="1"/>
      </xdr:nvSpPr>
      <xdr:spPr>
        <a:xfrm>
          <a:off x="4658904" y="20228024"/>
          <a:ext cx="21019408" cy="10941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 baseline="0">
              <a:solidFill>
                <a:sysClr val="windowText" lastClr="000000"/>
              </a:solidFill>
              <a:effectLst/>
              <a:latin typeface="Aptos Narrow" panose="020B0004020202020204" pitchFamily="34" charset="0"/>
              <a:ea typeface="+mn-ea"/>
              <a:cs typeface="+mn-cs"/>
            </a:rPr>
            <a:t>To create a one variable chart: After selecting the number of columns needed, simply place your data on only one of the variable </a:t>
          </a:r>
        </a:p>
        <a:p>
          <a:r>
            <a:rPr lang="en-US" sz="3200" baseline="0">
              <a:solidFill>
                <a:sysClr val="windowText" lastClr="000000"/>
              </a:solidFill>
              <a:effectLst/>
              <a:latin typeface="Aptos Narrow" panose="020B0004020202020204" pitchFamily="34" charset="0"/>
              <a:ea typeface="+mn-ea"/>
              <a:cs typeface="+mn-cs"/>
            </a:rPr>
            <a:t>columns (Var 1 or Var 2 , either one will work).</a:t>
          </a:r>
          <a:endParaRPr lang="en-US" sz="3200">
            <a:solidFill>
              <a:schemeClr val="bg1"/>
            </a:solidFill>
            <a:effectLst/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7</xdr:col>
      <xdr:colOff>328706</xdr:colOff>
      <xdr:row>120</xdr:row>
      <xdr:rowOff>89648</xdr:rowOff>
    </xdr:from>
    <xdr:to>
      <xdr:col>10</xdr:col>
      <xdr:colOff>432049</xdr:colOff>
      <xdr:row>156</xdr:row>
      <xdr:rowOff>37354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B4B1E2E9-1174-406A-B8CC-0D1BCDE533F0}"/>
            </a:ext>
          </a:extLst>
        </xdr:cNvPr>
        <xdr:cNvSpPr/>
      </xdr:nvSpPr>
      <xdr:spPr>
        <a:xfrm>
          <a:off x="4721412" y="32213177"/>
          <a:ext cx="1941108" cy="6671236"/>
        </a:xfrm>
        <a:prstGeom prst="rect">
          <a:avLst/>
        </a:prstGeom>
        <a:noFill/>
        <a:ln w="57150">
          <a:solidFill>
            <a:srgbClr val="FF9999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27475</xdr:colOff>
      <xdr:row>78</xdr:row>
      <xdr:rowOff>17100</xdr:rowOff>
    </xdr:from>
    <xdr:to>
      <xdr:col>18</xdr:col>
      <xdr:colOff>584864</xdr:colOff>
      <xdr:row>82</xdr:row>
      <xdr:rowOff>80600</xdr:rowOff>
    </xdr:to>
    <xdr:sp macro="" textlink="">
      <xdr:nvSpPr>
        <xdr:cNvPr id="84" name="Arrow: Right 83">
          <a:extLst>
            <a:ext uri="{FF2B5EF4-FFF2-40B4-BE49-F238E27FC236}">
              <a16:creationId xmlns:a16="http://schemas.microsoft.com/office/drawing/2014/main" id="{9A8E1A6C-0D04-4D7B-A040-2238CC713F8E}"/>
            </a:ext>
          </a:extLst>
        </xdr:cNvPr>
        <xdr:cNvSpPr/>
      </xdr:nvSpPr>
      <xdr:spPr>
        <a:xfrm>
          <a:off x="7737122" y="24296512"/>
          <a:ext cx="3261742" cy="810559"/>
        </a:xfrm>
        <a:prstGeom prst="rightArrow">
          <a:avLst/>
        </a:prstGeom>
        <a:solidFill>
          <a:srgbClr val="FF9999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39095</xdr:colOff>
      <xdr:row>135</xdr:row>
      <xdr:rowOff>104257</xdr:rowOff>
    </xdr:from>
    <xdr:to>
      <xdr:col>28</xdr:col>
      <xdr:colOff>508000</xdr:colOff>
      <xdr:row>139</xdr:row>
      <xdr:rowOff>167757</xdr:rowOff>
    </xdr:to>
    <xdr:sp macro="" textlink="">
      <xdr:nvSpPr>
        <xdr:cNvPr id="63" name="Arrow: Right 62">
          <a:extLst>
            <a:ext uri="{FF2B5EF4-FFF2-40B4-BE49-F238E27FC236}">
              <a16:creationId xmlns:a16="http://schemas.microsoft.com/office/drawing/2014/main" id="{EA700927-DFAD-4362-8685-DCD382E66076}"/>
            </a:ext>
          </a:extLst>
        </xdr:cNvPr>
        <xdr:cNvSpPr/>
      </xdr:nvSpPr>
      <xdr:spPr>
        <a:xfrm>
          <a:off x="6882154" y="35029257"/>
          <a:ext cx="10165728" cy="810559"/>
        </a:xfrm>
        <a:prstGeom prst="rightArrow">
          <a:avLst/>
        </a:prstGeom>
        <a:solidFill>
          <a:srgbClr val="FF9999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</xdr:col>
      <xdr:colOff>591846</xdr:colOff>
      <xdr:row>160</xdr:row>
      <xdr:rowOff>54535</xdr:rowOff>
    </xdr:from>
    <xdr:ext cx="1956498" cy="655949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DE4EB4C4-FB6C-492B-98A1-6FDD6E46720C}"/>
            </a:ext>
          </a:extLst>
        </xdr:cNvPr>
        <xdr:cNvSpPr txBox="1"/>
      </xdr:nvSpPr>
      <xdr:spPr>
        <a:xfrm>
          <a:off x="4173246" y="28502535"/>
          <a:ext cx="1956498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600" b="1" baseline="0">
              <a:solidFill>
                <a:schemeClr val="bg1"/>
              </a:solidFill>
              <a:effectLst/>
              <a:latin typeface="Aptos Narrow" panose="020B0004020202020204" pitchFamily="34" charset="0"/>
              <a:ea typeface="+mn-ea"/>
              <a:cs typeface="+mn-cs"/>
            </a:rPr>
            <a:t>The chart</a:t>
          </a:r>
          <a:endParaRPr lang="en-US" sz="3600" b="1">
            <a:solidFill>
              <a:schemeClr val="bg1"/>
            </a:solidFill>
            <a:effectLst/>
            <a:latin typeface="Aptos Narrow" panose="020B0004020202020204" pitchFamily="34" charset="0"/>
          </a:endParaRPr>
        </a:p>
      </xdr:txBody>
    </xdr:sp>
    <xdr:clientData/>
  </xdr:oneCellAnchor>
  <xdr:oneCellAnchor>
    <xdr:from>
      <xdr:col>4</xdr:col>
      <xdr:colOff>599345</xdr:colOff>
      <xdr:row>164</xdr:row>
      <xdr:rowOff>168670</xdr:rowOff>
    </xdr:from>
    <xdr:ext cx="22851320" cy="56323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9A960D53-2E0D-9DBA-C0A5-CCB60EF2D343}"/>
            </a:ext>
          </a:extLst>
        </xdr:cNvPr>
        <xdr:cNvSpPr txBox="1"/>
      </xdr:nvSpPr>
      <xdr:spPr>
        <a:xfrm>
          <a:off x="4180745" y="29327870"/>
          <a:ext cx="22851320" cy="5632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 b="0" baseline="0">
              <a:solidFill>
                <a:schemeClr val="tx1"/>
              </a:solidFill>
              <a:effectLst/>
              <a:latin typeface="Arial Narrow" panose="020B0606020202030204" pitchFamily="34" charset="0"/>
              <a:ea typeface="+mn-ea"/>
              <a:cs typeface="+mn-cs"/>
            </a:rPr>
            <a:t>The table located in the lower part of the graph shows the data's ending position, as well as the value and direction of the two effects and the net change.</a:t>
          </a:r>
          <a:endParaRPr lang="en-US" sz="3200" b="0">
            <a:effectLst/>
            <a:latin typeface="Arial Narrow" panose="020B0606020202030204" pitchFamily="34" charset="0"/>
          </a:endParaRPr>
        </a:p>
      </xdr:txBody>
    </xdr:sp>
    <xdr:clientData/>
  </xdr:oneCellAnchor>
  <xdr:twoCellAnchor editAs="oneCell">
    <xdr:from>
      <xdr:col>28</xdr:col>
      <xdr:colOff>195730</xdr:colOff>
      <xdr:row>168</xdr:row>
      <xdr:rowOff>104588</xdr:rowOff>
    </xdr:from>
    <xdr:to>
      <xdr:col>45</xdr:col>
      <xdr:colOff>14693</xdr:colOff>
      <xdr:row>195</xdr:row>
      <xdr:rowOff>48901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22097FBF-CCA1-D6F1-8444-4C80EF13A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731130" y="29974988"/>
          <a:ext cx="10182163" cy="4744913"/>
        </a:xfrm>
        <a:prstGeom prst="rect">
          <a:avLst/>
        </a:prstGeom>
      </xdr:spPr>
    </xdr:pic>
    <xdr:clientData/>
  </xdr:twoCellAnchor>
  <xdr:twoCellAnchor>
    <xdr:from>
      <xdr:col>7</xdr:col>
      <xdr:colOff>34366</xdr:colOff>
      <xdr:row>183</xdr:row>
      <xdr:rowOff>37353</xdr:rowOff>
    </xdr:from>
    <xdr:to>
      <xdr:col>26</xdr:col>
      <xdr:colOff>419847</xdr:colOff>
      <xdr:row>205</xdr:row>
      <xdr:rowOff>14941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B49941C1-EDDC-4836-A200-9696C2020F5C}"/>
            </a:ext>
          </a:extLst>
        </xdr:cNvPr>
        <xdr:cNvSpPr/>
      </xdr:nvSpPr>
      <xdr:spPr>
        <a:xfrm>
          <a:off x="4479366" y="32574753"/>
          <a:ext cx="11256681" cy="3889188"/>
        </a:xfrm>
        <a:prstGeom prst="rect">
          <a:avLst/>
        </a:prstGeom>
        <a:noFill/>
        <a:ln w="57150">
          <a:solidFill>
            <a:srgbClr val="FF9999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218142</xdr:colOff>
      <xdr:row>190</xdr:row>
      <xdr:rowOff>174480</xdr:rowOff>
    </xdr:from>
    <xdr:to>
      <xdr:col>33</xdr:col>
      <xdr:colOff>225613</xdr:colOff>
      <xdr:row>195</xdr:row>
      <xdr:rowOff>51216</xdr:rowOff>
    </xdr:to>
    <xdr:sp macro="" textlink="">
      <xdr:nvSpPr>
        <xdr:cNvPr id="91" name="Arrow: Right 90">
          <a:extLst>
            <a:ext uri="{FF2B5EF4-FFF2-40B4-BE49-F238E27FC236}">
              <a16:creationId xmlns:a16="http://schemas.microsoft.com/office/drawing/2014/main" id="{2DCB9FEF-F2C7-4879-9199-23777B9A1948}"/>
            </a:ext>
          </a:extLst>
        </xdr:cNvPr>
        <xdr:cNvSpPr/>
      </xdr:nvSpPr>
      <xdr:spPr>
        <a:xfrm>
          <a:off x="15534342" y="33956480"/>
          <a:ext cx="4274671" cy="765736"/>
        </a:xfrm>
        <a:prstGeom prst="rightArrow">
          <a:avLst/>
        </a:prstGeom>
        <a:solidFill>
          <a:srgbClr val="FF9999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434789</xdr:colOff>
      <xdr:row>189</xdr:row>
      <xdr:rowOff>134471</xdr:rowOff>
    </xdr:from>
    <xdr:to>
      <xdr:col>12</xdr:col>
      <xdr:colOff>150906</xdr:colOff>
      <xdr:row>194</xdr:row>
      <xdr:rowOff>44823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DC1DE009-0954-4FBF-ABDC-752AAC429043}"/>
            </a:ext>
          </a:extLst>
        </xdr:cNvPr>
        <xdr:cNvSpPr/>
      </xdr:nvSpPr>
      <xdr:spPr>
        <a:xfrm>
          <a:off x="6708589" y="33738671"/>
          <a:ext cx="935317" cy="799352"/>
        </a:xfrm>
        <a:prstGeom prst="rect">
          <a:avLst/>
        </a:prstGeom>
        <a:noFill/>
        <a:ln w="57150">
          <a:solidFill>
            <a:srgbClr val="FF9999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566645</xdr:colOff>
      <xdr:row>194</xdr:row>
      <xdr:rowOff>93426</xdr:rowOff>
    </xdr:from>
    <xdr:to>
      <xdr:col>12</xdr:col>
      <xdr:colOff>152027</xdr:colOff>
      <xdr:row>198</xdr:row>
      <xdr:rowOff>29886</xdr:rowOff>
    </xdr:to>
    <xdr:sp macro="" textlink="">
      <xdr:nvSpPr>
        <xdr:cNvPr id="93" name="Arrow: Right 92">
          <a:extLst>
            <a:ext uri="{FF2B5EF4-FFF2-40B4-BE49-F238E27FC236}">
              <a16:creationId xmlns:a16="http://schemas.microsoft.com/office/drawing/2014/main" id="{ED5C904A-79E3-4C80-B98A-6546BFC0FF4A}"/>
            </a:ext>
          </a:extLst>
        </xdr:cNvPr>
        <xdr:cNvSpPr/>
      </xdr:nvSpPr>
      <xdr:spPr>
        <a:xfrm rot="5400000">
          <a:off x="6918906" y="34508165"/>
          <a:ext cx="647660" cy="804582"/>
        </a:xfrm>
        <a:prstGeom prst="rightArrow">
          <a:avLst/>
        </a:prstGeom>
        <a:solidFill>
          <a:srgbClr val="FF9999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240555</xdr:colOff>
      <xdr:row>198</xdr:row>
      <xdr:rowOff>67235</xdr:rowOff>
    </xdr:from>
    <xdr:to>
      <xdr:col>10</xdr:col>
      <xdr:colOff>277909</xdr:colOff>
      <xdr:row>200</xdr:row>
      <xdr:rowOff>67235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4F30787A-0CA5-4934-B884-7217829F26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8179" t="67053" r="79209" b="19240"/>
        <a:stretch/>
      </xdr:blipFill>
      <xdr:spPr>
        <a:xfrm>
          <a:off x="5295155" y="35271635"/>
          <a:ext cx="1256554" cy="355600"/>
        </a:xfrm>
        <a:prstGeom prst="rect">
          <a:avLst/>
        </a:prstGeom>
      </xdr:spPr>
    </xdr:pic>
    <xdr:clientData/>
  </xdr:twoCellAnchor>
  <xdr:twoCellAnchor editAs="oneCell">
    <xdr:from>
      <xdr:col>10</xdr:col>
      <xdr:colOff>210671</xdr:colOff>
      <xdr:row>198</xdr:row>
      <xdr:rowOff>1495</xdr:rowOff>
    </xdr:from>
    <xdr:to>
      <xdr:col>11</xdr:col>
      <xdr:colOff>11011</xdr:colOff>
      <xdr:row>200</xdr:row>
      <xdr:rowOff>85791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6D4F35A7-8D4D-B75C-F53C-5A3C4751D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84471" y="35205895"/>
          <a:ext cx="409940" cy="439896"/>
        </a:xfrm>
        <a:prstGeom prst="rect">
          <a:avLst/>
        </a:prstGeom>
      </xdr:spPr>
    </xdr:pic>
    <xdr:clientData/>
  </xdr:twoCellAnchor>
  <xdr:twoCellAnchor>
    <xdr:from>
      <xdr:col>10</xdr:col>
      <xdr:colOff>422836</xdr:colOff>
      <xdr:row>197</xdr:row>
      <xdr:rowOff>122517</xdr:rowOff>
    </xdr:from>
    <xdr:to>
      <xdr:col>12</xdr:col>
      <xdr:colOff>138953</xdr:colOff>
      <xdr:row>200</xdr:row>
      <xdr:rowOff>89647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D0CDAC61-4428-4518-9A3A-4A2C16B346CA}"/>
            </a:ext>
          </a:extLst>
        </xdr:cNvPr>
        <xdr:cNvSpPr/>
      </xdr:nvSpPr>
      <xdr:spPr>
        <a:xfrm>
          <a:off x="6696636" y="35149117"/>
          <a:ext cx="935317" cy="500530"/>
        </a:xfrm>
        <a:prstGeom prst="rect">
          <a:avLst/>
        </a:prstGeom>
        <a:noFill/>
        <a:ln w="57150">
          <a:solidFill>
            <a:srgbClr val="FF9999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24</xdr:col>
      <xdr:colOff>569258</xdr:colOff>
      <xdr:row>184</xdr:row>
      <xdr:rowOff>156882</xdr:rowOff>
    </xdr:from>
    <xdr:to>
      <xdr:col>26</xdr:col>
      <xdr:colOff>96661</xdr:colOff>
      <xdr:row>203</xdr:row>
      <xdr:rowOff>156882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B0F157DC-BFE3-BAFF-D445-AF024D702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flipH="1">
          <a:off x="14666258" y="32872082"/>
          <a:ext cx="746603" cy="3378200"/>
        </a:xfrm>
        <a:prstGeom prst="rect">
          <a:avLst/>
        </a:prstGeom>
      </xdr:spPr>
    </xdr:pic>
    <xdr:clientData/>
  </xdr:twoCellAnchor>
  <xdr:oneCellAnchor>
    <xdr:from>
      <xdr:col>4</xdr:col>
      <xdr:colOff>599345</xdr:colOff>
      <xdr:row>208</xdr:row>
      <xdr:rowOff>37187</xdr:rowOff>
    </xdr:from>
    <xdr:ext cx="12253547" cy="56323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2DD1577C-3819-4A7C-8E01-3885A8984591}"/>
            </a:ext>
          </a:extLst>
        </xdr:cNvPr>
        <xdr:cNvSpPr txBox="1"/>
      </xdr:nvSpPr>
      <xdr:spPr>
        <a:xfrm>
          <a:off x="4180745" y="37019587"/>
          <a:ext cx="12253547" cy="5632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 b="0" baseline="0">
              <a:solidFill>
                <a:schemeClr val="tx1"/>
              </a:solidFill>
              <a:effectLst/>
              <a:latin typeface="Arial Narrow" panose="020B0606020202030204" pitchFamily="34" charset="0"/>
              <a:ea typeface="+mn-ea"/>
              <a:cs typeface="+mn-cs"/>
            </a:rPr>
            <a:t>The value of the next period is the addition of the initial value plus the net change.</a:t>
          </a:r>
          <a:endParaRPr lang="en-US" sz="3200" b="0">
            <a:effectLst/>
            <a:latin typeface="Arial Narrow" panose="020B0606020202030204" pitchFamily="34" charset="0"/>
          </a:endParaRPr>
        </a:p>
      </xdr:txBody>
    </xdr:sp>
    <xdr:clientData/>
  </xdr:oneCellAnchor>
  <xdr:twoCellAnchor editAs="oneCell">
    <xdr:from>
      <xdr:col>7</xdr:col>
      <xdr:colOff>573741</xdr:colOff>
      <xdr:row>212</xdr:row>
      <xdr:rowOff>122517</xdr:rowOff>
    </xdr:from>
    <xdr:to>
      <xdr:col>25</xdr:col>
      <xdr:colOff>288365</xdr:colOff>
      <xdr:row>226</xdr:row>
      <xdr:rowOff>172575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B4169348-184B-4648-A6F9-360EDC40E2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193" r="57559"/>
        <a:stretch/>
      </xdr:blipFill>
      <xdr:spPr>
        <a:xfrm>
          <a:off x="5018741" y="37816117"/>
          <a:ext cx="9976224" cy="2539258"/>
        </a:xfrm>
        <a:prstGeom prst="rect">
          <a:avLst/>
        </a:prstGeom>
      </xdr:spPr>
    </xdr:pic>
    <xdr:clientData/>
  </xdr:twoCellAnchor>
  <xdr:twoCellAnchor editAs="oneCell">
    <xdr:from>
      <xdr:col>7</xdr:col>
      <xdr:colOff>574862</xdr:colOff>
      <xdr:row>225</xdr:row>
      <xdr:rowOff>100105</xdr:rowOff>
    </xdr:from>
    <xdr:to>
      <xdr:col>25</xdr:col>
      <xdr:colOff>295748</xdr:colOff>
      <xdr:row>230</xdr:row>
      <xdr:rowOff>32870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58CBA9A3-F06B-4E6C-9064-FECBFFF200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65792" b="2408"/>
        <a:stretch/>
      </xdr:blipFill>
      <xdr:spPr>
        <a:xfrm>
          <a:off x="5019862" y="40105105"/>
          <a:ext cx="9982486" cy="821765"/>
        </a:xfrm>
        <a:prstGeom prst="rect">
          <a:avLst/>
        </a:prstGeom>
      </xdr:spPr>
    </xdr:pic>
    <xdr:clientData/>
  </xdr:twoCellAnchor>
  <xdr:twoCellAnchor editAs="oneCell">
    <xdr:from>
      <xdr:col>9</xdr:col>
      <xdr:colOff>445247</xdr:colOff>
      <xdr:row>222</xdr:row>
      <xdr:rowOff>55282</xdr:rowOff>
    </xdr:from>
    <xdr:to>
      <xdr:col>26</xdr:col>
      <xdr:colOff>227121</xdr:colOff>
      <xdr:row>224</xdr:row>
      <xdr:rowOff>119964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AA238BA4-0260-4218-85CB-A88B8B71D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09447" y="39526882"/>
          <a:ext cx="9433874" cy="420282"/>
        </a:xfrm>
        <a:prstGeom prst="rect">
          <a:avLst/>
        </a:prstGeom>
      </xdr:spPr>
    </xdr:pic>
    <xdr:clientData/>
  </xdr:twoCellAnchor>
  <xdr:twoCellAnchor>
    <xdr:from>
      <xdr:col>11</xdr:col>
      <xdr:colOff>225610</xdr:colOff>
      <xdr:row>213</xdr:row>
      <xdr:rowOff>129987</xdr:rowOff>
    </xdr:from>
    <xdr:to>
      <xdr:col>13</xdr:col>
      <xdr:colOff>101599</xdr:colOff>
      <xdr:row>216</xdr:row>
      <xdr:rowOff>67235</xdr:rowOff>
    </xdr:to>
    <xdr:sp macro="" textlink="">
      <xdr:nvSpPr>
        <xdr:cNvPr id="104" name="Rectangle 103">
          <a:extLst>
            <a:ext uri="{FF2B5EF4-FFF2-40B4-BE49-F238E27FC236}">
              <a16:creationId xmlns:a16="http://schemas.microsoft.com/office/drawing/2014/main" id="{F2CC1D9D-C5C6-44DC-9EC9-C3FBD9EB7B28}"/>
            </a:ext>
          </a:extLst>
        </xdr:cNvPr>
        <xdr:cNvSpPr/>
      </xdr:nvSpPr>
      <xdr:spPr>
        <a:xfrm>
          <a:off x="7109010" y="38001387"/>
          <a:ext cx="739589" cy="470648"/>
        </a:xfrm>
        <a:prstGeom prst="rect">
          <a:avLst/>
        </a:prstGeom>
        <a:noFill/>
        <a:ln w="57150">
          <a:solidFill>
            <a:srgbClr val="FF9999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430308</xdr:colOff>
      <xdr:row>225</xdr:row>
      <xdr:rowOff>107574</xdr:rowOff>
    </xdr:from>
    <xdr:to>
      <xdr:col>10</xdr:col>
      <xdr:colOff>467662</xdr:colOff>
      <xdr:row>227</xdr:row>
      <xdr:rowOff>107574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93D011D7-3178-4389-937B-4E7DC4CF1E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8179" t="67053" r="79209" b="19240"/>
        <a:stretch/>
      </xdr:blipFill>
      <xdr:spPr>
        <a:xfrm>
          <a:off x="5484908" y="40112574"/>
          <a:ext cx="1256554" cy="355600"/>
        </a:xfrm>
        <a:prstGeom prst="rect">
          <a:avLst/>
        </a:prstGeom>
      </xdr:spPr>
    </xdr:pic>
    <xdr:clientData/>
  </xdr:twoCellAnchor>
  <xdr:twoCellAnchor editAs="oneCell">
    <xdr:from>
      <xdr:col>10</xdr:col>
      <xdr:colOff>400424</xdr:colOff>
      <xdr:row>225</xdr:row>
      <xdr:rowOff>32870</xdr:rowOff>
    </xdr:from>
    <xdr:to>
      <xdr:col>11</xdr:col>
      <xdr:colOff>197775</xdr:colOff>
      <xdr:row>227</xdr:row>
      <xdr:rowOff>126131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332E63C0-84F1-44DC-B0E6-0977D09F6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74224" y="40037870"/>
          <a:ext cx="406951" cy="448861"/>
        </a:xfrm>
        <a:prstGeom prst="rect">
          <a:avLst/>
        </a:prstGeom>
      </xdr:spPr>
    </xdr:pic>
    <xdr:clientData/>
  </xdr:twoCellAnchor>
  <xdr:twoCellAnchor>
    <xdr:from>
      <xdr:col>11</xdr:col>
      <xdr:colOff>2989</xdr:colOff>
      <xdr:row>224</xdr:row>
      <xdr:rowOff>162857</xdr:rowOff>
    </xdr:from>
    <xdr:to>
      <xdr:col>13</xdr:col>
      <xdr:colOff>74706</xdr:colOff>
      <xdr:row>227</xdr:row>
      <xdr:rowOff>129987</xdr:rowOff>
    </xdr:to>
    <xdr:sp macro="" textlink="">
      <xdr:nvSpPr>
        <xdr:cNvPr id="108" name="Rectangle 107">
          <a:extLst>
            <a:ext uri="{FF2B5EF4-FFF2-40B4-BE49-F238E27FC236}">
              <a16:creationId xmlns:a16="http://schemas.microsoft.com/office/drawing/2014/main" id="{2B97FD99-E500-4E79-B26D-B56EA0E0F7B6}"/>
            </a:ext>
          </a:extLst>
        </xdr:cNvPr>
        <xdr:cNvSpPr/>
      </xdr:nvSpPr>
      <xdr:spPr>
        <a:xfrm>
          <a:off x="6886389" y="39990057"/>
          <a:ext cx="935317" cy="500530"/>
        </a:xfrm>
        <a:prstGeom prst="rect">
          <a:avLst/>
        </a:prstGeom>
        <a:noFill/>
        <a:ln w="57150">
          <a:solidFill>
            <a:srgbClr val="FF9999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25</xdr:col>
      <xdr:colOff>146423</xdr:colOff>
      <xdr:row>212</xdr:row>
      <xdr:rowOff>10458</xdr:rowOff>
    </xdr:from>
    <xdr:to>
      <xdr:col>26</xdr:col>
      <xdr:colOff>286414</xdr:colOff>
      <xdr:row>231</xdr:row>
      <xdr:rowOff>10458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04B376C-AA15-43D8-9BAD-F79FAFFBA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flipH="1">
          <a:off x="14853023" y="37704058"/>
          <a:ext cx="749591" cy="3378200"/>
        </a:xfrm>
        <a:prstGeom prst="rect">
          <a:avLst/>
        </a:prstGeom>
      </xdr:spPr>
    </xdr:pic>
    <xdr:clientData/>
  </xdr:twoCellAnchor>
  <xdr:twoCellAnchor editAs="oneCell">
    <xdr:from>
      <xdr:col>10</xdr:col>
      <xdr:colOff>184920</xdr:colOff>
      <xdr:row>213</xdr:row>
      <xdr:rowOff>29882</xdr:rowOff>
    </xdr:from>
    <xdr:to>
      <xdr:col>12</xdr:col>
      <xdr:colOff>83850</xdr:colOff>
      <xdr:row>217</xdr:row>
      <xdr:rowOff>3308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B32586C-9FE1-8E9D-5D21-6CB94CF54C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t="10012"/>
        <a:stretch/>
      </xdr:blipFill>
      <xdr:spPr>
        <a:xfrm>
          <a:off x="6458720" y="37901282"/>
          <a:ext cx="1118130" cy="684626"/>
        </a:xfrm>
        <a:prstGeom prst="rect">
          <a:avLst/>
        </a:prstGeom>
      </xdr:spPr>
    </xdr:pic>
    <xdr:clientData/>
  </xdr:twoCellAnchor>
  <xdr:twoCellAnchor editAs="oneCell">
    <xdr:from>
      <xdr:col>12</xdr:col>
      <xdr:colOff>75848</xdr:colOff>
      <xdr:row>213</xdr:row>
      <xdr:rowOff>119529</xdr:rowOff>
    </xdr:from>
    <xdr:to>
      <xdr:col>13</xdr:col>
      <xdr:colOff>158106</xdr:colOff>
      <xdr:row>216</xdr:row>
      <xdr:rowOff>104587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6815C491-D340-49E0-B512-C9375B7CB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68848" y="37990929"/>
          <a:ext cx="336258" cy="518458"/>
        </a:xfrm>
        <a:prstGeom prst="rect">
          <a:avLst/>
        </a:prstGeom>
      </xdr:spPr>
    </xdr:pic>
    <xdr:clientData/>
  </xdr:twoCellAnchor>
  <xdr:twoCellAnchor>
    <xdr:from>
      <xdr:col>11</xdr:col>
      <xdr:colOff>468802</xdr:colOff>
      <xdr:row>212</xdr:row>
      <xdr:rowOff>137481</xdr:rowOff>
    </xdr:from>
    <xdr:to>
      <xdr:col>13</xdr:col>
      <xdr:colOff>240553</xdr:colOff>
      <xdr:row>217</xdr:row>
      <xdr:rowOff>14216</xdr:rowOff>
    </xdr:to>
    <xdr:sp macro="" textlink="">
      <xdr:nvSpPr>
        <xdr:cNvPr id="105" name="Arrow: Right 104">
          <a:extLst>
            <a:ext uri="{FF2B5EF4-FFF2-40B4-BE49-F238E27FC236}">
              <a16:creationId xmlns:a16="http://schemas.microsoft.com/office/drawing/2014/main" id="{4B13FB99-02E2-487E-A7FC-D931DE8E475D}"/>
            </a:ext>
          </a:extLst>
        </xdr:cNvPr>
        <xdr:cNvSpPr/>
      </xdr:nvSpPr>
      <xdr:spPr>
        <a:xfrm>
          <a:off x="7352202" y="37831081"/>
          <a:ext cx="635351" cy="765735"/>
        </a:xfrm>
        <a:prstGeom prst="rightArrow">
          <a:avLst/>
        </a:prstGeom>
        <a:solidFill>
          <a:srgbClr val="FF9999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124211</xdr:colOff>
      <xdr:row>216</xdr:row>
      <xdr:rowOff>24874</xdr:rowOff>
    </xdr:from>
    <xdr:to>
      <xdr:col>15</xdr:col>
      <xdr:colOff>68182</xdr:colOff>
      <xdr:row>219</xdr:row>
      <xdr:rowOff>102919</xdr:rowOff>
    </xdr:to>
    <xdr:sp macro="" textlink="">
      <xdr:nvSpPr>
        <xdr:cNvPr id="112" name="Arrow: Right 111">
          <a:extLst>
            <a:ext uri="{FF2B5EF4-FFF2-40B4-BE49-F238E27FC236}">
              <a16:creationId xmlns:a16="http://schemas.microsoft.com/office/drawing/2014/main" id="{FD8AE5F4-BBF9-418D-9292-B26C9C59C60B}"/>
            </a:ext>
          </a:extLst>
        </xdr:cNvPr>
        <xdr:cNvSpPr/>
      </xdr:nvSpPr>
      <xdr:spPr>
        <a:xfrm rot="16200000">
          <a:off x="7969274" y="38331611"/>
          <a:ext cx="611445" cy="807571"/>
        </a:xfrm>
        <a:prstGeom prst="rightArrow">
          <a:avLst/>
        </a:prstGeom>
        <a:solidFill>
          <a:srgbClr val="FF9999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76200</xdr:colOff>
      <xdr:row>219</xdr:row>
      <xdr:rowOff>59765</xdr:rowOff>
    </xdr:from>
    <xdr:to>
      <xdr:col>14</xdr:col>
      <xdr:colOff>476624</xdr:colOff>
      <xdr:row>226</xdr:row>
      <xdr:rowOff>97118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451D45B2-C8F0-019F-C9FF-C4D93DA37AA9}"/>
            </a:ext>
          </a:extLst>
        </xdr:cNvPr>
        <xdr:cNvSpPr/>
      </xdr:nvSpPr>
      <xdr:spPr>
        <a:xfrm>
          <a:off x="8077200" y="38997965"/>
          <a:ext cx="400424" cy="1281953"/>
        </a:xfrm>
        <a:prstGeom prst="rect">
          <a:avLst/>
        </a:prstGeom>
        <a:solidFill>
          <a:srgbClr val="FF9999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34363</xdr:colOff>
      <xdr:row>225</xdr:row>
      <xdr:rowOff>62753</xdr:rowOff>
    </xdr:from>
    <xdr:to>
      <xdr:col>14</xdr:col>
      <xdr:colOff>469152</xdr:colOff>
      <xdr:row>227</xdr:row>
      <xdr:rowOff>92636</xdr:rowOff>
    </xdr:to>
    <xdr:sp macro="" textlink="">
      <xdr:nvSpPr>
        <xdr:cNvPr id="114" name="Rectangle 113">
          <a:extLst>
            <a:ext uri="{FF2B5EF4-FFF2-40B4-BE49-F238E27FC236}">
              <a16:creationId xmlns:a16="http://schemas.microsoft.com/office/drawing/2014/main" id="{17B3F275-0DE6-4BE3-85D3-20ABB1086B21}"/>
            </a:ext>
          </a:extLst>
        </xdr:cNvPr>
        <xdr:cNvSpPr/>
      </xdr:nvSpPr>
      <xdr:spPr>
        <a:xfrm rot="16200000">
          <a:off x="7933016" y="39916100"/>
          <a:ext cx="385483" cy="688789"/>
        </a:xfrm>
        <a:prstGeom prst="rect">
          <a:avLst/>
        </a:prstGeom>
        <a:solidFill>
          <a:srgbClr val="FF9999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</xdr:col>
      <xdr:colOff>599345</xdr:colOff>
      <xdr:row>242</xdr:row>
      <xdr:rowOff>1872</xdr:rowOff>
    </xdr:from>
    <xdr:ext cx="14985577" cy="2917722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6D6E083A-AB9E-4379-8FC8-B5C99AE5B250}"/>
            </a:ext>
          </a:extLst>
        </xdr:cNvPr>
        <xdr:cNvSpPr txBox="1"/>
      </xdr:nvSpPr>
      <xdr:spPr>
        <a:xfrm>
          <a:off x="4180745" y="43029472"/>
          <a:ext cx="14985577" cy="29177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 b="0" baseline="0">
              <a:solidFill>
                <a:schemeClr val="tx1"/>
              </a:solidFill>
              <a:effectLst/>
              <a:latin typeface="Arial Narrow" panose="020B0606020202030204" pitchFamily="34" charset="0"/>
              <a:ea typeface="+mn-ea"/>
              <a:cs typeface="+mn-cs"/>
            </a:rPr>
            <a:t>&gt; When a combined positive and negative effect occur in the same period, the graph will show the </a:t>
          </a:r>
        </a:p>
        <a:p>
          <a:r>
            <a:rPr lang="en-US" sz="3200" b="0" baseline="0">
              <a:solidFill>
                <a:schemeClr val="tx1"/>
              </a:solidFill>
              <a:effectLst/>
              <a:latin typeface="Arial Narrow" panose="020B0606020202030204" pitchFamily="34" charset="0"/>
              <a:ea typeface="+mn-ea"/>
              <a:cs typeface="+mn-cs"/>
            </a:rPr>
            <a:t>   increase and the decrease in the combined bar for that period.</a:t>
          </a:r>
        </a:p>
        <a:p>
          <a:endParaRPr lang="en-US" sz="3200" b="0">
            <a:effectLst/>
            <a:latin typeface="Arial Narrow" panose="020B0606020202030204" pitchFamily="34" charset="0"/>
          </a:endParaRPr>
        </a:p>
        <a:p>
          <a:r>
            <a:rPr lang="en-US" sz="3200" b="0" baseline="0">
              <a:solidFill>
                <a:schemeClr val="tx1"/>
              </a:solidFill>
              <a:effectLst/>
              <a:latin typeface="Arial Narrow" panose="020B0606020202030204" pitchFamily="34" charset="0"/>
              <a:ea typeface="+mn-ea"/>
              <a:cs typeface="+mn-cs"/>
            </a:rPr>
            <a:t>&gt; For example:  The variations in Q2 '21 are +476 and -417. </a:t>
          </a:r>
        </a:p>
        <a:p>
          <a:endParaRPr lang="en-US" sz="3200" b="0" baseline="0">
            <a:solidFill>
              <a:schemeClr val="tx1"/>
            </a:solidFill>
            <a:effectLst/>
            <a:latin typeface="Arial Narrow" panose="020B0606020202030204" pitchFamily="34" charset="0"/>
            <a:ea typeface="+mn-ea"/>
            <a:cs typeface="+mn-cs"/>
          </a:endParaRPr>
        </a:p>
        <a:p>
          <a:r>
            <a:rPr lang="en-US" sz="3200" b="0" baseline="0">
              <a:solidFill>
                <a:schemeClr val="tx1"/>
              </a:solidFill>
              <a:effectLst/>
              <a:latin typeface="Arial Narrow" panose="020B0606020202030204" pitchFamily="34" charset="0"/>
              <a:ea typeface="+mn-ea"/>
              <a:cs typeface="+mn-cs"/>
            </a:rPr>
            <a:t>   In this instance, the graph goes up +476 and then goes back down -417 for a net increase of +59 </a:t>
          </a:r>
          <a:endParaRPr lang="en-US" sz="3200" b="0">
            <a:effectLst/>
            <a:latin typeface="Arial Narrow" panose="020B0606020202030204" pitchFamily="34" charset="0"/>
          </a:endParaRPr>
        </a:p>
      </xdr:txBody>
    </xdr:sp>
    <xdr:clientData/>
  </xdr:oneCellAnchor>
  <xdr:twoCellAnchor editAs="oneCell">
    <xdr:from>
      <xdr:col>4</xdr:col>
      <xdr:colOff>620183</xdr:colOff>
      <xdr:row>266</xdr:row>
      <xdr:rowOff>69727</xdr:rowOff>
    </xdr:from>
    <xdr:to>
      <xdr:col>24</xdr:col>
      <xdr:colOff>100686</xdr:colOff>
      <xdr:row>280</xdr:row>
      <xdr:rowOff>119785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967DFBC3-73B0-402C-BF85-3D8E9A6048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193" r="57559"/>
        <a:stretch/>
      </xdr:blipFill>
      <xdr:spPr>
        <a:xfrm>
          <a:off x="4201583" y="47364527"/>
          <a:ext cx="9996103" cy="2539258"/>
        </a:xfrm>
        <a:prstGeom prst="rect">
          <a:avLst/>
        </a:prstGeom>
      </xdr:spPr>
    </xdr:pic>
    <xdr:clientData/>
  </xdr:twoCellAnchor>
  <xdr:twoCellAnchor editAs="oneCell">
    <xdr:from>
      <xdr:col>4</xdr:col>
      <xdr:colOff>621304</xdr:colOff>
      <xdr:row>279</xdr:row>
      <xdr:rowOff>47315</xdr:rowOff>
    </xdr:from>
    <xdr:to>
      <xdr:col>24</xdr:col>
      <xdr:colOff>108069</xdr:colOff>
      <xdr:row>283</xdr:row>
      <xdr:rowOff>163524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8E13AA96-A3DA-459E-B0A9-783084597E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65792" b="2408"/>
        <a:stretch/>
      </xdr:blipFill>
      <xdr:spPr>
        <a:xfrm>
          <a:off x="4202704" y="49653515"/>
          <a:ext cx="10002365" cy="827409"/>
        </a:xfrm>
        <a:prstGeom prst="rect">
          <a:avLst/>
        </a:prstGeom>
      </xdr:spPr>
    </xdr:pic>
    <xdr:clientData/>
  </xdr:twoCellAnchor>
  <xdr:twoCellAnchor editAs="oneCell">
    <xdr:from>
      <xdr:col>8</xdr:col>
      <xdr:colOff>257569</xdr:colOff>
      <xdr:row>276</xdr:row>
      <xdr:rowOff>2491</xdr:rowOff>
    </xdr:from>
    <xdr:to>
      <xdr:col>25</xdr:col>
      <xdr:colOff>36621</xdr:colOff>
      <xdr:row>278</xdr:row>
      <xdr:rowOff>67174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2119569C-887C-4883-8F8E-479496A6C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12169" y="49075291"/>
          <a:ext cx="9431052" cy="420283"/>
        </a:xfrm>
        <a:prstGeom prst="rect">
          <a:avLst/>
        </a:prstGeom>
      </xdr:spPr>
    </xdr:pic>
    <xdr:clientData/>
  </xdr:twoCellAnchor>
  <xdr:twoCellAnchor>
    <xdr:from>
      <xdr:col>11</xdr:col>
      <xdr:colOff>123107</xdr:colOff>
      <xdr:row>270</xdr:row>
      <xdr:rowOff>122021</xdr:rowOff>
    </xdr:from>
    <xdr:to>
      <xdr:col>13</xdr:col>
      <xdr:colOff>197812</xdr:colOff>
      <xdr:row>275</xdr:row>
      <xdr:rowOff>32374</xdr:rowOff>
    </xdr:to>
    <xdr:sp macro="" textlink="">
      <xdr:nvSpPr>
        <xdr:cNvPr id="119" name="Rectangle 118">
          <a:extLst>
            <a:ext uri="{FF2B5EF4-FFF2-40B4-BE49-F238E27FC236}">
              <a16:creationId xmlns:a16="http://schemas.microsoft.com/office/drawing/2014/main" id="{1271FE93-73D0-43A7-A14E-B10BDC88ECCB}"/>
            </a:ext>
          </a:extLst>
        </xdr:cNvPr>
        <xdr:cNvSpPr/>
      </xdr:nvSpPr>
      <xdr:spPr>
        <a:xfrm>
          <a:off x="7006507" y="48128021"/>
          <a:ext cx="938305" cy="799353"/>
        </a:xfrm>
        <a:prstGeom prst="rect">
          <a:avLst/>
        </a:prstGeom>
        <a:noFill/>
        <a:ln w="57150">
          <a:solidFill>
            <a:srgbClr val="FF9999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217603</xdr:colOff>
      <xdr:row>275</xdr:row>
      <xdr:rowOff>88449</xdr:rowOff>
    </xdr:from>
    <xdr:to>
      <xdr:col>13</xdr:col>
      <xdr:colOff>161573</xdr:colOff>
      <xdr:row>279</xdr:row>
      <xdr:rowOff>24907</xdr:rowOff>
    </xdr:to>
    <xdr:sp macro="" textlink="">
      <xdr:nvSpPr>
        <xdr:cNvPr id="120" name="Arrow: Right 119">
          <a:extLst>
            <a:ext uri="{FF2B5EF4-FFF2-40B4-BE49-F238E27FC236}">
              <a16:creationId xmlns:a16="http://schemas.microsoft.com/office/drawing/2014/main" id="{7CC1BD63-36B0-49C2-910C-6B54C7A96538}"/>
            </a:ext>
          </a:extLst>
        </xdr:cNvPr>
        <xdr:cNvSpPr/>
      </xdr:nvSpPr>
      <xdr:spPr>
        <a:xfrm rot="5400000">
          <a:off x="7180959" y="48903493"/>
          <a:ext cx="647658" cy="807570"/>
        </a:xfrm>
        <a:prstGeom prst="rightArrow">
          <a:avLst/>
        </a:prstGeom>
        <a:solidFill>
          <a:srgbClr val="FF9999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7</xdr:col>
      <xdr:colOff>215819</xdr:colOff>
      <xdr:row>279</xdr:row>
      <xdr:rowOff>54784</xdr:rowOff>
    </xdr:from>
    <xdr:to>
      <xdr:col>9</xdr:col>
      <xdr:colOff>279984</xdr:colOff>
      <xdr:row>281</xdr:row>
      <xdr:rowOff>54784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963CAFF1-0680-4DAD-9F32-581FD524F0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8179" t="67053" r="79209" b="19240"/>
        <a:stretch/>
      </xdr:blipFill>
      <xdr:spPr>
        <a:xfrm>
          <a:off x="4660819" y="49660984"/>
          <a:ext cx="1283365" cy="355600"/>
        </a:xfrm>
        <a:prstGeom prst="rect">
          <a:avLst/>
        </a:prstGeom>
      </xdr:spPr>
    </xdr:pic>
    <xdr:clientData/>
  </xdr:twoCellAnchor>
  <xdr:twoCellAnchor editAs="oneCell">
    <xdr:from>
      <xdr:col>9</xdr:col>
      <xdr:colOff>212746</xdr:colOff>
      <xdr:row>278</xdr:row>
      <xdr:rowOff>163524</xdr:rowOff>
    </xdr:from>
    <xdr:to>
      <xdr:col>10</xdr:col>
      <xdr:colOff>7276</xdr:colOff>
      <xdr:row>281</xdr:row>
      <xdr:rowOff>73341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1A781F8C-ACE1-4EEF-95CE-FB0D22431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876946" y="49591924"/>
          <a:ext cx="404130" cy="443217"/>
        </a:xfrm>
        <a:prstGeom prst="rect">
          <a:avLst/>
        </a:prstGeom>
      </xdr:spPr>
    </xdr:pic>
    <xdr:clientData/>
  </xdr:twoCellAnchor>
  <xdr:twoCellAnchor>
    <xdr:from>
      <xdr:col>11</xdr:col>
      <xdr:colOff>148500</xdr:colOff>
      <xdr:row>278</xdr:row>
      <xdr:rowOff>117538</xdr:rowOff>
    </xdr:from>
    <xdr:to>
      <xdr:col>13</xdr:col>
      <xdr:colOff>223205</xdr:colOff>
      <xdr:row>281</xdr:row>
      <xdr:rowOff>84668</xdr:rowOff>
    </xdr:to>
    <xdr:sp macro="" textlink="">
      <xdr:nvSpPr>
        <xdr:cNvPr id="123" name="Rectangle 122">
          <a:extLst>
            <a:ext uri="{FF2B5EF4-FFF2-40B4-BE49-F238E27FC236}">
              <a16:creationId xmlns:a16="http://schemas.microsoft.com/office/drawing/2014/main" id="{4E67791A-BEC0-4169-A986-05A781BFE664}"/>
            </a:ext>
          </a:extLst>
        </xdr:cNvPr>
        <xdr:cNvSpPr/>
      </xdr:nvSpPr>
      <xdr:spPr>
        <a:xfrm>
          <a:off x="7031900" y="49545938"/>
          <a:ext cx="938305" cy="500530"/>
        </a:xfrm>
        <a:prstGeom prst="rect">
          <a:avLst/>
        </a:prstGeom>
        <a:noFill/>
        <a:ln w="57150">
          <a:solidFill>
            <a:srgbClr val="FF9999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23</xdr:col>
      <xdr:colOff>565522</xdr:colOff>
      <xdr:row>265</xdr:row>
      <xdr:rowOff>141112</xdr:rowOff>
    </xdr:from>
    <xdr:to>
      <xdr:col>25</xdr:col>
      <xdr:colOff>98737</xdr:colOff>
      <xdr:row>284</xdr:row>
      <xdr:rowOff>141112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339E56D2-BEC4-4D22-BEFD-8B13F25F7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flipH="1">
          <a:off x="14052922" y="47258112"/>
          <a:ext cx="752415" cy="3378200"/>
        </a:xfrm>
        <a:prstGeom prst="rect">
          <a:avLst/>
        </a:prstGeom>
      </xdr:spPr>
    </xdr:pic>
    <xdr:clientData/>
  </xdr:twoCellAnchor>
  <xdr:twoCellAnchor editAs="oneCell">
    <xdr:from>
      <xdr:col>11</xdr:col>
      <xdr:colOff>43327</xdr:colOff>
      <xdr:row>263</xdr:row>
      <xdr:rowOff>499</xdr:rowOff>
    </xdr:from>
    <xdr:to>
      <xdr:col>14</xdr:col>
      <xdr:colOff>173509</xdr:colOff>
      <xdr:row>266</xdr:row>
      <xdr:rowOff>122021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D2DF5BB6-BA41-C7A4-C159-C6B13DE211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b="20699"/>
        <a:stretch/>
      </xdr:blipFill>
      <xdr:spPr>
        <a:xfrm>
          <a:off x="6926727" y="46761899"/>
          <a:ext cx="1247782" cy="654922"/>
        </a:xfrm>
        <a:prstGeom prst="rect">
          <a:avLst/>
        </a:prstGeom>
      </xdr:spPr>
    </xdr:pic>
    <xdr:clientData/>
  </xdr:twoCellAnchor>
  <xdr:twoCellAnchor editAs="oneCell">
    <xdr:from>
      <xdr:col>35</xdr:col>
      <xdr:colOff>580403</xdr:colOff>
      <xdr:row>254</xdr:row>
      <xdr:rowOff>32366</xdr:rowOff>
    </xdr:from>
    <xdr:to>
      <xdr:col>45</xdr:col>
      <xdr:colOff>14076</xdr:colOff>
      <xdr:row>300</xdr:row>
      <xdr:rowOff>33540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7662A653-71E6-E3F8-8B8E-5EDBAEF57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383003" y="45193566"/>
          <a:ext cx="5529673" cy="8179974"/>
        </a:xfrm>
        <a:prstGeom prst="rect">
          <a:avLst/>
        </a:prstGeom>
      </xdr:spPr>
    </xdr:pic>
    <xdr:clientData/>
  </xdr:twoCellAnchor>
  <xdr:twoCellAnchor editAs="oneCell">
    <xdr:from>
      <xdr:col>27</xdr:col>
      <xdr:colOff>128528</xdr:colOff>
      <xdr:row>263</xdr:row>
      <xdr:rowOff>156046</xdr:rowOff>
    </xdr:from>
    <xdr:to>
      <xdr:col>32</xdr:col>
      <xdr:colOff>580224</xdr:colOff>
      <xdr:row>299</xdr:row>
      <xdr:rowOff>142219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25E29CAC-E08A-80AD-F18D-C933A3A8F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54328" y="46917446"/>
          <a:ext cx="3499696" cy="6386973"/>
        </a:xfrm>
        <a:prstGeom prst="rect">
          <a:avLst/>
        </a:prstGeom>
      </xdr:spPr>
    </xdr:pic>
    <xdr:clientData/>
  </xdr:twoCellAnchor>
  <xdr:twoCellAnchor>
    <xdr:from>
      <xdr:col>28</xdr:col>
      <xdr:colOff>270843</xdr:colOff>
      <xdr:row>266</xdr:row>
      <xdr:rowOff>142442</xdr:rowOff>
    </xdr:from>
    <xdr:to>
      <xdr:col>29</xdr:col>
      <xdr:colOff>463004</xdr:colOff>
      <xdr:row>279</xdr:row>
      <xdr:rowOff>99601</xdr:rowOff>
    </xdr:to>
    <xdr:sp macro="" textlink="">
      <xdr:nvSpPr>
        <xdr:cNvPr id="128" name="Arrow: Right 127">
          <a:extLst>
            <a:ext uri="{FF2B5EF4-FFF2-40B4-BE49-F238E27FC236}">
              <a16:creationId xmlns:a16="http://schemas.microsoft.com/office/drawing/2014/main" id="{65C2ED86-2F20-4EC8-9E70-4A33A032CD42}"/>
            </a:ext>
          </a:extLst>
        </xdr:cNvPr>
        <xdr:cNvSpPr/>
      </xdr:nvSpPr>
      <xdr:spPr>
        <a:xfrm rot="16200000" flipV="1">
          <a:off x="16072844" y="48170641"/>
          <a:ext cx="2268559" cy="801761"/>
        </a:xfrm>
        <a:prstGeom prst="rightArrow">
          <a:avLst/>
        </a:prstGeom>
        <a:solidFill>
          <a:srgbClr val="FF9999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27</xdr:col>
      <xdr:colOff>329555</xdr:colOff>
      <xdr:row>271</xdr:row>
      <xdr:rowOff>24896</xdr:rowOff>
    </xdr:from>
    <xdr:ext cx="746166" cy="56323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72D053BD-674C-496D-A130-33BA608EF718}"/>
            </a:ext>
          </a:extLst>
        </xdr:cNvPr>
        <xdr:cNvSpPr txBox="1"/>
      </xdr:nvSpPr>
      <xdr:spPr>
        <a:xfrm>
          <a:off x="16255355" y="48208696"/>
          <a:ext cx="746166" cy="5632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 baseline="0">
              <a:solidFill>
                <a:schemeClr val="tx1"/>
              </a:solidFill>
              <a:effectLst/>
              <a:latin typeface="Arial Narrow" panose="020B0606020202030204" pitchFamily="34" charset="0"/>
              <a:ea typeface="+mn-ea"/>
              <a:cs typeface="+mn-cs"/>
            </a:rPr>
            <a:t>476</a:t>
          </a:r>
          <a:endParaRPr lang="en-US" sz="3200">
            <a:effectLst/>
            <a:latin typeface="Arial Narrow" panose="020B0606020202030204" pitchFamily="34" charset="0"/>
          </a:endParaRPr>
        </a:p>
      </xdr:txBody>
    </xdr:sp>
    <xdr:clientData/>
  </xdr:oneCellAnchor>
  <xdr:twoCellAnchor editAs="oneCell">
    <xdr:from>
      <xdr:col>32</xdr:col>
      <xdr:colOff>206596</xdr:colOff>
      <xdr:row>263</xdr:row>
      <xdr:rowOff>139244</xdr:rowOff>
    </xdr:from>
    <xdr:to>
      <xdr:col>34</xdr:col>
      <xdr:colOff>32760</xdr:colOff>
      <xdr:row>299</xdr:row>
      <xdr:rowOff>148576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246984E3-6FC9-13FF-B0EF-C1D04F258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180396" y="46900644"/>
          <a:ext cx="1045364" cy="6410132"/>
        </a:xfrm>
        <a:prstGeom prst="rect">
          <a:avLst/>
        </a:prstGeom>
      </xdr:spPr>
    </xdr:pic>
    <xdr:clientData/>
  </xdr:twoCellAnchor>
  <xdr:twoCellAnchor editAs="oneCell">
    <xdr:from>
      <xdr:col>31</xdr:col>
      <xdr:colOff>210706</xdr:colOff>
      <xdr:row>266</xdr:row>
      <xdr:rowOff>116835</xdr:rowOff>
    </xdr:from>
    <xdr:to>
      <xdr:col>32</xdr:col>
      <xdr:colOff>203234</xdr:colOff>
      <xdr:row>280</xdr:row>
      <xdr:rowOff>112343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B92669C1-DBD8-87FD-2ACB-CE5BE95F0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574906" y="47411635"/>
          <a:ext cx="602128" cy="2484708"/>
        </a:xfrm>
        <a:prstGeom prst="rect">
          <a:avLst/>
        </a:prstGeom>
      </xdr:spPr>
    </xdr:pic>
    <xdr:clientData/>
  </xdr:twoCellAnchor>
  <xdr:twoCellAnchor>
    <xdr:from>
      <xdr:col>30</xdr:col>
      <xdr:colOff>477199</xdr:colOff>
      <xdr:row>266</xdr:row>
      <xdr:rowOff>158339</xdr:rowOff>
    </xdr:from>
    <xdr:to>
      <xdr:col>32</xdr:col>
      <xdr:colOff>65569</xdr:colOff>
      <xdr:row>278</xdr:row>
      <xdr:rowOff>661</xdr:rowOff>
    </xdr:to>
    <xdr:sp macro="" textlink="">
      <xdr:nvSpPr>
        <xdr:cNvPr id="130" name="Arrow: Right 129">
          <a:extLst>
            <a:ext uri="{FF2B5EF4-FFF2-40B4-BE49-F238E27FC236}">
              <a16:creationId xmlns:a16="http://schemas.microsoft.com/office/drawing/2014/main" id="{2509C926-4F90-4753-B4C2-CE999F74D889}"/>
            </a:ext>
          </a:extLst>
        </xdr:cNvPr>
        <xdr:cNvSpPr/>
      </xdr:nvSpPr>
      <xdr:spPr>
        <a:xfrm rot="5400000">
          <a:off x="17647623" y="48037315"/>
          <a:ext cx="1975922" cy="807570"/>
        </a:xfrm>
        <a:prstGeom prst="rightArrow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570953</xdr:colOff>
      <xdr:row>277</xdr:row>
      <xdr:rowOff>170987</xdr:rowOff>
    </xdr:from>
    <xdr:to>
      <xdr:col>34</xdr:col>
      <xdr:colOff>28587</xdr:colOff>
      <xdr:row>278</xdr:row>
      <xdr:rowOff>2483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B2E5409F-5BC8-26CD-14B9-3B06C94EE046}"/>
            </a:ext>
          </a:extLst>
        </xdr:cNvPr>
        <xdr:cNvCxnSpPr/>
      </xdr:nvCxnSpPr>
      <xdr:spPr>
        <a:xfrm>
          <a:off x="18325553" y="49421587"/>
          <a:ext cx="1896034" cy="9296"/>
        </a:xfrm>
        <a:prstGeom prst="line">
          <a:avLst/>
        </a:prstGeom>
        <a:ln w="571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174978</xdr:colOff>
      <xdr:row>263</xdr:row>
      <xdr:rowOff>54778</xdr:rowOff>
    </xdr:from>
    <xdr:to>
      <xdr:col>32</xdr:col>
      <xdr:colOff>132645</xdr:colOff>
      <xdr:row>282</xdr:row>
      <xdr:rowOff>47308</xdr:rowOff>
    </xdr:to>
    <xdr:sp macro="" textlink="">
      <xdr:nvSpPr>
        <xdr:cNvPr id="135" name="Rectangle 134">
          <a:extLst>
            <a:ext uri="{FF2B5EF4-FFF2-40B4-BE49-F238E27FC236}">
              <a16:creationId xmlns:a16="http://schemas.microsoft.com/office/drawing/2014/main" id="{6D1B1381-CD4C-49B6-A6F3-0C6181E79C6C}"/>
            </a:ext>
          </a:extLst>
        </xdr:cNvPr>
        <xdr:cNvSpPr/>
      </xdr:nvSpPr>
      <xdr:spPr>
        <a:xfrm>
          <a:off x="16710378" y="46816178"/>
          <a:ext cx="2396067" cy="3370730"/>
        </a:xfrm>
        <a:prstGeom prst="rect">
          <a:avLst/>
        </a:prstGeom>
        <a:noFill/>
        <a:ln w="57150">
          <a:solidFill>
            <a:srgbClr val="FF9999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37</xdr:col>
      <xdr:colOff>394646</xdr:colOff>
      <xdr:row>270</xdr:row>
      <xdr:rowOff>2484</xdr:rowOff>
    </xdr:from>
    <xdr:to>
      <xdr:col>40</xdr:col>
      <xdr:colOff>98645</xdr:colOff>
      <xdr:row>298</xdr:row>
      <xdr:rowOff>142388</xdr:rowOff>
    </xdr:to>
    <xdr:sp macro="" textlink="">
      <xdr:nvSpPr>
        <xdr:cNvPr id="136" name="Rectangle 135">
          <a:extLst>
            <a:ext uri="{FF2B5EF4-FFF2-40B4-BE49-F238E27FC236}">
              <a16:creationId xmlns:a16="http://schemas.microsoft.com/office/drawing/2014/main" id="{43CB118D-1EB6-42AA-8F52-4F5398646F6B}"/>
            </a:ext>
          </a:extLst>
        </xdr:cNvPr>
        <xdr:cNvSpPr/>
      </xdr:nvSpPr>
      <xdr:spPr>
        <a:xfrm>
          <a:off x="22416446" y="48008484"/>
          <a:ext cx="1532799" cy="5118304"/>
        </a:xfrm>
        <a:prstGeom prst="rect">
          <a:avLst/>
        </a:prstGeom>
        <a:noFill/>
        <a:ln w="57150">
          <a:solidFill>
            <a:srgbClr val="FF9999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456454</xdr:colOff>
      <xdr:row>263</xdr:row>
      <xdr:rowOff>27891</xdr:rowOff>
    </xdr:from>
    <xdr:to>
      <xdr:col>14</xdr:col>
      <xdr:colOff>252921</xdr:colOff>
      <xdr:row>284</xdr:row>
      <xdr:rowOff>32374</xdr:rowOff>
    </xdr:to>
    <xdr:sp macro="" textlink="">
      <xdr:nvSpPr>
        <xdr:cNvPr id="137" name="Rectangle 136">
          <a:extLst>
            <a:ext uri="{FF2B5EF4-FFF2-40B4-BE49-F238E27FC236}">
              <a16:creationId xmlns:a16="http://schemas.microsoft.com/office/drawing/2014/main" id="{9D29F0A4-C696-4E16-9C7C-C187B4F12958}"/>
            </a:ext>
          </a:extLst>
        </xdr:cNvPr>
        <xdr:cNvSpPr/>
      </xdr:nvSpPr>
      <xdr:spPr>
        <a:xfrm>
          <a:off x="6730254" y="46789291"/>
          <a:ext cx="1523667" cy="3738283"/>
        </a:xfrm>
        <a:prstGeom prst="rect">
          <a:avLst/>
        </a:prstGeom>
        <a:noFill/>
        <a:ln w="57150">
          <a:solidFill>
            <a:srgbClr val="FF9999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535121</xdr:colOff>
      <xdr:row>265</xdr:row>
      <xdr:rowOff>80211</xdr:rowOff>
    </xdr:from>
    <xdr:to>
      <xdr:col>28</xdr:col>
      <xdr:colOff>97366</xdr:colOff>
      <xdr:row>271</xdr:row>
      <xdr:rowOff>61577</xdr:rowOff>
    </xdr:to>
    <xdr:sp macro="" textlink="">
      <xdr:nvSpPr>
        <xdr:cNvPr id="138" name="Arrow: Right 137">
          <a:extLst>
            <a:ext uri="{FF2B5EF4-FFF2-40B4-BE49-F238E27FC236}">
              <a16:creationId xmlns:a16="http://schemas.microsoft.com/office/drawing/2014/main" id="{69036CAC-CBF3-4846-88ED-9714451CF11D}"/>
            </a:ext>
          </a:extLst>
        </xdr:cNvPr>
        <xdr:cNvSpPr/>
      </xdr:nvSpPr>
      <xdr:spPr>
        <a:xfrm>
          <a:off x="8536121" y="47197211"/>
          <a:ext cx="8096645" cy="1048166"/>
        </a:xfrm>
        <a:prstGeom prst="rightArrow">
          <a:avLst/>
        </a:prstGeom>
        <a:solidFill>
          <a:srgbClr val="FF9999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443601</xdr:colOff>
      <xdr:row>278</xdr:row>
      <xdr:rowOff>45839</xdr:rowOff>
    </xdr:from>
    <xdr:to>
      <xdr:col>37</xdr:col>
      <xdr:colOff>359436</xdr:colOff>
      <xdr:row>282</xdr:row>
      <xdr:rowOff>109340</xdr:rowOff>
    </xdr:to>
    <xdr:sp macro="" textlink="">
      <xdr:nvSpPr>
        <xdr:cNvPr id="139" name="Arrow: Right 138">
          <a:extLst>
            <a:ext uri="{FF2B5EF4-FFF2-40B4-BE49-F238E27FC236}">
              <a16:creationId xmlns:a16="http://schemas.microsoft.com/office/drawing/2014/main" id="{EB3421B8-9557-4E3E-B06C-52F42176AD24}"/>
            </a:ext>
          </a:extLst>
        </xdr:cNvPr>
        <xdr:cNvSpPr/>
      </xdr:nvSpPr>
      <xdr:spPr>
        <a:xfrm>
          <a:off x="20636601" y="49474239"/>
          <a:ext cx="1744635" cy="774701"/>
        </a:xfrm>
        <a:prstGeom prst="rightArrow">
          <a:avLst/>
        </a:prstGeom>
        <a:solidFill>
          <a:srgbClr val="FF9999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504091</xdr:colOff>
      <xdr:row>278</xdr:row>
      <xdr:rowOff>47307</xdr:rowOff>
    </xdr:from>
    <xdr:to>
      <xdr:col>33</xdr:col>
      <xdr:colOff>95283</xdr:colOff>
      <xdr:row>283</xdr:row>
      <xdr:rowOff>148575</xdr:rowOff>
    </xdr:to>
    <xdr:sp macro="" textlink="">
      <xdr:nvSpPr>
        <xdr:cNvPr id="141" name="Arrow: Right 140">
          <a:extLst>
            <a:ext uri="{FF2B5EF4-FFF2-40B4-BE49-F238E27FC236}">
              <a16:creationId xmlns:a16="http://schemas.microsoft.com/office/drawing/2014/main" id="{CA35FAFE-FB96-4E89-B772-D44AC9BD9B16}"/>
            </a:ext>
          </a:extLst>
        </xdr:cNvPr>
        <xdr:cNvSpPr/>
      </xdr:nvSpPr>
      <xdr:spPr>
        <a:xfrm rot="16200000" flipV="1">
          <a:off x="18778353" y="49565645"/>
          <a:ext cx="990268" cy="810392"/>
        </a:xfrm>
        <a:prstGeom prst="rightArrow">
          <a:avLst/>
        </a:prstGeom>
        <a:solidFill>
          <a:srgbClr val="FF9999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82211</xdr:colOff>
      <xdr:row>284</xdr:row>
      <xdr:rowOff>20415</xdr:rowOff>
    </xdr:from>
    <xdr:to>
      <xdr:col>35</xdr:col>
      <xdr:colOff>173352</xdr:colOff>
      <xdr:row>307</xdr:row>
      <xdr:rowOff>2484</xdr:rowOff>
    </xdr:to>
    <xdr:sp macro="" textlink="">
      <xdr:nvSpPr>
        <xdr:cNvPr id="142" name="Rectangle 141">
          <a:extLst>
            <a:ext uri="{FF2B5EF4-FFF2-40B4-BE49-F238E27FC236}">
              <a16:creationId xmlns:a16="http://schemas.microsoft.com/office/drawing/2014/main" id="{B07DD4E5-31E5-4A8E-A52E-ED75674E4B8C}"/>
            </a:ext>
          </a:extLst>
        </xdr:cNvPr>
        <xdr:cNvSpPr/>
      </xdr:nvSpPr>
      <xdr:spPr>
        <a:xfrm>
          <a:off x="17836811" y="50515615"/>
          <a:ext cx="3139141" cy="4071469"/>
        </a:xfrm>
        <a:prstGeom prst="rect">
          <a:avLst/>
        </a:prstGeom>
        <a:solidFill>
          <a:schemeClr val="bg1"/>
        </a:solidFill>
        <a:ln w="57150">
          <a:solidFill>
            <a:srgbClr val="FF9999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30</xdr:col>
      <xdr:colOff>203980</xdr:colOff>
      <xdr:row>285</xdr:row>
      <xdr:rowOff>5304</xdr:rowOff>
    </xdr:from>
    <xdr:ext cx="3111044" cy="4037644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716E8BB7-2F7B-4B58-9298-8CB58112BC2B}"/>
            </a:ext>
          </a:extLst>
        </xdr:cNvPr>
        <xdr:cNvSpPr txBox="1"/>
      </xdr:nvSpPr>
      <xdr:spPr>
        <a:xfrm>
          <a:off x="17958580" y="50678304"/>
          <a:ext cx="3111044" cy="40376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600" baseline="0">
              <a:solidFill>
                <a:schemeClr val="tx1"/>
              </a:solidFill>
              <a:effectLst/>
              <a:latin typeface="Aptos Narrow" panose="020B0004020202020204" pitchFamily="34" charset="0"/>
              <a:ea typeface="+mn-ea"/>
              <a:cs typeface="+mn-cs"/>
            </a:rPr>
            <a:t>The next bar </a:t>
          </a:r>
        </a:p>
        <a:p>
          <a:r>
            <a:rPr lang="en-US" sz="3600" baseline="0">
              <a:solidFill>
                <a:schemeClr val="tx1"/>
              </a:solidFill>
              <a:effectLst/>
              <a:latin typeface="Aptos Narrow" panose="020B0004020202020204" pitchFamily="34" charset="0"/>
              <a:ea typeface="+mn-ea"/>
              <a:cs typeface="+mn-cs"/>
            </a:rPr>
            <a:t>starts at the </a:t>
          </a:r>
        </a:p>
        <a:p>
          <a:r>
            <a:rPr lang="en-US" sz="3600" baseline="0">
              <a:solidFill>
                <a:schemeClr val="tx1"/>
              </a:solidFill>
              <a:effectLst/>
              <a:latin typeface="Aptos Narrow" panose="020B0004020202020204" pitchFamily="34" charset="0"/>
              <a:ea typeface="+mn-ea"/>
              <a:cs typeface="+mn-cs"/>
            </a:rPr>
            <a:t>point where the </a:t>
          </a:r>
        </a:p>
        <a:p>
          <a:r>
            <a:rPr lang="en-US" sz="3600" baseline="0">
              <a:solidFill>
                <a:schemeClr val="tx1"/>
              </a:solidFill>
              <a:effectLst/>
              <a:latin typeface="Aptos Narrow" panose="020B0004020202020204" pitchFamily="34" charset="0"/>
              <a:ea typeface="+mn-ea"/>
              <a:cs typeface="+mn-cs"/>
            </a:rPr>
            <a:t>previous bar </a:t>
          </a:r>
        </a:p>
        <a:p>
          <a:r>
            <a:rPr lang="en-US" sz="3600" baseline="0">
              <a:solidFill>
                <a:schemeClr val="tx1"/>
              </a:solidFill>
              <a:effectLst/>
              <a:latin typeface="Aptos Narrow" panose="020B0004020202020204" pitchFamily="34" charset="0"/>
              <a:ea typeface="+mn-ea"/>
              <a:cs typeface="+mn-cs"/>
            </a:rPr>
            <a:t>ended. In this </a:t>
          </a:r>
        </a:p>
        <a:p>
          <a:r>
            <a:rPr lang="en-US" sz="3600" baseline="0">
              <a:solidFill>
                <a:schemeClr val="tx1"/>
              </a:solidFill>
              <a:effectLst/>
              <a:latin typeface="Aptos Narrow" panose="020B0004020202020204" pitchFamily="34" charset="0"/>
              <a:ea typeface="+mn-ea"/>
              <a:cs typeface="+mn-cs"/>
            </a:rPr>
            <a:t>case, a net </a:t>
          </a:r>
        </a:p>
        <a:p>
          <a:r>
            <a:rPr lang="en-US" sz="3600" baseline="0">
              <a:solidFill>
                <a:schemeClr val="tx1"/>
              </a:solidFill>
              <a:effectLst/>
              <a:latin typeface="Aptos Narrow" panose="020B0004020202020204" pitchFamily="34" charset="0"/>
              <a:ea typeface="+mn-ea"/>
              <a:cs typeface="+mn-cs"/>
            </a:rPr>
            <a:t>increase of +59 </a:t>
          </a:r>
          <a:endParaRPr lang="en-US" sz="3600">
            <a:effectLst/>
            <a:latin typeface="Aptos Narrow" panose="020B0004020202020204" pitchFamily="34" charset="0"/>
          </a:endParaRPr>
        </a:p>
      </xdr:txBody>
    </xdr:sp>
    <xdr:clientData/>
  </xdr:oneCellAnchor>
  <xdr:oneCellAnchor>
    <xdr:from>
      <xdr:col>5</xdr:col>
      <xdr:colOff>69386</xdr:colOff>
      <xdr:row>310</xdr:row>
      <xdr:rowOff>103544</xdr:rowOff>
    </xdr:from>
    <xdr:ext cx="18244675" cy="4330416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7AA9EEF0-3DDE-4802-B3DA-6EE136B89C12}"/>
            </a:ext>
          </a:extLst>
        </xdr:cNvPr>
        <xdr:cNvSpPr txBox="1"/>
      </xdr:nvSpPr>
      <xdr:spPr>
        <a:xfrm>
          <a:off x="1374664" y="56971322"/>
          <a:ext cx="18244675" cy="43304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600" b="0" baseline="0">
              <a:solidFill>
                <a:schemeClr val="tx1"/>
              </a:solidFill>
              <a:effectLst/>
              <a:latin typeface="Arial Narrow" panose="020B0606020202030204" pitchFamily="34" charset="0"/>
              <a:ea typeface="+mn-ea"/>
              <a:cs typeface="+mn-cs"/>
            </a:rPr>
            <a:t>Thanks and if you have any questions or comments, or if I can be of further assistance please contact me at</a:t>
          </a:r>
        </a:p>
        <a:p>
          <a:endParaRPr lang="en-US" sz="3600" b="0" baseline="0">
            <a:solidFill>
              <a:schemeClr val="tx1"/>
            </a:solidFill>
            <a:effectLst/>
            <a:latin typeface="Arial Narrow" panose="020B0606020202030204" pitchFamily="34" charset="0"/>
            <a:ea typeface="+mn-ea"/>
            <a:cs typeface="+mn-cs"/>
          </a:endParaRPr>
        </a:p>
        <a:p>
          <a:r>
            <a:rPr lang="en-US" sz="3600" b="0" baseline="0">
              <a:solidFill>
                <a:schemeClr val="tx1"/>
              </a:solidFill>
              <a:effectLst/>
              <a:latin typeface="Arial Narrow" panose="020B0606020202030204" pitchFamily="34" charset="0"/>
              <a:ea typeface="+mn-ea"/>
              <a:cs typeface="+mn-cs"/>
            </a:rPr>
            <a:t>                                                          julio.santiago.etsy@gmail.com</a:t>
          </a:r>
        </a:p>
        <a:p>
          <a:endParaRPr lang="en-US" sz="3600" b="0" baseline="0">
            <a:solidFill>
              <a:schemeClr val="tx1"/>
            </a:solidFill>
            <a:effectLst/>
            <a:latin typeface="Arial Narrow" panose="020B0606020202030204" pitchFamily="34" charset="0"/>
            <a:ea typeface="+mn-ea"/>
            <a:cs typeface="+mn-cs"/>
          </a:endParaRPr>
        </a:p>
        <a:p>
          <a:endParaRPr lang="en-US" sz="3600" b="0" baseline="0">
            <a:solidFill>
              <a:schemeClr val="tx1"/>
            </a:solidFill>
            <a:effectLst/>
            <a:latin typeface="Arial Narrow" panose="020B0606020202030204" pitchFamily="34" charset="0"/>
            <a:ea typeface="+mn-ea"/>
            <a:cs typeface="+mn-cs"/>
          </a:endParaRPr>
        </a:p>
        <a:p>
          <a:r>
            <a:rPr lang="en-US" sz="3600" b="0" baseline="0">
              <a:solidFill>
                <a:schemeClr val="tx1"/>
              </a:solidFill>
              <a:effectLst/>
              <a:latin typeface="Arial Narrow" panose="020B0606020202030204" pitchFamily="34" charset="0"/>
              <a:ea typeface="+mn-ea"/>
              <a:cs typeface="+mn-cs"/>
            </a:rPr>
            <a:t>All the best!</a:t>
          </a:r>
        </a:p>
        <a:p>
          <a:endParaRPr lang="en-US" sz="3600" b="0" baseline="0">
            <a:solidFill>
              <a:schemeClr val="tx1"/>
            </a:solidFill>
            <a:effectLst/>
            <a:latin typeface="Arial Narrow" panose="020B0606020202030204" pitchFamily="34" charset="0"/>
            <a:ea typeface="+mn-ea"/>
            <a:cs typeface="+mn-cs"/>
          </a:endParaRPr>
        </a:p>
        <a:p>
          <a:endParaRPr lang="en-US" sz="3600" b="0">
            <a:effectLst/>
            <a:latin typeface="Arial Narrow" panose="020B0606020202030204" pitchFamily="34" charset="0"/>
          </a:endParaRPr>
        </a:p>
      </xdr:txBody>
    </xdr:sp>
    <xdr:clientData/>
  </xdr:oneCellAnchor>
  <xdr:twoCellAnchor editAs="oneCell">
    <xdr:from>
      <xdr:col>21</xdr:col>
      <xdr:colOff>107950</xdr:colOff>
      <xdr:row>70</xdr:row>
      <xdr:rowOff>114300</xdr:rowOff>
    </xdr:from>
    <xdr:to>
      <xdr:col>22</xdr:col>
      <xdr:colOff>279509</xdr:colOff>
      <xdr:row>72</xdr:row>
      <xdr:rowOff>3211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9D307E4B-C439-5762-C8C9-7109C433D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25350" y="13004800"/>
          <a:ext cx="781159" cy="257211"/>
        </a:xfrm>
        <a:prstGeom prst="rect">
          <a:avLst/>
        </a:prstGeom>
      </xdr:spPr>
    </xdr:pic>
    <xdr:clientData/>
  </xdr:twoCellAnchor>
  <xdr:twoCellAnchor>
    <xdr:from>
      <xdr:col>10</xdr:col>
      <xdr:colOff>428974</xdr:colOff>
      <xdr:row>186</xdr:row>
      <xdr:rowOff>56444</xdr:rowOff>
    </xdr:from>
    <xdr:to>
      <xdr:col>23</xdr:col>
      <xdr:colOff>174973</xdr:colOff>
      <xdr:row>188</xdr:row>
      <xdr:rowOff>155223</xdr:rowOff>
    </xdr:to>
    <xdr:sp macro="" textlink="">
      <xdr:nvSpPr>
        <xdr:cNvPr id="149" name="Rectangle 148">
          <a:extLst>
            <a:ext uri="{FF2B5EF4-FFF2-40B4-BE49-F238E27FC236}">
              <a16:creationId xmlns:a16="http://schemas.microsoft.com/office/drawing/2014/main" id="{F879D076-1DD5-4B47-9E51-57283F9823B9}"/>
            </a:ext>
          </a:extLst>
        </xdr:cNvPr>
        <xdr:cNvSpPr/>
      </xdr:nvSpPr>
      <xdr:spPr>
        <a:xfrm>
          <a:off x="6702774" y="33127244"/>
          <a:ext cx="6959599" cy="454379"/>
        </a:xfrm>
        <a:prstGeom prst="rect">
          <a:avLst/>
        </a:prstGeom>
        <a:noFill/>
        <a:ln w="57150">
          <a:solidFill>
            <a:srgbClr val="FF9999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8</xdr:col>
      <xdr:colOff>436031</xdr:colOff>
      <xdr:row>185</xdr:row>
      <xdr:rowOff>28222</xdr:rowOff>
    </xdr:from>
    <xdr:ext cx="1180388" cy="798680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A4B44595-54AC-5E1A-0AB8-7BC3FE733FD3}"/>
            </a:ext>
          </a:extLst>
        </xdr:cNvPr>
        <xdr:cNvSpPr txBox="1"/>
      </xdr:nvSpPr>
      <xdr:spPr>
        <a:xfrm>
          <a:off x="5490631" y="32921222"/>
          <a:ext cx="1180388" cy="7986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ysClr val="windowText" lastClr="000000"/>
              </a:solidFill>
              <a:latin typeface="Arial Narrow" panose="020B0606020202030204" pitchFamily="34" charset="0"/>
            </a:rPr>
            <a:t>Ending </a:t>
          </a:r>
        </a:p>
        <a:p>
          <a:r>
            <a:rPr lang="en-US" sz="2400" b="1">
              <a:solidFill>
                <a:sysClr val="windowText" lastClr="000000"/>
              </a:solidFill>
              <a:latin typeface="Arial Narrow" panose="020B0606020202030204" pitchFamily="34" charset="0"/>
            </a:rPr>
            <a:t>Position</a:t>
          </a:r>
        </a:p>
      </xdr:txBody>
    </xdr:sp>
    <xdr:clientData/>
  </xdr:oneCellAnchor>
  <xdr:twoCellAnchor editAs="oneCell">
    <xdr:from>
      <xdr:col>8</xdr:col>
      <xdr:colOff>285043</xdr:colOff>
      <xdr:row>189</xdr:row>
      <xdr:rowOff>124177</xdr:rowOff>
    </xdr:from>
    <xdr:to>
      <xdr:col>10</xdr:col>
      <xdr:colOff>386121</xdr:colOff>
      <xdr:row>194</xdr:row>
      <xdr:rowOff>54798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49AB38A7-24D2-531D-6416-C54CF8300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339643" y="33728377"/>
          <a:ext cx="1320278" cy="819621"/>
        </a:xfrm>
        <a:prstGeom prst="rect">
          <a:avLst/>
        </a:prstGeom>
      </xdr:spPr>
    </xdr:pic>
    <xdr:clientData/>
  </xdr:twoCellAnchor>
  <xdr:oneCellAnchor>
    <xdr:from>
      <xdr:col>8</xdr:col>
      <xdr:colOff>475543</xdr:colOff>
      <xdr:row>190</xdr:row>
      <xdr:rowOff>131233</xdr:rowOff>
    </xdr:from>
    <xdr:ext cx="1026050" cy="445507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EFB74CF1-3F28-4123-97CC-9D49B774DCD9}"/>
            </a:ext>
          </a:extLst>
        </xdr:cNvPr>
        <xdr:cNvSpPr txBox="1"/>
      </xdr:nvSpPr>
      <xdr:spPr>
        <a:xfrm>
          <a:off x="5530143" y="33913233"/>
          <a:ext cx="1026050" cy="4455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ysClr val="windowText" lastClr="000000"/>
              </a:solidFill>
              <a:latin typeface="Arial Narrow" panose="020B0606020202030204" pitchFamily="34" charset="0"/>
            </a:rPr>
            <a:t>Effects</a:t>
          </a:r>
        </a:p>
      </xdr:txBody>
    </xdr:sp>
    <xdr:clientData/>
  </xdr:oneCellAnchor>
  <xdr:oneCellAnchor>
    <xdr:from>
      <xdr:col>4</xdr:col>
      <xdr:colOff>610174</xdr:colOff>
      <xdr:row>237</xdr:row>
      <xdr:rowOff>134972</xdr:rowOff>
    </xdr:from>
    <xdr:ext cx="10640990" cy="655949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3D989AFC-E515-42E5-9CC0-7C6A2F95E436}"/>
            </a:ext>
          </a:extLst>
        </xdr:cNvPr>
        <xdr:cNvSpPr txBox="1"/>
      </xdr:nvSpPr>
      <xdr:spPr>
        <a:xfrm>
          <a:off x="1216952" y="43611305"/>
          <a:ext cx="10640990" cy="655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600" b="1" baseline="0">
              <a:solidFill>
                <a:schemeClr val="bg1"/>
              </a:solidFill>
              <a:effectLst/>
              <a:latin typeface="Aptos Narrow" panose="020B0004020202020204" pitchFamily="34" charset="0"/>
              <a:ea typeface="+mn-ea"/>
              <a:cs typeface="+mn-cs"/>
            </a:rPr>
            <a:t>Positive and negative variations during the same period</a:t>
          </a:r>
          <a:endParaRPr lang="en-US" sz="3600" b="1">
            <a:solidFill>
              <a:schemeClr val="bg1"/>
            </a:solidFill>
            <a:effectLst/>
            <a:latin typeface="Aptos Narrow" panose="020B0004020202020204" pitchFamily="34" charset="0"/>
          </a:endParaRPr>
        </a:p>
      </xdr:txBody>
    </xdr:sp>
    <xdr:clientData/>
  </xdr:oneCellAnchor>
  <xdr:twoCellAnchor>
    <xdr:from>
      <xdr:col>15</xdr:col>
      <xdr:colOff>126999</xdr:colOff>
      <xdr:row>2</xdr:row>
      <xdr:rowOff>161636</xdr:rowOff>
    </xdr:from>
    <xdr:to>
      <xdr:col>22</xdr:col>
      <xdr:colOff>67234</xdr:colOff>
      <xdr:row>6</xdr:row>
      <xdr:rowOff>21053</xdr:rowOff>
    </xdr:to>
    <xdr:grpSp>
      <xdr:nvGrpSpPr>
        <xdr:cNvPr id="159" name="Group 158">
          <a:extLst>
            <a:ext uri="{FF2B5EF4-FFF2-40B4-BE49-F238E27FC236}">
              <a16:creationId xmlns:a16="http://schemas.microsoft.com/office/drawing/2014/main" id="{3260A222-335D-3AFD-DF7D-6C6BE1E55847}"/>
            </a:ext>
          </a:extLst>
        </xdr:cNvPr>
        <xdr:cNvGrpSpPr/>
      </xdr:nvGrpSpPr>
      <xdr:grpSpPr>
        <a:xfrm>
          <a:off x="5729110" y="528525"/>
          <a:ext cx="4187680" cy="593195"/>
          <a:chOff x="5729110" y="528525"/>
          <a:chExt cx="4187680" cy="593195"/>
        </a:xfrm>
      </xdr:grpSpPr>
      <xdr:sp macro="" textlink="">
        <xdr:nvSpPr>
          <xdr:cNvPr id="156" name="Rectangle: Rounded Corners 155">
            <a:hlinkClick xmlns:r="http://schemas.openxmlformats.org/officeDocument/2006/relationships" r:id="rId21"/>
            <a:extLst>
              <a:ext uri="{FF2B5EF4-FFF2-40B4-BE49-F238E27FC236}">
                <a16:creationId xmlns:a16="http://schemas.microsoft.com/office/drawing/2014/main" id="{76094759-0B5B-46C2-81DB-40479F4EE938}"/>
              </a:ext>
            </a:extLst>
          </xdr:cNvPr>
          <xdr:cNvSpPr/>
        </xdr:nvSpPr>
        <xdr:spPr>
          <a:xfrm>
            <a:off x="5729110" y="528525"/>
            <a:ext cx="4187680" cy="593195"/>
          </a:xfrm>
          <a:prstGeom prst="roundRect">
            <a:avLst/>
          </a:prstGeom>
          <a:solidFill>
            <a:schemeClr val="accent6">
              <a:lumMod val="75000"/>
            </a:schemeClr>
          </a:solidFill>
          <a:ln w="76200">
            <a:solidFill>
              <a:schemeClr val="bg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7" name="TextBox 156">
            <a:hlinkClick xmlns:r="http://schemas.openxmlformats.org/officeDocument/2006/relationships" r:id="rId21"/>
            <a:extLst>
              <a:ext uri="{FF2B5EF4-FFF2-40B4-BE49-F238E27FC236}">
                <a16:creationId xmlns:a16="http://schemas.microsoft.com/office/drawing/2014/main" id="{3F1C7063-2B1B-CF59-4A00-8DF804C5A56E}"/>
              </a:ext>
            </a:extLst>
          </xdr:cNvPr>
          <xdr:cNvSpPr txBox="1"/>
        </xdr:nvSpPr>
        <xdr:spPr>
          <a:xfrm>
            <a:off x="5960700" y="538712"/>
            <a:ext cx="3549946" cy="56323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3200" b="1">
                <a:solidFill>
                  <a:schemeClr val="bg1"/>
                </a:solidFill>
                <a:latin typeface="Arial Narrow" panose="020B0606020202030204" pitchFamily="34" charset="0"/>
              </a:rPr>
              <a:t>Go to Waterfall Chart</a:t>
            </a:r>
          </a:p>
        </xdr:txBody>
      </xdr:sp>
    </xdr:grpSp>
    <xdr:clientData/>
  </xdr:twoCellAnchor>
  <xdr:twoCellAnchor editAs="oneCell">
    <xdr:from>
      <xdr:col>18</xdr:col>
      <xdr:colOff>197555</xdr:colOff>
      <xdr:row>25</xdr:row>
      <xdr:rowOff>105833</xdr:rowOff>
    </xdr:from>
    <xdr:to>
      <xdr:col>19</xdr:col>
      <xdr:colOff>473472</xdr:colOff>
      <xdr:row>27</xdr:row>
      <xdr:rowOff>43760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BF313EAF-46E5-F97A-9A58-FE6C18BA5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19999" y="4691944"/>
          <a:ext cx="882695" cy="304816"/>
        </a:xfrm>
        <a:prstGeom prst="rect">
          <a:avLst/>
        </a:prstGeom>
      </xdr:spPr>
    </xdr:pic>
    <xdr:clientData/>
  </xdr:twoCellAnchor>
  <xdr:twoCellAnchor>
    <xdr:from>
      <xdr:col>10</xdr:col>
      <xdr:colOff>289277</xdr:colOff>
      <xdr:row>117</xdr:row>
      <xdr:rowOff>162278</xdr:rowOff>
    </xdr:from>
    <xdr:to>
      <xdr:col>11</xdr:col>
      <xdr:colOff>564444</xdr:colOff>
      <xdr:row>157</xdr:row>
      <xdr:rowOff>28222</xdr:rowOff>
    </xdr:to>
    <xdr:sp macro="" textlink="">
      <xdr:nvSpPr>
        <xdr:cNvPr id="161" name="Rectangle 160">
          <a:extLst>
            <a:ext uri="{FF2B5EF4-FFF2-40B4-BE49-F238E27FC236}">
              <a16:creationId xmlns:a16="http://schemas.microsoft.com/office/drawing/2014/main" id="{351CBA79-611A-44E0-A423-047E4BE0A479}"/>
            </a:ext>
          </a:extLst>
        </xdr:cNvPr>
        <xdr:cNvSpPr/>
      </xdr:nvSpPr>
      <xdr:spPr>
        <a:xfrm>
          <a:off x="3563055" y="21625278"/>
          <a:ext cx="881945" cy="7203722"/>
        </a:xfrm>
        <a:prstGeom prst="rect">
          <a:avLst/>
        </a:prstGeom>
        <a:solidFill>
          <a:srgbClr val="FF9999">
            <a:alpha val="42000"/>
          </a:srgbClr>
        </a:solidFill>
        <a:ln w="57150">
          <a:solidFill>
            <a:srgbClr val="FF9999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</xdr:col>
      <xdr:colOff>32457</xdr:colOff>
      <xdr:row>54</xdr:row>
      <xdr:rowOff>64911</xdr:rowOff>
    </xdr:from>
    <xdr:ext cx="4785284" cy="56323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BDEE24DB-DBFE-4575-9778-5695BE0CDB0E}"/>
            </a:ext>
          </a:extLst>
        </xdr:cNvPr>
        <xdr:cNvSpPr txBox="1"/>
      </xdr:nvSpPr>
      <xdr:spPr>
        <a:xfrm>
          <a:off x="1408290" y="9970911"/>
          <a:ext cx="4785284" cy="5632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 b="1" baseline="0">
              <a:solidFill>
                <a:schemeClr val="bg1"/>
              </a:solidFill>
              <a:effectLst/>
              <a:latin typeface="Arial Narrow" panose="020B0606020202030204" pitchFamily="34" charset="0"/>
              <a:ea typeface="+mn-ea"/>
              <a:cs typeface="+mn-cs"/>
            </a:rPr>
            <a:t>Creating a two variable chart</a:t>
          </a:r>
          <a:endParaRPr lang="en-US" sz="3200" b="1">
            <a:solidFill>
              <a:schemeClr val="bg1"/>
            </a:solidFill>
            <a:effectLst/>
            <a:latin typeface="Arial Narrow" panose="020B0606020202030204" pitchFamily="34" charset="0"/>
          </a:endParaRPr>
        </a:p>
      </xdr:txBody>
    </xdr:sp>
    <xdr:clientData/>
  </xdr:oneCellAnchor>
  <xdr:oneCellAnchor>
    <xdr:from>
      <xdr:col>16</xdr:col>
      <xdr:colOff>564444</xdr:colOff>
      <xdr:row>151</xdr:row>
      <xdr:rowOff>42333</xdr:rowOff>
    </xdr:from>
    <xdr:ext cx="4655955" cy="1034129"/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BF219090-207A-8A5D-D771-4062503D7A16}"/>
            </a:ext>
          </a:extLst>
        </xdr:cNvPr>
        <xdr:cNvSpPr txBox="1"/>
      </xdr:nvSpPr>
      <xdr:spPr>
        <a:xfrm>
          <a:off x="6773333" y="27742444"/>
          <a:ext cx="4655955" cy="10341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 b="0">
              <a:solidFill>
                <a:schemeClr val="bg1"/>
              </a:solidFill>
              <a:latin typeface="Arial Narrow" panose="020B0606020202030204" pitchFamily="34" charset="0"/>
            </a:rPr>
            <a:t>To create a one</a:t>
          </a:r>
          <a:r>
            <a:rPr lang="en-US" sz="3200" b="0" baseline="0">
              <a:solidFill>
                <a:schemeClr val="bg1"/>
              </a:solidFill>
              <a:latin typeface="Arial Narrow" panose="020B0606020202030204" pitchFamily="34" charset="0"/>
            </a:rPr>
            <a:t> variable chart</a:t>
          </a:r>
        </a:p>
        <a:p>
          <a:r>
            <a:rPr lang="en-US" sz="3200" b="0" baseline="0">
              <a:solidFill>
                <a:schemeClr val="bg1"/>
              </a:solidFill>
              <a:latin typeface="Arial Narrow" panose="020B0606020202030204" pitchFamily="34" charset="0"/>
            </a:rPr>
            <a:t>leave this column empty</a:t>
          </a:r>
          <a:endParaRPr lang="en-US" sz="3200" b="0">
            <a:solidFill>
              <a:schemeClr val="bg1"/>
            </a:solidFill>
            <a:latin typeface="Arial Narrow" panose="020B0606020202030204" pitchFamily="34" charset="0"/>
          </a:endParaRPr>
        </a:p>
      </xdr:txBody>
    </xdr:sp>
    <xdr:clientData/>
  </xdr:oneCellAnchor>
  <xdr:oneCellAnchor>
    <xdr:from>
      <xdr:col>37</xdr:col>
      <xdr:colOff>437444</xdr:colOff>
      <xdr:row>2</xdr:row>
      <xdr:rowOff>162277</xdr:rowOff>
    </xdr:from>
    <xdr:ext cx="2373470" cy="56323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C56262C2-2FDC-BD59-F4DA-7725F4102E86}"/>
            </a:ext>
          </a:extLst>
        </xdr:cNvPr>
        <xdr:cNvSpPr txBox="1"/>
      </xdr:nvSpPr>
      <xdr:spPr>
        <a:xfrm>
          <a:off x="19388666" y="529166"/>
          <a:ext cx="2373470" cy="5632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>
              <a:solidFill>
                <a:schemeClr val="bg1"/>
              </a:solidFill>
              <a:latin typeface="Arial Narrow" panose="020B0606020202030204" pitchFamily="34" charset="0"/>
            </a:rPr>
            <a:t>3 Minute Read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0</xdr:row>
      <xdr:rowOff>105833</xdr:rowOff>
    </xdr:from>
    <xdr:to>
      <xdr:col>46</xdr:col>
      <xdr:colOff>458612</xdr:colOff>
      <xdr:row>5</xdr:row>
      <xdr:rowOff>162278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E076457-D5FF-4C99-980D-51A155DBCB1C}"/>
            </a:ext>
          </a:extLst>
        </xdr:cNvPr>
        <xdr:cNvSpPr/>
      </xdr:nvSpPr>
      <xdr:spPr>
        <a:xfrm>
          <a:off x="457201" y="105833"/>
          <a:ext cx="25020411" cy="977195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620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211671</xdr:colOff>
      <xdr:row>52</xdr:row>
      <xdr:rowOff>134018</xdr:rowOff>
    </xdr:from>
    <xdr:to>
      <xdr:col>46</xdr:col>
      <xdr:colOff>190506</xdr:colOff>
      <xdr:row>62</xdr:row>
      <xdr:rowOff>141111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12DA7AC-3F7A-4297-9EDF-91B54BC14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7871" y="10541668"/>
          <a:ext cx="17301635" cy="1848593"/>
        </a:xfrm>
        <a:prstGeom prst="rect">
          <a:avLst/>
        </a:prstGeom>
      </xdr:spPr>
    </xdr:pic>
    <xdr:clientData/>
  </xdr:twoCellAnchor>
  <xdr:twoCellAnchor>
    <xdr:from>
      <xdr:col>18</xdr:col>
      <xdr:colOff>116868</xdr:colOff>
      <xdr:row>53</xdr:row>
      <xdr:rowOff>30151</xdr:rowOff>
    </xdr:from>
    <xdr:to>
      <xdr:col>45</xdr:col>
      <xdr:colOff>571506</xdr:colOff>
      <xdr:row>62</xdr:row>
      <xdr:rowOff>28183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3CC2B6B7-70E4-4FA7-B39F-63A89176F31A}"/>
            </a:ext>
          </a:extLst>
        </xdr:cNvPr>
        <xdr:cNvSpPr/>
      </xdr:nvSpPr>
      <xdr:spPr>
        <a:xfrm>
          <a:off x="8067068" y="10621951"/>
          <a:ext cx="16913838" cy="165538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252189</xdr:colOff>
      <xdr:row>6</xdr:row>
      <xdr:rowOff>141943</xdr:rowOff>
    </xdr:from>
    <xdr:to>
      <xdr:col>46</xdr:col>
      <xdr:colOff>42334</xdr:colOff>
      <xdr:row>52</xdr:row>
      <xdr:rowOff>56445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F0094E-9C96-4301-A8FF-C5343387F1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111058</xdr:colOff>
      <xdr:row>55</xdr:row>
      <xdr:rowOff>161794</xdr:rowOff>
    </xdr:from>
    <xdr:to>
      <xdr:col>21</xdr:col>
      <xdr:colOff>44217</xdr:colOff>
      <xdr:row>57</xdr:row>
      <xdr:rowOff>55550</xdr:rowOff>
    </xdr:to>
    <xdr:sp macro="" textlink="$L$82">
      <xdr:nvSpPr>
        <xdr:cNvPr id="6" name="TextBox 5">
          <a:extLst>
            <a:ext uri="{FF2B5EF4-FFF2-40B4-BE49-F238E27FC236}">
              <a16:creationId xmlns:a16="http://schemas.microsoft.com/office/drawing/2014/main" id="{5B89C668-0FE3-499F-B36B-33C3DFE4018A}"/>
            </a:ext>
          </a:extLst>
        </xdr:cNvPr>
        <xdr:cNvSpPr txBox="1"/>
      </xdr:nvSpPr>
      <xdr:spPr>
        <a:xfrm>
          <a:off x="9269169" y="11041461"/>
          <a:ext cx="53993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432B7F2-EAD1-4337-8FB6-4FE093620B88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531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55</xdr:row>
      <xdr:rowOff>160455</xdr:rowOff>
    </xdr:from>
    <xdr:to>
      <xdr:col>21</xdr:col>
      <xdr:colOff>71898</xdr:colOff>
      <xdr:row>57</xdr:row>
      <xdr:rowOff>54211</xdr:rowOff>
    </xdr:to>
    <xdr:sp macro="" textlink="$Q$82">
      <xdr:nvSpPr>
        <xdr:cNvPr id="7" name="TextBox 6">
          <a:extLst>
            <a:ext uri="{FF2B5EF4-FFF2-40B4-BE49-F238E27FC236}">
              <a16:creationId xmlns:a16="http://schemas.microsoft.com/office/drawing/2014/main" id="{7E463586-5E5A-448D-A6C7-FD9039C73DA7}"/>
            </a:ext>
          </a:extLst>
        </xdr:cNvPr>
        <xdr:cNvSpPr txBox="1"/>
      </xdr:nvSpPr>
      <xdr:spPr>
        <a:xfrm>
          <a:off x="9509260" y="11040122"/>
          <a:ext cx="32752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6386101-1B72-44F7-9DEA-90C3F4502AF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20</xdr:col>
      <xdr:colOff>116683</xdr:colOff>
      <xdr:row>57</xdr:row>
      <xdr:rowOff>92424</xdr:rowOff>
    </xdr:from>
    <xdr:to>
      <xdr:col>21</xdr:col>
      <xdr:colOff>150104</xdr:colOff>
      <xdr:row>59</xdr:row>
      <xdr:rowOff>8537</xdr:rowOff>
    </xdr:to>
    <xdr:sp macro="" textlink="$M$82">
      <xdr:nvSpPr>
        <xdr:cNvPr id="8" name="TextBox 7">
          <a:extLst>
            <a:ext uri="{FF2B5EF4-FFF2-40B4-BE49-F238E27FC236}">
              <a16:creationId xmlns:a16="http://schemas.microsoft.com/office/drawing/2014/main" id="{A5761508-91A8-4D43-A432-AB248282EF4B}"/>
            </a:ext>
          </a:extLst>
        </xdr:cNvPr>
        <xdr:cNvSpPr txBox="1"/>
      </xdr:nvSpPr>
      <xdr:spPr>
        <a:xfrm>
          <a:off x="9274794" y="11338980"/>
          <a:ext cx="640199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9BEE6EE-A544-4AAF-8513-A43DA52BB8BB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203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57</xdr:row>
      <xdr:rowOff>91310</xdr:rowOff>
    </xdr:from>
    <xdr:to>
      <xdr:col>21</xdr:col>
      <xdr:colOff>71898</xdr:colOff>
      <xdr:row>58</xdr:row>
      <xdr:rowOff>170816</xdr:rowOff>
    </xdr:to>
    <xdr:sp macro="" textlink="$R$82">
      <xdr:nvSpPr>
        <xdr:cNvPr id="9" name="TextBox 8">
          <a:extLst>
            <a:ext uri="{FF2B5EF4-FFF2-40B4-BE49-F238E27FC236}">
              <a16:creationId xmlns:a16="http://schemas.microsoft.com/office/drawing/2014/main" id="{94D4EBE6-0DB0-407B-A743-96CC07D814E7}"/>
            </a:ext>
          </a:extLst>
        </xdr:cNvPr>
        <xdr:cNvSpPr txBox="1"/>
      </xdr:nvSpPr>
      <xdr:spPr>
        <a:xfrm>
          <a:off x="9509260" y="11337866"/>
          <a:ext cx="327527" cy="262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4C58613-303E-453D-AE75-110D6BCDE2D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18</xdr:col>
      <xdr:colOff>451269</xdr:colOff>
      <xdr:row>55</xdr:row>
      <xdr:rowOff>107355</xdr:rowOff>
    </xdr:from>
    <xdr:to>
      <xdr:col>20</xdr:col>
      <xdr:colOff>51701</xdr:colOff>
      <xdr:row>58</xdr:row>
      <xdr:rowOff>146424</xdr:rowOff>
    </xdr:to>
    <xdr:sp macro="" textlink="$F$81">
      <xdr:nvSpPr>
        <xdr:cNvPr id="10" name="TextBox 9">
          <a:extLst>
            <a:ext uri="{FF2B5EF4-FFF2-40B4-BE49-F238E27FC236}">
              <a16:creationId xmlns:a16="http://schemas.microsoft.com/office/drawing/2014/main" id="{C73CE37F-3B0F-4000-80AA-65DE3F693E74}"/>
            </a:ext>
          </a:extLst>
        </xdr:cNvPr>
        <xdr:cNvSpPr txBox="1"/>
      </xdr:nvSpPr>
      <xdr:spPr>
        <a:xfrm>
          <a:off x="8401469" y="11067455"/>
          <a:ext cx="819632" cy="5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DC2D61-E4F4-49B6-BAC5-E4980C19B6F9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500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178695</xdr:colOff>
      <xdr:row>53</xdr:row>
      <xdr:rowOff>86297</xdr:rowOff>
    </xdr:from>
    <xdr:to>
      <xdr:col>21</xdr:col>
      <xdr:colOff>297525</xdr:colOff>
      <xdr:row>55</xdr:row>
      <xdr:rowOff>45858</xdr:rowOff>
    </xdr:to>
    <xdr:sp macro="" textlink="$O$82">
      <xdr:nvSpPr>
        <xdr:cNvPr id="11" name="TextBox 10">
          <a:extLst>
            <a:ext uri="{FF2B5EF4-FFF2-40B4-BE49-F238E27FC236}">
              <a16:creationId xmlns:a16="http://schemas.microsoft.com/office/drawing/2014/main" id="{89C7D964-5C4A-44E9-956C-D02DC4D925D1}"/>
            </a:ext>
          </a:extLst>
        </xdr:cNvPr>
        <xdr:cNvSpPr txBox="1"/>
      </xdr:nvSpPr>
      <xdr:spPr>
        <a:xfrm>
          <a:off x="9348095" y="10678097"/>
          <a:ext cx="728430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B801331-42E5-444C-9E9A-590BA0981C14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Calibri"/>
            </a:rPr>
            <a:pPr/>
            <a:t>1,234</a:t>
          </a:fld>
          <a:endParaRPr lang="en-US" sz="1100" b="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231199</xdr:colOff>
      <xdr:row>59</xdr:row>
      <xdr:rowOff>52691</xdr:rowOff>
    </xdr:from>
    <xdr:to>
      <xdr:col>21</xdr:col>
      <xdr:colOff>163020</xdr:colOff>
      <xdr:row>61</xdr:row>
      <xdr:rowOff>12958</xdr:rowOff>
    </xdr:to>
    <xdr:sp macro="" textlink="$N$82">
      <xdr:nvSpPr>
        <xdr:cNvPr id="12" name="TextBox 11">
          <a:extLst>
            <a:ext uri="{FF2B5EF4-FFF2-40B4-BE49-F238E27FC236}">
              <a16:creationId xmlns:a16="http://schemas.microsoft.com/office/drawing/2014/main" id="{4C34017E-ECCA-4D10-8766-EAA13DD5C3C4}"/>
            </a:ext>
          </a:extLst>
        </xdr:cNvPr>
        <xdr:cNvSpPr txBox="1"/>
      </xdr:nvSpPr>
      <xdr:spPr>
        <a:xfrm>
          <a:off x="9400599" y="11749391"/>
          <a:ext cx="541421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2252FC8-20E9-464B-A385-FEA2352BA72B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734</a:t>
          </a:fld>
          <a:endParaRPr lang="en-US" sz="1100" b="1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20</xdr:col>
      <xdr:colOff>49392</xdr:colOff>
      <xdr:row>55</xdr:row>
      <xdr:rowOff>127408</xdr:rowOff>
    </xdr:from>
    <xdr:to>
      <xdr:col>21</xdr:col>
      <xdr:colOff>77611</xdr:colOff>
      <xdr:row>59</xdr:row>
      <xdr:rowOff>53883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E54C9B13-B917-48BF-996A-98C2E0680154}"/>
            </a:ext>
          </a:extLst>
        </xdr:cNvPr>
        <xdr:cNvSpPr/>
      </xdr:nvSpPr>
      <xdr:spPr>
        <a:xfrm>
          <a:off x="9207503" y="11007075"/>
          <a:ext cx="634997" cy="660252"/>
        </a:xfrm>
        <a:prstGeom prst="rect">
          <a:avLst/>
        </a:prstGeom>
        <a:noFill/>
        <a:ln w="285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598706</xdr:colOff>
      <xdr:row>55</xdr:row>
      <xdr:rowOff>93239</xdr:rowOff>
    </xdr:from>
    <xdr:to>
      <xdr:col>23</xdr:col>
      <xdr:colOff>199140</xdr:colOff>
      <xdr:row>58</xdr:row>
      <xdr:rowOff>105272</xdr:rowOff>
    </xdr:to>
    <xdr:sp macro="" textlink="$F$83">
      <xdr:nvSpPr>
        <xdr:cNvPr id="14" name="TextBox 13">
          <a:extLst>
            <a:ext uri="{FF2B5EF4-FFF2-40B4-BE49-F238E27FC236}">
              <a16:creationId xmlns:a16="http://schemas.microsoft.com/office/drawing/2014/main" id="{CE39651F-AFDB-4253-82BA-79ED13B4E682}"/>
            </a:ext>
          </a:extLst>
        </xdr:cNvPr>
        <xdr:cNvSpPr txBox="1"/>
      </xdr:nvSpPr>
      <xdr:spPr>
        <a:xfrm>
          <a:off x="9756817" y="10972906"/>
          <a:ext cx="1420767" cy="5623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768FFD5-BC72-49FA-B19F-6EAF34268B77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1,234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oneCellAnchor>
    <xdr:from>
      <xdr:col>18</xdr:col>
      <xdr:colOff>529178</xdr:colOff>
      <xdr:row>58</xdr:row>
      <xdr:rowOff>126958</xdr:rowOff>
    </xdr:from>
    <xdr:ext cx="973666" cy="486832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E230B350-80BB-4246-A278-FBC131D52E7A}"/>
            </a:ext>
          </a:extLst>
        </xdr:cNvPr>
        <xdr:cNvSpPr txBox="1"/>
      </xdr:nvSpPr>
      <xdr:spPr>
        <a:xfrm>
          <a:off x="8479378" y="11639508"/>
          <a:ext cx="973666" cy="4868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l"/>
          <a:r>
            <a:rPr lang="en-US" sz="1200" b="0">
              <a:latin typeface="Arial Narrow" panose="020B0606020202030204" pitchFamily="34" charset="0"/>
            </a:rPr>
            <a:t>Net</a:t>
          </a:r>
          <a:r>
            <a:rPr lang="en-US" sz="1200" b="0" baseline="0">
              <a:latin typeface="Arial Narrow" panose="020B0606020202030204" pitchFamily="34" charset="0"/>
            </a:rPr>
            <a:t> Change</a:t>
          </a:r>
          <a:endParaRPr lang="en-US" sz="1200" b="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49391</xdr:colOff>
      <xdr:row>1</xdr:row>
      <xdr:rowOff>3</xdr:rowOff>
    </xdr:from>
    <xdr:to>
      <xdr:col>45</xdr:col>
      <xdr:colOff>430393</xdr:colOff>
      <xdr:row>5</xdr:row>
      <xdr:rowOff>28223</xdr:rowOff>
    </xdr:to>
    <xdr:sp macro="" textlink="">
      <xdr:nvSpPr>
        <xdr:cNvPr id="148" name="Rectangle 147">
          <a:extLst>
            <a:ext uri="{FF2B5EF4-FFF2-40B4-BE49-F238E27FC236}">
              <a16:creationId xmlns:a16="http://schemas.microsoft.com/office/drawing/2014/main" id="{61D5CACF-53A0-4D4D-B148-7669F285831F}"/>
            </a:ext>
          </a:extLst>
        </xdr:cNvPr>
        <xdr:cNvSpPr/>
      </xdr:nvSpPr>
      <xdr:spPr>
        <a:xfrm>
          <a:off x="582791" y="184153"/>
          <a:ext cx="24257002" cy="7648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4400" b="1">
              <a:latin typeface="Arial Narrow" panose="020B0606020202030204" pitchFamily="34" charset="0"/>
            </a:rPr>
            <a:t>Waterfall Flow Chart</a:t>
          </a:r>
        </a:p>
      </xdr:txBody>
    </xdr:sp>
    <xdr:clientData/>
  </xdr:twoCellAnchor>
  <xdr:twoCellAnchor editAs="oneCell">
    <xdr:from>
      <xdr:col>26</xdr:col>
      <xdr:colOff>592667</xdr:colOff>
      <xdr:row>87</xdr:row>
      <xdr:rowOff>98778</xdr:rowOff>
    </xdr:from>
    <xdr:to>
      <xdr:col>39</xdr:col>
      <xdr:colOff>423334</xdr:colOff>
      <xdr:row>110</xdr:row>
      <xdr:rowOff>176389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31C611E3-260B-42CF-9380-B2E162252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19667" y="17135828"/>
          <a:ext cx="7755467" cy="4313061"/>
        </a:xfrm>
        <a:prstGeom prst="rect">
          <a:avLst/>
        </a:prstGeom>
      </xdr:spPr>
    </xdr:pic>
    <xdr:clientData/>
  </xdr:twoCellAnchor>
  <xdr:twoCellAnchor editAs="oneCell">
    <xdr:from>
      <xdr:col>25</xdr:col>
      <xdr:colOff>134056</xdr:colOff>
      <xdr:row>96</xdr:row>
      <xdr:rowOff>32457</xdr:rowOff>
    </xdr:from>
    <xdr:to>
      <xdr:col>37</xdr:col>
      <xdr:colOff>571501</xdr:colOff>
      <xdr:row>117</xdr:row>
      <xdr:rowOff>124178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18C0F343-B5A6-4E19-B236-445B44345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51456" y="18726857"/>
          <a:ext cx="7752645" cy="3958871"/>
        </a:xfrm>
        <a:prstGeom prst="rect">
          <a:avLst/>
        </a:prstGeom>
      </xdr:spPr>
    </xdr:pic>
    <xdr:clientData/>
  </xdr:twoCellAnchor>
  <xdr:twoCellAnchor editAs="oneCell">
    <xdr:from>
      <xdr:col>26</xdr:col>
      <xdr:colOff>173566</xdr:colOff>
      <xdr:row>93</xdr:row>
      <xdr:rowOff>149580</xdr:rowOff>
    </xdr:from>
    <xdr:to>
      <xdr:col>54</xdr:col>
      <xdr:colOff>282221</xdr:colOff>
      <xdr:row>115</xdr:row>
      <xdr:rowOff>57857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40F0106B-A300-4D42-AF5B-28D6DD422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00566" y="18291530"/>
          <a:ext cx="17177455" cy="3959577"/>
        </a:xfrm>
        <a:prstGeom prst="rect">
          <a:avLst/>
        </a:prstGeom>
      </xdr:spPr>
    </xdr:pic>
    <xdr:clientData/>
  </xdr:twoCellAnchor>
  <xdr:oneCellAnchor>
    <xdr:from>
      <xdr:col>11</xdr:col>
      <xdr:colOff>515052</xdr:colOff>
      <xdr:row>26</xdr:row>
      <xdr:rowOff>148166</xdr:rowOff>
    </xdr:from>
    <xdr:ext cx="1665777" cy="50424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097FA573-E435-43CD-800C-5DF4FC766E24}"/>
            </a:ext>
          </a:extLst>
        </xdr:cNvPr>
        <xdr:cNvSpPr txBox="1"/>
      </xdr:nvSpPr>
      <xdr:spPr>
        <a:xfrm>
          <a:off x="4909252" y="5190066"/>
          <a:ext cx="1665777" cy="5042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latin typeface="Arial Narrow" panose="020B0606020202030204" pitchFamily="34" charset="0"/>
            </a:rPr>
            <a:t>Select</a:t>
          </a:r>
          <a:r>
            <a:rPr lang="en-US" sz="1400" baseline="0">
              <a:latin typeface="Arial Narrow" panose="020B0606020202030204" pitchFamily="34" charset="0"/>
            </a:rPr>
            <a:t> number of bars </a:t>
          </a:r>
        </a:p>
        <a:p>
          <a:r>
            <a:rPr lang="en-US" sz="1400" baseline="0">
              <a:latin typeface="Arial Narrow" panose="020B0606020202030204" pitchFamily="34" charset="0"/>
            </a:rPr>
            <a:t>required by graph</a:t>
          </a:r>
          <a:endParaRPr lang="en-US" sz="140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63502</xdr:colOff>
      <xdr:row>17</xdr:row>
      <xdr:rowOff>14111</xdr:rowOff>
    </xdr:from>
    <xdr:to>
      <xdr:col>8</xdr:col>
      <xdr:colOff>670278</xdr:colOff>
      <xdr:row>18</xdr:row>
      <xdr:rowOff>7056</xdr:rowOff>
    </xdr:to>
    <xdr:sp macro="" textlink="">
      <xdr:nvSpPr>
        <xdr:cNvPr id="153" name="Rectangle 152">
          <a:extLst>
            <a:ext uri="{FF2B5EF4-FFF2-40B4-BE49-F238E27FC236}">
              <a16:creationId xmlns:a16="http://schemas.microsoft.com/office/drawing/2014/main" id="{B5C1D47D-04D0-44CE-AB03-83812AA582ED}"/>
            </a:ext>
          </a:extLst>
        </xdr:cNvPr>
        <xdr:cNvSpPr/>
      </xdr:nvSpPr>
      <xdr:spPr>
        <a:xfrm>
          <a:off x="596902" y="2922411"/>
          <a:ext cx="3623026" cy="450145"/>
        </a:xfrm>
        <a:prstGeom prst="rect">
          <a:avLst/>
        </a:prstGeom>
        <a:noFill/>
        <a:ln w="28575" cap="flat" cmpd="sng" algn="ctr">
          <a:solidFill>
            <a:schemeClr val="bg1">
              <a:lumMod val="65000"/>
            </a:scheme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303383</xdr:colOff>
      <xdr:row>15</xdr:row>
      <xdr:rowOff>42333</xdr:rowOff>
    </xdr:from>
    <xdr:to>
      <xdr:col>16</xdr:col>
      <xdr:colOff>84661</xdr:colOff>
      <xdr:row>32</xdr:row>
      <xdr:rowOff>7056</xdr:rowOff>
    </xdr:to>
    <xdr:sp macro="" textlink="">
      <xdr:nvSpPr>
        <xdr:cNvPr id="154" name="Rectangle: Rounded Corners 153">
          <a:extLst>
            <a:ext uri="{FF2B5EF4-FFF2-40B4-BE49-F238E27FC236}">
              <a16:creationId xmlns:a16="http://schemas.microsoft.com/office/drawing/2014/main" id="{151FB60D-34FF-4582-A71A-D626D84D9EB8}"/>
            </a:ext>
          </a:extLst>
        </xdr:cNvPr>
        <xdr:cNvSpPr/>
      </xdr:nvSpPr>
      <xdr:spPr>
        <a:xfrm>
          <a:off x="4697583" y="2804583"/>
          <a:ext cx="2829278" cy="3615973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9375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471988</xdr:colOff>
      <xdr:row>17</xdr:row>
      <xdr:rowOff>49384</xdr:rowOff>
    </xdr:from>
    <xdr:ext cx="2049728" cy="445507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2DDCAD8E-4209-42D2-9E33-81EEFA7A9A92}"/>
            </a:ext>
          </a:extLst>
        </xdr:cNvPr>
        <xdr:cNvSpPr txBox="1"/>
      </xdr:nvSpPr>
      <xdr:spPr>
        <a:xfrm>
          <a:off x="4866188" y="2957684"/>
          <a:ext cx="2049728" cy="4455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chemeClr val="bg1"/>
              </a:solidFill>
              <a:latin typeface="Arial Narrow" panose="020B0606020202030204" pitchFamily="34" charset="0"/>
            </a:rPr>
            <a:t>Number of bars</a:t>
          </a:r>
        </a:p>
      </xdr:txBody>
    </xdr:sp>
    <xdr:clientData/>
  </xdr:oneCellAnchor>
  <xdr:twoCellAnchor>
    <xdr:from>
      <xdr:col>12</xdr:col>
      <xdr:colOff>423325</xdr:colOff>
      <xdr:row>19</xdr:row>
      <xdr:rowOff>155215</xdr:rowOff>
    </xdr:from>
    <xdr:to>
      <xdr:col>13</xdr:col>
      <xdr:colOff>176371</xdr:colOff>
      <xdr:row>21</xdr:row>
      <xdr:rowOff>7049</xdr:rowOff>
    </xdr:to>
    <xdr:sp macro="" textlink="">
      <xdr:nvSpPr>
        <xdr:cNvPr id="156" name="Rectangle 15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31DA785-A6C3-4059-B4DC-4B6D9E818EFB}"/>
            </a:ext>
          </a:extLst>
        </xdr:cNvPr>
        <xdr:cNvSpPr/>
      </xdr:nvSpPr>
      <xdr:spPr>
        <a:xfrm>
          <a:off x="5427125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</a:t>
          </a:r>
        </a:p>
      </xdr:txBody>
    </xdr:sp>
    <xdr:clientData/>
  </xdr:twoCellAnchor>
  <xdr:twoCellAnchor>
    <xdr:from>
      <xdr:col>11</xdr:col>
      <xdr:colOff>561613</xdr:colOff>
      <xdr:row>19</xdr:row>
      <xdr:rowOff>155215</xdr:rowOff>
    </xdr:from>
    <xdr:to>
      <xdr:col>12</xdr:col>
      <xdr:colOff>314660</xdr:colOff>
      <xdr:row>21</xdr:row>
      <xdr:rowOff>7049</xdr:rowOff>
    </xdr:to>
    <xdr:sp macro="" textlink="">
      <xdr:nvSpPr>
        <xdr:cNvPr id="157" name="Rectangle 15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7AB26A7-0CA8-4107-95EE-49D28106A173}"/>
            </a:ext>
          </a:extLst>
        </xdr:cNvPr>
        <xdr:cNvSpPr/>
      </xdr:nvSpPr>
      <xdr:spPr>
        <a:xfrm>
          <a:off x="4955813" y="3596915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</a:t>
          </a:r>
        </a:p>
      </xdr:txBody>
    </xdr:sp>
    <xdr:clientData/>
  </xdr:twoCellAnchor>
  <xdr:twoCellAnchor>
    <xdr:from>
      <xdr:col>13</xdr:col>
      <xdr:colOff>300558</xdr:colOff>
      <xdr:row>19</xdr:row>
      <xdr:rowOff>155215</xdr:rowOff>
    </xdr:from>
    <xdr:to>
      <xdr:col>14</xdr:col>
      <xdr:colOff>53604</xdr:colOff>
      <xdr:row>21</xdr:row>
      <xdr:rowOff>7049</xdr:rowOff>
    </xdr:to>
    <xdr:sp macro="" textlink="">
      <xdr:nvSpPr>
        <xdr:cNvPr id="158" name="Rectangle 15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4B1A48B2-E0F4-49D1-BF8A-AB2C587500BD}"/>
            </a:ext>
          </a:extLst>
        </xdr:cNvPr>
        <xdr:cNvSpPr/>
      </xdr:nvSpPr>
      <xdr:spPr>
        <a:xfrm>
          <a:off x="5913958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3</a:t>
          </a:r>
        </a:p>
      </xdr:txBody>
    </xdr:sp>
    <xdr:clientData/>
  </xdr:twoCellAnchor>
  <xdr:twoCellAnchor>
    <xdr:from>
      <xdr:col>14</xdr:col>
      <xdr:colOff>177792</xdr:colOff>
      <xdr:row>19</xdr:row>
      <xdr:rowOff>155215</xdr:rowOff>
    </xdr:from>
    <xdr:to>
      <xdr:col>14</xdr:col>
      <xdr:colOff>537616</xdr:colOff>
      <xdr:row>21</xdr:row>
      <xdr:rowOff>7049</xdr:rowOff>
    </xdr:to>
    <xdr:sp macro="" textlink="">
      <xdr:nvSpPr>
        <xdr:cNvPr id="159" name="Rectangle 15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B5EC55A-F1DC-4380-8E8F-AC7E8D689F6F}"/>
            </a:ext>
          </a:extLst>
        </xdr:cNvPr>
        <xdr:cNvSpPr/>
      </xdr:nvSpPr>
      <xdr:spPr>
        <a:xfrm>
          <a:off x="6400792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4</a:t>
          </a:r>
        </a:p>
      </xdr:txBody>
    </xdr:sp>
    <xdr:clientData/>
  </xdr:twoCellAnchor>
  <xdr:twoCellAnchor>
    <xdr:from>
      <xdr:col>15</xdr:col>
      <xdr:colOff>47970</xdr:colOff>
      <xdr:row>19</xdr:row>
      <xdr:rowOff>155215</xdr:rowOff>
    </xdr:from>
    <xdr:to>
      <xdr:col>15</xdr:col>
      <xdr:colOff>407794</xdr:colOff>
      <xdr:row>21</xdr:row>
      <xdr:rowOff>7049</xdr:rowOff>
    </xdr:to>
    <xdr:sp macro="" textlink="">
      <xdr:nvSpPr>
        <xdr:cNvPr id="160" name="Rectangle 15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9B2AD56-C6CE-46AE-AB61-53B782BE48F6}"/>
            </a:ext>
          </a:extLst>
        </xdr:cNvPr>
        <xdr:cNvSpPr/>
      </xdr:nvSpPr>
      <xdr:spPr>
        <a:xfrm>
          <a:off x="6880570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5</a:t>
          </a:r>
        </a:p>
      </xdr:txBody>
    </xdr:sp>
    <xdr:clientData/>
  </xdr:twoCellAnchor>
  <xdr:twoCellAnchor>
    <xdr:from>
      <xdr:col>12</xdr:col>
      <xdr:colOff>420502</xdr:colOff>
      <xdr:row>21</xdr:row>
      <xdr:rowOff>173560</xdr:rowOff>
    </xdr:from>
    <xdr:to>
      <xdr:col>13</xdr:col>
      <xdr:colOff>173548</xdr:colOff>
      <xdr:row>23</xdr:row>
      <xdr:rowOff>25393</xdr:rowOff>
    </xdr:to>
    <xdr:sp macro="" textlink="">
      <xdr:nvSpPr>
        <xdr:cNvPr id="161" name="Rectangle 16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CD249FDB-E046-43F7-B396-368C9BD919F1}"/>
            </a:ext>
          </a:extLst>
        </xdr:cNvPr>
        <xdr:cNvSpPr/>
      </xdr:nvSpPr>
      <xdr:spPr>
        <a:xfrm>
          <a:off x="5424302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7</a:t>
          </a:r>
        </a:p>
      </xdr:txBody>
    </xdr:sp>
    <xdr:clientData/>
  </xdr:twoCellAnchor>
  <xdr:twoCellAnchor>
    <xdr:from>
      <xdr:col>11</xdr:col>
      <xdr:colOff>558790</xdr:colOff>
      <xdr:row>21</xdr:row>
      <xdr:rowOff>173560</xdr:rowOff>
    </xdr:from>
    <xdr:to>
      <xdr:col>12</xdr:col>
      <xdr:colOff>311837</xdr:colOff>
      <xdr:row>23</xdr:row>
      <xdr:rowOff>25393</xdr:rowOff>
    </xdr:to>
    <xdr:sp macro="" textlink="">
      <xdr:nvSpPr>
        <xdr:cNvPr id="162" name="Rectangle 16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ABB423E-5AB5-4D37-BFED-265B1FA65916}"/>
            </a:ext>
          </a:extLst>
        </xdr:cNvPr>
        <xdr:cNvSpPr/>
      </xdr:nvSpPr>
      <xdr:spPr>
        <a:xfrm>
          <a:off x="4952990" y="4072460"/>
          <a:ext cx="362647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6</a:t>
          </a:r>
        </a:p>
      </xdr:txBody>
    </xdr:sp>
    <xdr:clientData/>
  </xdr:twoCellAnchor>
  <xdr:twoCellAnchor>
    <xdr:from>
      <xdr:col>13</xdr:col>
      <xdr:colOff>297735</xdr:colOff>
      <xdr:row>21</xdr:row>
      <xdr:rowOff>173560</xdr:rowOff>
    </xdr:from>
    <xdr:to>
      <xdr:col>14</xdr:col>
      <xdr:colOff>50781</xdr:colOff>
      <xdr:row>23</xdr:row>
      <xdr:rowOff>25393</xdr:rowOff>
    </xdr:to>
    <xdr:sp macro="" textlink="">
      <xdr:nvSpPr>
        <xdr:cNvPr id="163" name="Rectangle 16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3E41F8F5-602F-46E2-A58F-72B0CCEFF23D}"/>
            </a:ext>
          </a:extLst>
        </xdr:cNvPr>
        <xdr:cNvSpPr/>
      </xdr:nvSpPr>
      <xdr:spPr>
        <a:xfrm>
          <a:off x="5911135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8</a:t>
          </a:r>
        </a:p>
      </xdr:txBody>
    </xdr:sp>
    <xdr:clientData/>
  </xdr:twoCellAnchor>
  <xdr:twoCellAnchor>
    <xdr:from>
      <xdr:col>14</xdr:col>
      <xdr:colOff>174969</xdr:colOff>
      <xdr:row>21</xdr:row>
      <xdr:rowOff>173560</xdr:rowOff>
    </xdr:from>
    <xdr:to>
      <xdr:col>14</xdr:col>
      <xdr:colOff>534793</xdr:colOff>
      <xdr:row>23</xdr:row>
      <xdr:rowOff>25393</xdr:rowOff>
    </xdr:to>
    <xdr:sp macro="" textlink="">
      <xdr:nvSpPr>
        <xdr:cNvPr id="164" name="Rectangle 16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54F36CA9-98DC-4EBF-8470-DF1D2C398244}"/>
            </a:ext>
          </a:extLst>
        </xdr:cNvPr>
        <xdr:cNvSpPr/>
      </xdr:nvSpPr>
      <xdr:spPr>
        <a:xfrm>
          <a:off x="6397969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9</a:t>
          </a:r>
        </a:p>
      </xdr:txBody>
    </xdr:sp>
    <xdr:clientData/>
  </xdr:twoCellAnchor>
  <xdr:twoCellAnchor>
    <xdr:from>
      <xdr:col>15</xdr:col>
      <xdr:colOff>45147</xdr:colOff>
      <xdr:row>21</xdr:row>
      <xdr:rowOff>173560</xdr:rowOff>
    </xdr:from>
    <xdr:to>
      <xdr:col>15</xdr:col>
      <xdr:colOff>404971</xdr:colOff>
      <xdr:row>23</xdr:row>
      <xdr:rowOff>25393</xdr:rowOff>
    </xdr:to>
    <xdr:sp macro="" textlink="">
      <xdr:nvSpPr>
        <xdr:cNvPr id="165" name="Rectangle 16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A757259-DF3F-4277-AC5A-8ECADA076C64}"/>
            </a:ext>
          </a:extLst>
        </xdr:cNvPr>
        <xdr:cNvSpPr/>
      </xdr:nvSpPr>
      <xdr:spPr>
        <a:xfrm>
          <a:off x="6877747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10</a:t>
          </a:r>
        </a:p>
      </xdr:txBody>
    </xdr:sp>
    <xdr:clientData/>
  </xdr:twoCellAnchor>
  <xdr:twoCellAnchor>
    <xdr:from>
      <xdr:col>12</xdr:col>
      <xdr:colOff>417680</xdr:colOff>
      <xdr:row>23</xdr:row>
      <xdr:rowOff>220126</xdr:rowOff>
    </xdr:from>
    <xdr:to>
      <xdr:col>13</xdr:col>
      <xdr:colOff>170726</xdr:colOff>
      <xdr:row>25</xdr:row>
      <xdr:rowOff>71960</xdr:rowOff>
    </xdr:to>
    <xdr:sp macro="" textlink="">
      <xdr:nvSpPr>
        <xdr:cNvPr id="166" name="Rectangle 165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D421CDF3-07AB-409E-A02D-5FB12C8AB3CC}"/>
            </a:ext>
          </a:extLst>
        </xdr:cNvPr>
        <xdr:cNvSpPr/>
      </xdr:nvSpPr>
      <xdr:spPr>
        <a:xfrm>
          <a:off x="5421480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12</a:t>
          </a:r>
        </a:p>
      </xdr:txBody>
    </xdr:sp>
    <xdr:clientData/>
  </xdr:twoCellAnchor>
  <xdr:twoCellAnchor>
    <xdr:from>
      <xdr:col>11</xdr:col>
      <xdr:colOff>555968</xdr:colOff>
      <xdr:row>23</xdr:row>
      <xdr:rowOff>220126</xdr:rowOff>
    </xdr:from>
    <xdr:to>
      <xdr:col>12</xdr:col>
      <xdr:colOff>309015</xdr:colOff>
      <xdr:row>25</xdr:row>
      <xdr:rowOff>71960</xdr:rowOff>
    </xdr:to>
    <xdr:sp macro="" textlink="">
      <xdr:nvSpPr>
        <xdr:cNvPr id="167" name="Rectangle 16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FA698A9B-5B32-4B70-8AD3-E2644250DBF3}"/>
            </a:ext>
          </a:extLst>
        </xdr:cNvPr>
        <xdr:cNvSpPr/>
      </xdr:nvSpPr>
      <xdr:spPr>
        <a:xfrm>
          <a:off x="4950168" y="4576226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11</a:t>
          </a:r>
        </a:p>
      </xdr:txBody>
    </xdr:sp>
    <xdr:clientData/>
  </xdr:twoCellAnchor>
  <xdr:twoCellAnchor>
    <xdr:from>
      <xdr:col>13</xdr:col>
      <xdr:colOff>294913</xdr:colOff>
      <xdr:row>23</xdr:row>
      <xdr:rowOff>220126</xdr:rowOff>
    </xdr:from>
    <xdr:to>
      <xdr:col>14</xdr:col>
      <xdr:colOff>47959</xdr:colOff>
      <xdr:row>25</xdr:row>
      <xdr:rowOff>71960</xdr:rowOff>
    </xdr:to>
    <xdr:sp macro="" textlink="">
      <xdr:nvSpPr>
        <xdr:cNvPr id="168" name="Rectangle 16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923B1459-4A86-47B0-9C6F-E92FC113F608}"/>
            </a:ext>
          </a:extLst>
        </xdr:cNvPr>
        <xdr:cNvSpPr/>
      </xdr:nvSpPr>
      <xdr:spPr>
        <a:xfrm>
          <a:off x="5908313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13</a:t>
          </a:r>
        </a:p>
      </xdr:txBody>
    </xdr:sp>
    <xdr:clientData/>
  </xdr:twoCellAnchor>
  <xdr:twoCellAnchor>
    <xdr:from>
      <xdr:col>14</xdr:col>
      <xdr:colOff>172147</xdr:colOff>
      <xdr:row>23</xdr:row>
      <xdr:rowOff>220126</xdr:rowOff>
    </xdr:from>
    <xdr:to>
      <xdr:col>14</xdr:col>
      <xdr:colOff>531971</xdr:colOff>
      <xdr:row>25</xdr:row>
      <xdr:rowOff>71960</xdr:rowOff>
    </xdr:to>
    <xdr:sp macro="" textlink="">
      <xdr:nvSpPr>
        <xdr:cNvPr id="169" name="Rectangle 16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2B8801B-17A6-4062-912D-EF9BB02569EB}"/>
            </a:ext>
          </a:extLst>
        </xdr:cNvPr>
        <xdr:cNvSpPr/>
      </xdr:nvSpPr>
      <xdr:spPr>
        <a:xfrm>
          <a:off x="6395147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14</a:t>
          </a:r>
        </a:p>
      </xdr:txBody>
    </xdr:sp>
    <xdr:clientData/>
  </xdr:twoCellAnchor>
  <xdr:twoCellAnchor>
    <xdr:from>
      <xdr:col>15</xdr:col>
      <xdr:colOff>42325</xdr:colOff>
      <xdr:row>23</xdr:row>
      <xdr:rowOff>220126</xdr:rowOff>
    </xdr:from>
    <xdr:to>
      <xdr:col>15</xdr:col>
      <xdr:colOff>402149</xdr:colOff>
      <xdr:row>25</xdr:row>
      <xdr:rowOff>71960</xdr:rowOff>
    </xdr:to>
    <xdr:sp macro="" textlink="">
      <xdr:nvSpPr>
        <xdr:cNvPr id="170" name="Rectangle 169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B2290C25-5DD0-4643-9DED-737BFA4BB23E}"/>
            </a:ext>
          </a:extLst>
        </xdr:cNvPr>
        <xdr:cNvSpPr/>
      </xdr:nvSpPr>
      <xdr:spPr>
        <a:xfrm>
          <a:off x="6874925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15</a:t>
          </a:r>
        </a:p>
      </xdr:txBody>
    </xdr:sp>
    <xdr:clientData/>
  </xdr:twoCellAnchor>
  <xdr:twoCellAnchor>
    <xdr:from>
      <xdr:col>12</xdr:col>
      <xdr:colOff>421913</xdr:colOff>
      <xdr:row>26</xdr:row>
      <xdr:rowOff>26804</xdr:rowOff>
    </xdr:from>
    <xdr:to>
      <xdr:col>13</xdr:col>
      <xdr:colOff>174959</xdr:colOff>
      <xdr:row>27</xdr:row>
      <xdr:rowOff>104415</xdr:rowOff>
    </xdr:to>
    <xdr:sp macro="" textlink="">
      <xdr:nvSpPr>
        <xdr:cNvPr id="171" name="Rectangle 17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83225D28-E96C-4873-B5D7-867DFEF713ED}"/>
            </a:ext>
          </a:extLst>
        </xdr:cNvPr>
        <xdr:cNvSpPr/>
      </xdr:nvSpPr>
      <xdr:spPr>
        <a:xfrm>
          <a:off x="5425713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17</a:t>
          </a:r>
        </a:p>
      </xdr:txBody>
    </xdr:sp>
    <xdr:clientData/>
  </xdr:twoCellAnchor>
  <xdr:twoCellAnchor>
    <xdr:from>
      <xdr:col>11</xdr:col>
      <xdr:colOff>560201</xdr:colOff>
      <xdr:row>26</xdr:row>
      <xdr:rowOff>26804</xdr:rowOff>
    </xdr:from>
    <xdr:to>
      <xdr:col>12</xdr:col>
      <xdr:colOff>313248</xdr:colOff>
      <xdr:row>27</xdr:row>
      <xdr:rowOff>104415</xdr:rowOff>
    </xdr:to>
    <xdr:sp macro="" textlink="">
      <xdr:nvSpPr>
        <xdr:cNvPr id="172" name="Rectangle 171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3A7DF22A-AD6B-4CED-A02D-E2A3546C460C}"/>
            </a:ext>
          </a:extLst>
        </xdr:cNvPr>
        <xdr:cNvSpPr/>
      </xdr:nvSpPr>
      <xdr:spPr>
        <a:xfrm>
          <a:off x="4954401" y="5068704"/>
          <a:ext cx="362647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16</a:t>
          </a:r>
        </a:p>
      </xdr:txBody>
    </xdr:sp>
    <xdr:clientData/>
  </xdr:twoCellAnchor>
  <xdr:twoCellAnchor>
    <xdr:from>
      <xdr:col>13</xdr:col>
      <xdr:colOff>299146</xdr:colOff>
      <xdr:row>26</xdr:row>
      <xdr:rowOff>26804</xdr:rowOff>
    </xdr:from>
    <xdr:to>
      <xdr:col>14</xdr:col>
      <xdr:colOff>52192</xdr:colOff>
      <xdr:row>27</xdr:row>
      <xdr:rowOff>104415</xdr:rowOff>
    </xdr:to>
    <xdr:sp macro="" textlink="">
      <xdr:nvSpPr>
        <xdr:cNvPr id="173" name="Rectangle 172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14BD9129-593A-47F9-A445-31E3CEFC8DFB}"/>
            </a:ext>
          </a:extLst>
        </xdr:cNvPr>
        <xdr:cNvSpPr/>
      </xdr:nvSpPr>
      <xdr:spPr>
        <a:xfrm>
          <a:off x="5912546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18</a:t>
          </a:r>
        </a:p>
      </xdr:txBody>
    </xdr:sp>
    <xdr:clientData/>
  </xdr:twoCellAnchor>
  <xdr:twoCellAnchor>
    <xdr:from>
      <xdr:col>14</xdr:col>
      <xdr:colOff>176380</xdr:colOff>
      <xdr:row>26</xdr:row>
      <xdr:rowOff>26804</xdr:rowOff>
    </xdr:from>
    <xdr:to>
      <xdr:col>14</xdr:col>
      <xdr:colOff>536204</xdr:colOff>
      <xdr:row>27</xdr:row>
      <xdr:rowOff>104415</xdr:rowOff>
    </xdr:to>
    <xdr:sp macro="" textlink="">
      <xdr:nvSpPr>
        <xdr:cNvPr id="174" name="Rectangle 173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23DFD558-DC38-490D-BECB-871C8D9D4157}"/>
            </a:ext>
          </a:extLst>
        </xdr:cNvPr>
        <xdr:cNvSpPr/>
      </xdr:nvSpPr>
      <xdr:spPr>
        <a:xfrm>
          <a:off x="6399380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19</a:t>
          </a:r>
        </a:p>
      </xdr:txBody>
    </xdr:sp>
    <xdr:clientData/>
  </xdr:twoCellAnchor>
  <xdr:twoCellAnchor>
    <xdr:from>
      <xdr:col>15</xdr:col>
      <xdr:colOff>46558</xdr:colOff>
      <xdr:row>26</xdr:row>
      <xdr:rowOff>26804</xdr:rowOff>
    </xdr:from>
    <xdr:to>
      <xdr:col>15</xdr:col>
      <xdr:colOff>406382</xdr:colOff>
      <xdr:row>27</xdr:row>
      <xdr:rowOff>104415</xdr:rowOff>
    </xdr:to>
    <xdr:sp macro="" textlink="">
      <xdr:nvSpPr>
        <xdr:cNvPr id="175" name="Rectangle 17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1214D8E6-A192-4851-8830-FAEABBC1A98D}"/>
            </a:ext>
          </a:extLst>
        </xdr:cNvPr>
        <xdr:cNvSpPr/>
      </xdr:nvSpPr>
      <xdr:spPr>
        <a:xfrm>
          <a:off x="6879158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20</a:t>
          </a:r>
        </a:p>
      </xdr:txBody>
    </xdr:sp>
    <xdr:clientData/>
  </xdr:twoCellAnchor>
  <xdr:twoCellAnchor>
    <xdr:from>
      <xdr:col>12</xdr:col>
      <xdr:colOff>419090</xdr:colOff>
      <xdr:row>28</xdr:row>
      <xdr:rowOff>38092</xdr:rowOff>
    </xdr:from>
    <xdr:to>
      <xdr:col>13</xdr:col>
      <xdr:colOff>172136</xdr:colOff>
      <xdr:row>29</xdr:row>
      <xdr:rowOff>115704</xdr:rowOff>
    </xdr:to>
    <xdr:sp macro="" textlink="">
      <xdr:nvSpPr>
        <xdr:cNvPr id="176" name="Rectangle 175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15831D61-DF73-4D6E-90AE-2C68F6D0C45A}"/>
            </a:ext>
          </a:extLst>
        </xdr:cNvPr>
        <xdr:cNvSpPr/>
      </xdr:nvSpPr>
      <xdr:spPr>
        <a:xfrm>
          <a:off x="5422890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22</a:t>
          </a:r>
        </a:p>
      </xdr:txBody>
    </xdr:sp>
    <xdr:clientData/>
  </xdr:twoCellAnchor>
  <xdr:twoCellAnchor>
    <xdr:from>
      <xdr:col>11</xdr:col>
      <xdr:colOff>557378</xdr:colOff>
      <xdr:row>28</xdr:row>
      <xdr:rowOff>38092</xdr:rowOff>
    </xdr:from>
    <xdr:to>
      <xdr:col>12</xdr:col>
      <xdr:colOff>310425</xdr:colOff>
      <xdr:row>29</xdr:row>
      <xdr:rowOff>115704</xdr:rowOff>
    </xdr:to>
    <xdr:sp macro="" textlink="">
      <xdr:nvSpPr>
        <xdr:cNvPr id="177" name="Rectangle 176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F9018FF9-CAA7-4668-943A-0E87A0F3C300}"/>
            </a:ext>
          </a:extLst>
        </xdr:cNvPr>
        <xdr:cNvSpPr/>
      </xdr:nvSpPr>
      <xdr:spPr>
        <a:xfrm>
          <a:off x="4951578" y="5537192"/>
          <a:ext cx="362647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21</a:t>
          </a:r>
        </a:p>
      </xdr:txBody>
    </xdr:sp>
    <xdr:clientData/>
  </xdr:twoCellAnchor>
  <xdr:twoCellAnchor>
    <xdr:from>
      <xdr:col>13</xdr:col>
      <xdr:colOff>296323</xdr:colOff>
      <xdr:row>28</xdr:row>
      <xdr:rowOff>38092</xdr:rowOff>
    </xdr:from>
    <xdr:to>
      <xdr:col>14</xdr:col>
      <xdr:colOff>49369</xdr:colOff>
      <xdr:row>29</xdr:row>
      <xdr:rowOff>115704</xdr:rowOff>
    </xdr:to>
    <xdr:sp macro="" textlink="">
      <xdr:nvSpPr>
        <xdr:cNvPr id="178" name="Rectangle 177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34619E5B-3F0C-447D-BF7E-99423E884976}"/>
            </a:ext>
          </a:extLst>
        </xdr:cNvPr>
        <xdr:cNvSpPr/>
      </xdr:nvSpPr>
      <xdr:spPr>
        <a:xfrm>
          <a:off x="5909723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23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0</xdr:row>
      <xdr:rowOff>105833</xdr:rowOff>
    </xdr:from>
    <xdr:to>
      <xdr:col>46</xdr:col>
      <xdr:colOff>458612</xdr:colOff>
      <xdr:row>5</xdr:row>
      <xdr:rowOff>162278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B47DC363-1932-477D-BA53-23C958419D33}"/>
            </a:ext>
          </a:extLst>
        </xdr:cNvPr>
        <xdr:cNvSpPr/>
      </xdr:nvSpPr>
      <xdr:spPr>
        <a:xfrm>
          <a:off x="457201" y="105833"/>
          <a:ext cx="25020411" cy="977195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620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211671</xdr:colOff>
      <xdr:row>52</xdr:row>
      <xdr:rowOff>134018</xdr:rowOff>
    </xdr:from>
    <xdr:to>
      <xdr:col>46</xdr:col>
      <xdr:colOff>190506</xdr:colOff>
      <xdr:row>62</xdr:row>
      <xdr:rowOff>141111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0F626F-CE8C-4372-A2A9-AC2D610C5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7871" y="10541668"/>
          <a:ext cx="17301635" cy="1848593"/>
        </a:xfrm>
        <a:prstGeom prst="rect">
          <a:avLst/>
        </a:prstGeom>
      </xdr:spPr>
    </xdr:pic>
    <xdr:clientData/>
  </xdr:twoCellAnchor>
  <xdr:twoCellAnchor>
    <xdr:from>
      <xdr:col>18</xdr:col>
      <xdr:colOff>116868</xdr:colOff>
      <xdr:row>53</xdr:row>
      <xdr:rowOff>30151</xdr:rowOff>
    </xdr:from>
    <xdr:to>
      <xdr:col>45</xdr:col>
      <xdr:colOff>571506</xdr:colOff>
      <xdr:row>62</xdr:row>
      <xdr:rowOff>28183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3786AA6-1628-41D7-A0BB-0D354A0D67F9}"/>
            </a:ext>
          </a:extLst>
        </xdr:cNvPr>
        <xdr:cNvSpPr/>
      </xdr:nvSpPr>
      <xdr:spPr>
        <a:xfrm>
          <a:off x="8067068" y="10621951"/>
          <a:ext cx="16913838" cy="165538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252189</xdr:colOff>
      <xdr:row>6</xdr:row>
      <xdr:rowOff>141943</xdr:rowOff>
    </xdr:from>
    <xdr:to>
      <xdr:col>46</xdr:col>
      <xdr:colOff>42334</xdr:colOff>
      <xdr:row>52</xdr:row>
      <xdr:rowOff>56445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4671842-7395-4D45-AE7A-23BD97B766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118114</xdr:colOff>
      <xdr:row>55</xdr:row>
      <xdr:rowOff>173636</xdr:rowOff>
    </xdr:from>
    <xdr:to>
      <xdr:col>21</xdr:col>
      <xdr:colOff>51273</xdr:colOff>
      <xdr:row>57</xdr:row>
      <xdr:rowOff>67392</xdr:rowOff>
    </xdr:to>
    <xdr:sp macro="" textlink="$L$82">
      <xdr:nvSpPr>
        <xdr:cNvPr id="6" name="TextBox 5">
          <a:extLst>
            <a:ext uri="{FF2B5EF4-FFF2-40B4-BE49-F238E27FC236}">
              <a16:creationId xmlns:a16="http://schemas.microsoft.com/office/drawing/2014/main" id="{3E2708D7-BCD0-46C4-8619-0AE47F4D5329}"/>
            </a:ext>
          </a:extLst>
        </xdr:cNvPr>
        <xdr:cNvSpPr txBox="1"/>
      </xdr:nvSpPr>
      <xdr:spPr>
        <a:xfrm>
          <a:off x="9276225" y="11053303"/>
          <a:ext cx="53993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432B7F2-EAD1-4337-8FB6-4FE093620B88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531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55</xdr:row>
      <xdr:rowOff>160455</xdr:rowOff>
    </xdr:from>
    <xdr:to>
      <xdr:col>21</xdr:col>
      <xdr:colOff>71898</xdr:colOff>
      <xdr:row>57</xdr:row>
      <xdr:rowOff>54211</xdr:rowOff>
    </xdr:to>
    <xdr:sp macro="" textlink="$Q$82">
      <xdr:nvSpPr>
        <xdr:cNvPr id="7" name="TextBox 6">
          <a:extLst>
            <a:ext uri="{FF2B5EF4-FFF2-40B4-BE49-F238E27FC236}">
              <a16:creationId xmlns:a16="http://schemas.microsoft.com/office/drawing/2014/main" id="{DE9A8F11-36C8-4AD9-8091-58EC7168F5D7}"/>
            </a:ext>
          </a:extLst>
        </xdr:cNvPr>
        <xdr:cNvSpPr txBox="1"/>
      </xdr:nvSpPr>
      <xdr:spPr>
        <a:xfrm>
          <a:off x="9520549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6386101-1B72-44F7-9DEA-90C3F4502AF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20</xdr:col>
      <xdr:colOff>123739</xdr:colOff>
      <xdr:row>57</xdr:row>
      <xdr:rowOff>85370</xdr:rowOff>
    </xdr:from>
    <xdr:to>
      <xdr:col>21</xdr:col>
      <xdr:colOff>157160</xdr:colOff>
      <xdr:row>59</xdr:row>
      <xdr:rowOff>1483</xdr:rowOff>
    </xdr:to>
    <xdr:sp macro="" textlink="$M$82">
      <xdr:nvSpPr>
        <xdr:cNvPr id="8" name="TextBox 7">
          <a:extLst>
            <a:ext uri="{FF2B5EF4-FFF2-40B4-BE49-F238E27FC236}">
              <a16:creationId xmlns:a16="http://schemas.microsoft.com/office/drawing/2014/main" id="{D307682B-45D5-408E-AA07-1FB4A2F6AACD}"/>
            </a:ext>
          </a:extLst>
        </xdr:cNvPr>
        <xdr:cNvSpPr txBox="1"/>
      </xdr:nvSpPr>
      <xdr:spPr>
        <a:xfrm>
          <a:off x="9281850" y="11331926"/>
          <a:ext cx="640199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9BEE6EE-A544-4AAF-8513-A43DA52BB8BB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203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57</xdr:row>
      <xdr:rowOff>91310</xdr:rowOff>
    </xdr:from>
    <xdr:to>
      <xdr:col>21</xdr:col>
      <xdr:colOff>71898</xdr:colOff>
      <xdr:row>58</xdr:row>
      <xdr:rowOff>170816</xdr:rowOff>
    </xdr:to>
    <xdr:sp macro="" textlink="$R$82">
      <xdr:nvSpPr>
        <xdr:cNvPr id="9" name="TextBox 8">
          <a:extLst>
            <a:ext uri="{FF2B5EF4-FFF2-40B4-BE49-F238E27FC236}">
              <a16:creationId xmlns:a16="http://schemas.microsoft.com/office/drawing/2014/main" id="{5211B0D7-1654-4386-B78C-512C2F7C92B3}"/>
            </a:ext>
          </a:extLst>
        </xdr:cNvPr>
        <xdr:cNvSpPr txBox="1"/>
      </xdr:nvSpPr>
      <xdr:spPr>
        <a:xfrm>
          <a:off x="9520549" y="11419710"/>
          <a:ext cx="330349" cy="263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4C58613-303E-453D-AE75-110D6BCDE2D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18</xdr:col>
      <xdr:colOff>451269</xdr:colOff>
      <xdr:row>55</xdr:row>
      <xdr:rowOff>107355</xdr:rowOff>
    </xdr:from>
    <xdr:to>
      <xdr:col>20</xdr:col>
      <xdr:colOff>51701</xdr:colOff>
      <xdr:row>58</xdr:row>
      <xdr:rowOff>146424</xdr:rowOff>
    </xdr:to>
    <xdr:sp macro="" textlink="$F$81">
      <xdr:nvSpPr>
        <xdr:cNvPr id="10" name="TextBox 9">
          <a:extLst>
            <a:ext uri="{FF2B5EF4-FFF2-40B4-BE49-F238E27FC236}">
              <a16:creationId xmlns:a16="http://schemas.microsoft.com/office/drawing/2014/main" id="{7679E0E0-E721-4EE0-8AB3-89B418CCC0A5}"/>
            </a:ext>
          </a:extLst>
        </xdr:cNvPr>
        <xdr:cNvSpPr txBox="1"/>
      </xdr:nvSpPr>
      <xdr:spPr>
        <a:xfrm>
          <a:off x="8401469" y="11067455"/>
          <a:ext cx="819632" cy="5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DC2D61-E4F4-49B6-BAC5-E4980C19B6F9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500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178695</xdr:colOff>
      <xdr:row>53</xdr:row>
      <xdr:rowOff>86297</xdr:rowOff>
    </xdr:from>
    <xdr:to>
      <xdr:col>21</xdr:col>
      <xdr:colOff>297525</xdr:colOff>
      <xdr:row>55</xdr:row>
      <xdr:rowOff>45858</xdr:rowOff>
    </xdr:to>
    <xdr:sp macro="" textlink="$O$82">
      <xdr:nvSpPr>
        <xdr:cNvPr id="11" name="TextBox 10">
          <a:extLst>
            <a:ext uri="{FF2B5EF4-FFF2-40B4-BE49-F238E27FC236}">
              <a16:creationId xmlns:a16="http://schemas.microsoft.com/office/drawing/2014/main" id="{D335B083-D141-478D-9761-0233F8047C10}"/>
            </a:ext>
          </a:extLst>
        </xdr:cNvPr>
        <xdr:cNvSpPr txBox="1"/>
      </xdr:nvSpPr>
      <xdr:spPr>
        <a:xfrm>
          <a:off x="9348095" y="10678097"/>
          <a:ext cx="728430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B801331-42E5-444C-9E9A-590BA0981C14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Calibri"/>
            </a:rPr>
            <a:pPr/>
            <a:t>1,234</a:t>
          </a:fld>
          <a:endParaRPr lang="en-US" sz="1100" b="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231199</xdr:colOff>
      <xdr:row>59</xdr:row>
      <xdr:rowOff>52691</xdr:rowOff>
    </xdr:from>
    <xdr:to>
      <xdr:col>21</xdr:col>
      <xdr:colOff>163020</xdr:colOff>
      <xdr:row>61</xdr:row>
      <xdr:rowOff>12958</xdr:rowOff>
    </xdr:to>
    <xdr:sp macro="" textlink="$N$82">
      <xdr:nvSpPr>
        <xdr:cNvPr id="12" name="TextBox 11">
          <a:extLst>
            <a:ext uri="{FF2B5EF4-FFF2-40B4-BE49-F238E27FC236}">
              <a16:creationId xmlns:a16="http://schemas.microsoft.com/office/drawing/2014/main" id="{AF788004-5ADA-4D1A-8946-FC84FC9C8E71}"/>
            </a:ext>
          </a:extLst>
        </xdr:cNvPr>
        <xdr:cNvSpPr txBox="1"/>
      </xdr:nvSpPr>
      <xdr:spPr>
        <a:xfrm>
          <a:off x="9400599" y="11749391"/>
          <a:ext cx="541421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2252FC8-20E9-464B-A385-FEA2352BA72B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734</a:t>
          </a:fld>
          <a:endParaRPr lang="en-US" sz="1100" b="1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20</xdr:col>
      <xdr:colOff>49392</xdr:colOff>
      <xdr:row>55</xdr:row>
      <xdr:rowOff>127408</xdr:rowOff>
    </xdr:from>
    <xdr:to>
      <xdr:col>22</xdr:col>
      <xdr:colOff>98777</xdr:colOff>
      <xdr:row>59</xdr:row>
      <xdr:rowOff>53883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3DC7CB69-2B7B-4982-A105-AFC97224A995}"/>
            </a:ext>
          </a:extLst>
        </xdr:cNvPr>
        <xdr:cNvSpPr/>
      </xdr:nvSpPr>
      <xdr:spPr>
        <a:xfrm>
          <a:off x="9207503" y="11007075"/>
          <a:ext cx="1262941" cy="660252"/>
        </a:xfrm>
        <a:prstGeom prst="rect">
          <a:avLst/>
        </a:prstGeom>
        <a:noFill/>
        <a:ln w="285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69539</xdr:colOff>
      <xdr:row>55</xdr:row>
      <xdr:rowOff>107351</xdr:rowOff>
    </xdr:from>
    <xdr:to>
      <xdr:col>24</xdr:col>
      <xdr:colOff>276751</xdr:colOff>
      <xdr:row>58</xdr:row>
      <xdr:rowOff>119384</xdr:rowOff>
    </xdr:to>
    <xdr:sp macro="" textlink="$F$84">
      <xdr:nvSpPr>
        <xdr:cNvPr id="14" name="TextBox 13">
          <a:extLst>
            <a:ext uri="{FF2B5EF4-FFF2-40B4-BE49-F238E27FC236}">
              <a16:creationId xmlns:a16="http://schemas.microsoft.com/office/drawing/2014/main" id="{B18F1EAA-CBCA-4D41-80D2-3E09F676F399}"/>
            </a:ext>
          </a:extLst>
        </xdr:cNvPr>
        <xdr:cNvSpPr txBox="1"/>
      </xdr:nvSpPr>
      <xdr:spPr>
        <a:xfrm>
          <a:off x="10441206" y="10987018"/>
          <a:ext cx="1420767" cy="5623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CFEB40B-C11D-4946-91CF-67C5ECB68BFC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1,292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209437</xdr:colOff>
      <xdr:row>53</xdr:row>
      <xdr:rowOff>86297</xdr:rowOff>
    </xdr:from>
    <xdr:to>
      <xdr:col>23</xdr:col>
      <xdr:colOff>329753</xdr:colOff>
      <xdr:row>55</xdr:row>
      <xdr:rowOff>45858</xdr:rowOff>
    </xdr:to>
    <xdr:sp macro="" textlink="$O$84">
      <xdr:nvSpPr>
        <xdr:cNvPr id="15" name="TextBox 14">
          <a:extLst>
            <a:ext uri="{FF2B5EF4-FFF2-40B4-BE49-F238E27FC236}">
              <a16:creationId xmlns:a16="http://schemas.microsoft.com/office/drawing/2014/main" id="{730F506E-2166-4AEB-B805-2CD9ADA4CEEE}"/>
            </a:ext>
          </a:extLst>
        </xdr:cNvPr>
        <xdr:cNvSpPr txBox="1"/>
      </xdr:nvSpPr>
      <xdr:spPr>
        <a:xfrm>
          <a:off x="10598037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FD3ED2F-3FEF-4531-AE3E-CB41B344087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590449</xdr:colOff>
      <xdr:row>55</xdr:row>
      <xdr:rowOff>159524</xdr:rowOff>
    </xdr:from>
    <xdr:to>
      <xdr:col>21</xdr:col>
      <xdr:colOff>523608</xdr:colOff>
      <xdr:row>57</xdr:row>
      <xdr:rowOff>53281</xdr:rowOff>
    </xdr:to>
    <xdr:sp macro="" textlink="$L$83">
      <xdr:nvSpPr>
        <xdr:cNvPr id="36" name="TextBox 35">
          <a:extLst>
            <a:ext uri="{FF2B5EF4-FFF2-40B4-BE49-F238E27FC236}">
              <a16:creationId xmlns:a16="http://schemas.microsoft.com/office/drawing/2014/main" id="{3DB50E8B-2EA0-4AC3-9CC0-F015020CA674}"/>
            </a:ext>
          </a:extLst>
        </xdr:cNvPr>
        <xdr:cNvSpPr txBox="1"/>
      </xdr:nvSpPr>
      <xdr:spPr>
        <a:xfrm>
          <a:off x="9748560" y="11039191"/>
          <a:ext cx="539937" cy="2606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21E8FF90-EDCB-43C4-B4CD-C5AB5AD1E7A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476</a:t>
          </a:fld>
          <a:endParaRPr lang="en-US" sz="11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149231</xdr:colOff>
      <xdr:row>55</xdr:row>
      <xdr:rowOff>172153</xdr:rowOff>
    </xdr:from>
    <xdr:to>
      <xdr:col>23</xdr:col>
      <xdr:colOff>82391</xdr:colOff>
      <xdr:row>57</xdr:row>
      <xdr:rowOff>65909</xdr:rowOff>
    </xdr:to>
    <xdr:sp macro="" textlink="$L$84">
      <xdr:nvSpPr>
        <xdr:cNvPr id="37" name="TextBox 36">
          <a:extLst>
            <a:ext uri="{FF2B5EF4-FFF2-40B4-BE49-F238E27FC236}">
              <a16:creationId xmlns:a16="http://schemas.microsoft.com/office/drawing/2014/main" id="{C643D7D6-1C20-4257-B430-8F719E024018}"/>
            </a:ext>
          </a:extLst>
        </xdr:cNvPr>
        <xdr:cNvSpPr txBox="1"/>
      </xdr:nvSpPr>
      <xdr:spPr>
        <a:xfrm>
          <a:off x="10537831" y="11132253"/>
          <a:ext cx="54276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9FD1170-3ECB-41D7-84A7-0FD5137D1F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213454</xdr:colOff>
      <xdr:row>59</xdr:row>
      <xdr:rowOff>52691</xdr:rowOff>
    </xdr:from>
    <xdr:to>
      <xdr:col>23</xdr:col>
      <xdr:colOff>149435</xdr:colOff>
      <xdr:row>61</xdr:row>
      <xdr:rowOff>12958</xdr:rowOff>
    </xdr:to>
    <xdr:sp macro="" textlink="$N$84">
      <xdr:nvSpPr>
        <xdr:cNvPr id="62" name="TextBox 61">
          <a:extLst>
            <a:ext uri="{FF2B5EF4-FFF2-40B4-BE49-F238E27FC236}">
              <a16:creationId xmlns:a16="http://schemas.microsoft.com/office/drawing/2014/main" id="{D543AB63-1E10-4A5B-BB40-29D5B580BD34}"/>
            </a:ext>
          </a:extLst>
        </xdr:cNvPr>
        <xdr:cNvSpPr txBox="1"/>
      </xdr:nvSpPr>
      <xdr:spPr>
        <a:xfrm>
          <a:off x="10602054" y="11749391"/>
          <a:ext cx="545581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5CD238-D5C2-4341-9399-A05C1E776C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140220</xdr:colOff>
      <xdr:row>57</xdr:row>
      <xdr:rowOff>71258</xdr:rowOff>
    </xdr:from>
    <xdr:to>
      <xdr:col>23</xdr:col>
      <xdr:colOff>174979</xdr:colOff>
      <xdr:row>58</xdr:row>
      <xdr:rowOff>170815</xdr:rowOff>
    </xdr:to>
    <xdr:sp macro="" textlink="$M$84">
      <xdr:nvSpPr>
        <xdr:cNvPr id="82" name="TextBox 81">
          <a:extLst>
            <a:ext uri="{FF2B5EF4-FFF2-40B4-BE49-F238E27FC236}">
              <a16:creationId xmlns:a16="http://schemas.microsoft.com/office/drawing/2014/main" id="{054B6915-3EEB-4732-82DB-75AD0FE9CEE7}"/>
            </a:ext>
          </a:extLst>
        </xdr:cNvPr>
        <xdr:cNvSpPr txBox="1"/>
      </xdr:nvSpPr>
      <xdr:spPr>
        <a:xfrm>
          <a:off x="10528820" y="11399658"/>
          <a:ext cx="64435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2B8CCE5-C591-4D83-8693-0341C835670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590448</xdr:colOff>
      <xdr:row>57</xdr:row>
      <xdr:rowOff>71258</xdr:rowOff>
    </xdr:from>
    <xdr:to>
      <xdr:col>21</xdr:col>
      <xdr:colOff>523606</xdr:colOff>
      <xdr:row>59</xdr:row>
      <xdr:rowOff>33829</xdr:rowOff>
    </xdr:to>
    <xdr:sp macro="" textlink="$M$83">
      <xdr:nvSpPr>
        <xdr:cNvPr id="101" name="TextBox 100">
          <a:extLst>
            <a:ext uri="{FF2B5EF4-FFF2-40B4-BE49-F238E27FC236}">
              <a16:creationId xmlns:a16="http://schemas.microsoft.com/office/drawing/2014/main" id="{B79EAB11-A0E6-4297-9148-5B75BA8C8039}"/>
            </a:ext>
          </a:extLst>
        </xdr:cNvPr>
        <xdr:cNvSpPr txBox="1"/>
      </xdr:nvSpPr>
      <xdr:spPr>
        <a:xfrm>
          <a:off x="9748559" y="11317814"/>
          <a:ext cx="539936" cy="3294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11869DFE-4347-4043-B3D1-325FE6CC8F7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-417</a:t>
          </a:fld>
          <a:endParaRPr lang="en-US" sz="11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10407</xdr:colOff>
      <xdr:row>59</xdr:row>
      <xdr:rowOff>52691</xdr:rowOff>
    </xdr:from>
    <xdr:to>
      <xdr:col>21</xdr:col>
      <xdr:colOff>550343</xdr:colOff>
      <xdr:row>61</xdr:row>
      <xdr:rowOff>12958</xdr:rowOff>
    </xdr:to>
    <xdr:sp macro="" textlink="$N$83">
      <xdr:nvSpPr>
        <xdr:cNvPr id="102" name="TextBox 101">
          <a:extLst>
            <a:ext uri="{FF2B5EF4-FFF2-40B4-BE49-F238E27FC236}">
              <a16:creationId xmlns:a16="http://schemas.microsoft.com/office/drawing/2014/main" id="{CDBF4EFD-E943-44C4-A656-5606C4A53859}"/>
            </a:ext>
          </a:extLst>
        </xdr:cNvPr>
        <xdr:cNvSpPr txBox="1"/>
      </xdr:nvSpPr>
      <xdr:spPr>
        <a:xfrm>
          <a:off x="9789407" y="11749391"/>
          <a:ext cx="539936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5B40752F-FC1A-4964-9612-1FC3EF372A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59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90614</xdr:colOff>
      <xdr:row>53</xdr:row>
      <xdr:rowOff>86297</xdr:rowOff>
    </xdr:from>
    <xdr:to>
      <xdr:col>22</xdr:col>
      <xdr:colOff>23772</xdr:colOff>
      <xdr:row>55</xdr:row>
      <xdr:rowOff>45858</xdr:rowOff>
    </xdr:to>
    <xdr:sp macro="" textlink="$O$83">
      <xdr:nvSpPr>
        <xdr:cNvPr id="103" name="TextBox 102">
          <a:extLst>
            <a:ext uri="{FF2B5EF4-FFF2-40B4-BE49-F238E27FC236}">
              <a16:creationId xmlns:a16="http://schemas.microsoft.com/office/drawing/2014/main" id="{BBD9CFC1-BC05-4AB9-B44C-04852A316558}"/>
            </a:ext>
          </a:extLst>
        </xdr:cNvPr>
        <xdr:cNvSpPr txBox="1"/>
      </xdr:nvSpPr>
      <xdr:spPr>
        <a:xfrm>
          <a:off x="9869614" y="10678097"/>
          <a:ext cx="54275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891B2CE8-FF5D-4F57-A9F2-96A3B5AAE24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1,292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338993</xdr:colOff>
      <xdr:row>55</xdr:row>
      <xdr:rowOff>160455</xdr:rowOff>
    </xdr:from>
    <xdr:to>
      <xdr:col>22</xdr:col>
      <xdr:colOff>59742</xdr:colOff>
      <xdr:row>57</xdr:row>
      <xdr:rowOff>54211</xdr:rowOff>
    </xdr:to>
    <xdr:sp macro="" textlink="$Q$83">
      <xdr:nvSpPr>
        <xdr:cNvPr id="104" name="TextBox 103">
          <a:extLst>
            <a:ext uri="{FF2B5EF4-FFF2-40B4-BE49-F238E27FC236}">
              <a16:creationId xmlns:a16="http://schemas.microsoft.com/office/drawing/2014/main" id="{877F00F6-EC88-4CE3-B90A-5D50FC05F2C3}"/>
            </a:ext>
          </a:extLst>
        </xdr:cNvPr>
        <xdr:cNvSpPr txBox="1"/>
      </xdr:nvSpPr>
      <xdr:spPr>
        <a:xfrm>
          <a:off x="10117993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513A72C-A76D-4EC5-A6BC-857C5175792E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▲</a:t>
          </a:fld>
          <a:endParaRPr lang="en-US" sz="14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22</xdr:col>
      <xdr:colOff>372561</xdr:colOff>
      <xdr:row>55</xdr:row>
      <xdr:rowOff>160455</xdr:rowOff>
    </xdr:from>
    <xdr:to>
      <xdr:col>23</xdr:col>
      <xdr:colOff>93311</xdr:colOff>
      <xdr:row>57</xdr:row>
      <xdr:rowOff>54211</xdr:rowOff>
    </xdr:to>
    <xdr:sp macro="" textlink="$Q$84">
      <xdr:nvSpPr>
        <xdr:cNvPr id="105" name="TextBox 104">
          <a:extLst>
            <a:ext uri="{FF2B5EF4-FFF2-40B4-BE49-F238E27FC236}">
              <a16:creationId xmlns:a16="http://schemas.microsoft.com/office/drawing/2014/main" id="{E8CFEBA1-5179-421C-9109-249617A8CAD9}"/>
            </a:ext>
          </a:extLst>
        </xdr:cNvPr>
        <xdr:cNvSpPr txBox="1"/>
      </xdr:nvSpPr>
      <xdr:spPr>
        <a:xfrm>
          <a:off x="10761161" y="11120555"/>
          <a:ext cx="33035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37435A3-936C-4B39-9402-24659F17B74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400"/>
        </a:p>
      </xdr:txBody>
    </xdr:sp>
    <xdr:clientData/>
  </xdr:twoCellAnchor>
  <xdr:twoCellAnchor>
    <xdr:from>
      <xdr:col>21</xdr:col>
      <xdr:colOff>353849</xdr:colOff>
      <xdr:row>57</xdr:row>
      <xdr:rowOff>91310</xdr:rowOff>
    </xdr:from>
    <xdr:to>
      <xdr:col>22</xdr:col>
      <xdr:colOff>74598</xdr:colOff>
      <xdr:row>58</xdr:row>
      <xdr:rowOff>170815</xdr:rowOff>
    </xdr:to>
    <xdr:sp macro="" textlink="$R$83">
      <xdr:nvSpPr>
        <xdr:cNvPr id="125" name="TextBox 124">
          <a:extLst>
            <a:ext uri="{FF2B5EF4-FFF2-40B4-BE49-F238E27FC236}">
              <a16:creationId xmlns:a16="http://schemas.microsoft.com/office/drawing/2014/main" id="{D3F8A379-E5CA-44AB-A22E-11621FE460F3}"/>
            </a:ext>
          </a:extLst>
        </xdr:cNvPr>
        <xdr:cNvSpPr txBox="1"/>
      </xdr:nvSpPr>
      <xdr:spPr>
        <a:xfrm>
          <a:off x="10132849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C3F2EA7-C11B-43E6-B216-95E56066486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oneCellAnchor>
    <xdr:from>
      <xdr:col>18</xdr:col>
      <xdr:colOff>529178</xdr:colOff>
      <xdr:row>58</xdr:row>
      <xdr:rowOff>126958</xdr:rowOff>
    </xdr:from>
    <xdr:ext cx="973666" cy="486832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F7A1DA5C-5527-4EA6-BB26-046B5556014C}"/>
            </a:ext>
          </a:extLst>
        </xdr:cNvPr>
        <xdr:cNvSpPr txBox="1"/>
      </xdr:nvSpPr>
      <xdr:spPr>
        <a:xfrm>
          <a:off x="8479378" y="11639508"/>
          <a:ext cx="973666" cy="4868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l"/>
          <a:r>
            <a:rPr lang="en-US" sz="1200" b="0">
              <a:latin typeface="Arial Narrow" panose="020B0606020202030204" pitchFamily="34" charset="0"/>
            </a:rPr>
            <a:t>Net</a:t>
          </a:r>
          <a:r>
            <a:rPr lang="en-US" sz="1200" b="0" baseline="0">
              <a:latin typeface="Arial Narrow" panose="020B0606020202030204" pitchFamily="34" charset="0"/>
            </a:rPr>
            <a:t> Change</a:t>
          </a:r>
          <a:endParaRPr lang="en-US" sz="1200" b="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49391</xdr:colOff>
      <xdr:row>1</xdr:row>
      <xdr:rowOff>3</xdr:rowOff>
    </xdr:from>
    <xdr:to>
      <xdr:col>45</xdr:col>
      <xdr:colOff>430393</xdr:colOff>
      <xdr:row>5</xdr:row>
      <xdr:rowOff>28223</xdr:rowOff>
    </xdr:to>
    <xdr:sp macro="" textlink="">
      <xdr:nvSpPr>
        <xdr:cNvPr id="148" name="Rectangle 147">
          <a:extLst>
            <a:ext uri="{FF2B5EF4-FFF2-40B4-BE49-F238E27FC236}">
              <a16:creationId xmlns:a16="http://schemas.microsoft.com/office/drawing/2014/main" id="{A6B11584-E280-4DE5-B7BD-04198970D83F}"/>
            </a:ext>
          </a:extLst>
        </xdr:cNvPr>
        <xdr:cNvSpPr/>
      </xdr:nvSpPr>
      <xdr:spPr>
        <a:xfrm>
          <a:off x="582791" y="184153"/>
          <a:ext cx="24257002" cy="7648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4400" b="1">
              <a:latin typeface="Arial Narrow" panose="020B0606020202030204" pitchFamily="34" charset="0"/>
            </a:rPr>
            <a:t>Waterfall Flow Chart</a:t>
          </a:r>
        </a:p>
      </xdr:txBody>
    </xdr:sp>
    <xdr:clientData/>
  </xdr:twoCellAnchor>
  <xdr:twoCellAnchor editAs="oneCell">
    <xdr:from>
      <xdr:col>26</xdr:col>
      <xdr:colOff>592667</xdr:colOff>
      <xdr:row>87</xdr:row>
      <xdr:rowOff>98778</xdr:rowOff>
    </xdr:from>
    <xdr:to>
      <xdr:col>39</xdr:col>
      <xdr:colOff>423334</xdr:colOff>
      <xdr:row>110</xdr:row>
      <xdr:rowOff>176389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72B3FCF1-9B4D-4C09-A365-944D12992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19667" y="17135828"/>
          <a:ext cx="7755467" cy="4313061"/>
        </a:xfrm>
        <a:prstGeom prst="rect">
          <a:avLst/>
        </a:prstGeom>
      </xdr:spPr>
    </xdr:pic>
    <xdr:clientData/>
  </xdr:twoCellAnchor>
  <xdr:twoCellAnchor editAs="oneCell">
    <xdr:from>
      <xdr:col>25</xdr:col>
      <xdr:colOff>134056</xdr:colOff>
      <xdr:row>96</xdr:row>
      <xdr:rowOff>32457</xdr:rowOff>
    </xdr:from>
    <xdr:to>
      <xdr:col>37</xdr:col>
      <xdr:colOff>571501</xdr:colOff>
      <xdr:row>117</xdr:row>
      <xdr:rowOff>124178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23578A83-0AE4-4E2F-ADE3-26EFEDCE5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51456" y="18726857"/>
          <a:ext cx="7752645" cy="3958871"/>
        </a:xfrm>
        <a:prstGeom prst="rect">
          <a:avLst/>
        </a:prstGeom>
      </xdr:spPr>
    </xdr:pic>
    <xdr:clientData/>
  </xdr:twoCellAnchor>
  <xdr:twoCellAnchor editAs="oneCell">
    <xdr:from>
      <xdr:col>26</xdr:col>
      <xdr:colOff>173566</xdr:colOff>
      <xdr:row>93</xdr:row>
      <xdr:rowOff>149580</xdr:rowOff>
    </xdr:from>
    <xdr:to>
      <xdr:col>54</xdr:col>
      <xdr:colOff>282221</xdr:colOff>
      <xdr:row>115</xdr:row>
      <xdr:rowOff>57857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78D03207-D8F6-410E-BE7E-28E81BFCE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00566" y="18291530"/>
          <a:ext cx="17177455" cy="3959577"/>
        </a:xfrm>
        <a:prstGeom prst="rect">
          <a:avLst/>
        </a:prstGeom>
      </xdr:spPr>
    </xdr:pic>
    <xdr:clientData/>
  </xdr:twoCellAnchor>
  <xdr:oneCellAnchor>
    <xdr:from>
      <xdr:col>11</xdr:col>
      <xdr:colOff>515052</xdr:colOff>
      <xdr:row>26</xdr:row>
      <xdr:rowOff>148166</xdr:rowOff>
    </xdr:from>
    <xdr:ext cx="1665777" cy="50424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6E4516EF-FD42-4CF6-8F09-0159345B6D61}"/>
            </a:ext>
          </a:extLst>
        </xdr:cNvPr>
        <xdr:cNvSpPr txBox="1"/>
      </xdr:nvSpPr>
      <xdr:spPr>
        <a:xfrm>
          <a:off x="4909252" y="5190066"/>
          <a:ext cx="1665777" cy="5042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latin typeface="Arial Narrow" panose="020B0606020202030204" pitchFamily="34" charset="0"/>
            </a:rPr>
            <a:t>Select</a:t>
          </a:r>
          <a:r>
            <a:rPr lang="en-US" sz="1400" baseline="0">
              <a:latin typeface="Arial Narrow" panose="020B0606020202030204" pitchFamily="34" charset="0"/>
            </a:rPr>
            <a:t> number of bars </a:t>
          </a:r>
        </a:p>
        <a:p>
          <a:r>
            <a:rPr lang="en-US" sz="1400" baseline="0">
              <a:latin typeface="Arial Narrow" panose="020B0606020202030204" pitchFamily="34" charset="0"/>
            </a:rPr>
            <a:t>required by graph</a:t>
          </a:r>
          <a:endParaRPr lang="en-US" sz="140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63502</xdr:colOff>
      <xdr:row>17</xdr:row>
      <xdr:rowOff>14111</xdr:rowOff>
    </xdr:from>
    <xdr:to>
      <xdr:col>8</xdr:col>
      <xdr:colOff>670278</xdr:colOff>
      <xdr:row>18</xdr:row>
      <xdr:rowOff>7056</xdr:rowOff>
    </xdr:to>
    <xdr:sp macro="" textlink="">
      <xdr:nvSpPr>
        <xdr:cNvPr id="153" name="Rectangle 152">
          <a:extLst>
            <a:ext uri="{FF2B5EF4-FFF2-40B4-BE49-F238E27FC236}">
              <a16:creationId xmlns:a16="http://schemas.microsoft.com/office/drawing/2014/main" id="{9138852D-1965-44E9-BE10-7F6355AC033C}"/>
            </a:ext>
          </a:extLst>
        </xdr:cNvPr>
        <xdr:cNvSpPr/>
      </xdr:nvSpPr>
      <xdr:spPr>
        <a:xfrm>
          <a:off x="596902" y="2922411"/>
          <a:ext cx="3623026" cy="450145"/>
        </a:xfrm>
        <a:prstGeom prst="rect">
          <a:avLst/>
        </a:prstGeom>
        <a:noFill/>
        <a:ln w="28575" cap="flat" cmpd="sng" algn="ctr">
          <a:solidFill>
            <a:schemeClr val="bg1">
              <a:lumMod val="65000"/>
            </a:scheme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303383</xdr:colOff>
      <xdr:row>15</xdr:row>
      <xdr:rowOff>42333</xdr:rowOff>
    </xdr:from>
    <xdr:to>
      <xdr:col>16</xdr:col>
      <xdr:colOff>84661</xdr:colOff>
      <xdr:row>32</xdr:row>
      <xdr:rowOff>7056</xdr:rowOff>
    </xdr:to>
    <xdr:sp macro="" textlink="">
      <xdr:nvSpPr>
        <xdr:cNvPr id="154" name="Rectangle: Rounded Corners 153">
          <a:extLst>
            <a:ext uri="{FF2B5EF4-FFF2-40B4-BE49-F238E27FC236}">
              <a16:creationId xmlns:a16="http://schemas.microsoft.com/office/drawing/2014/main" id="{4060A5F2-2857-4A02-B371-46A7E89D4335}"/>
            </a:ext>
          </a:extLst>
        </xdr:cNvPr>
        <xdr:cNvSpPr/>
      </xdr:nvSpPr>
      <xdr:spPr>
        <a:xfrm>
          <a:off x="4697583" y="2804583"/>
          <a:ext cx="2829278" cy="3615973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9375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471988</xdr:colOff>
      <xdr:row>17</xdr:row>
      <xdr:rowOff>49384</xdr:rowOff>
    </xdr:from>
    <xdr:ext cx="2049728" cy="445507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2FE8906E-92EB-4DC2-9720-50597A222504}"/>
            </a:ext>
          </a:extLst>
        </xdr:cNvPr>
        <xdr:cNvSpPr txBox="1"/>
      </xdr:nvSpPr>
      <xdr:spPr>
        <a:xfrm>
          <a:off x="4866188" y="2957684"/>
          <a:ext cx="2049728" cy="4455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chemeClr val="bg1"/>
              </a:solidFill>
              <a:latin typeface="Arial Narrow" panose="020B0606020202030204" pitchFamily="34" charset="0"/>
            </a:rPr>
            <a:t>Number of bars</a:t>
          </a:r>
        </a:p>
      </xdr:txBody>
    </xdr:sp>
    <xdr:clientData/>
  </xdr:oneCellAnchor>
  <xdr:twoCellAnchor>
    <xdr:from>
      <xdr:col>12</xdr:col>
      <xdr:colOff>423325</xdr:colOff>
      <xdr:row>19</xdr:row>
      <xdr:rowOff>155215</xdr:rowOff>
    </xdr:from>
    <xdr:to>
      <xdr:col>13</xdr:col>
      <xdr:colOff>176371</xdr:colOff>
      <xdr:row>21</xdr:row>
      <xdr:rowOff>7049</xdr:rowOff>
    </xdr:to>
    <xdr:sp macro="" textlink="">
      <xdr:nvSpPr>
        <xdr:cNvPr id="156" name="Rectangle 15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1C94ED7-200B-4A1C-92BD-C2CDFB9B8751}"/>
            </a:ext>
          </a:extLst>
        </xdr:cNvPr>
        <xdr:cNvSpPr/>
      </xdr:nvSpPr>
      <xdr:spPr>
        <a:xfrm>
          <a:off x="5427125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</a:t>
          </a:r>
        </a:p>
      </xdr:txBody>
    </xdr:sp>
    <xdr:clientData/>
  </xdr:twoCellAnchor>
  <xdr:twoCellAnchor>
    <xdr:from>
      <xdr:col>11</xdr:col>
      <xdr:colOff>561613</xdr:colOff>
      <xdr:row>19</xdr:row>
      <xdr:rowOff>155215</xdr:rowOff>
    </xdr:from>
    <xdr:to>
      <xdr:col>12</xdr:col>
      <xdr:colOff>314660</xdr:colOff>
      <xdr:row>21</xdr:row>
      <xdr:rowOff>7049</xdr:rowOff>
    </xdr:to>
    <xdr:sp macro="" textlink="">
      <xdr:nvSpPr>
        <xdr:cNvPr id="157" name="Rectangle 15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3465206-EFB7-4FF5-B388-37E568556F9C}"/>
            </a:ext>
          </a:extLst>
        </xdr:cNvPr>
        <xdr:cNvSpPr/>
      </xdr:nvSpPr>
      <xdr:spPr>
        <a:xfrm>
          <a:off x="4955813" y="3596915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</a:t>
          </a:r>
        </a:p>
      </xdr:txBody>
    </xdr:sp>
    <xdr:clientData/>
  </xdr:twoCellAnchor>
  <xdr:twoCellAnchor>
    <xdr:from>
      <xdr:col>13</xdr:col>
      <xdr:colOff>300558</xdr:colOff>
      <xdr:row>19</xdr:row>
      <xdr:rowOff>155215</xdr:rowOff>
    </xdr:from>
    <xdr:to>
      <xdr:col>14</xdr:col>
      <xdr:colOff>53604</xdr:colOff>
      <xdr:row>21</xdr:row>
      <xdr:rowOff>7049</xdr:rowOff>
    </xdr:to>
    <xdr:sp macro="" textlink="">
      <xdr:nvSpPr>
        <xdr:cNvPr id="158" name="Rectangle 15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519B7E7-9BE1-4FD8-BA8A-0369C75884B7}"/>
            </a:ext>
          </a:extLst>
        </xdr:cNvPr>
        <xdr:cNvSpPr/>
      </xdr:nvSpPr>
      <xdr:spPr>
        <a:xfrm>
          <a:off x="5913958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3</a:t>
          </a:r>
        </a:p>
      </xdr:txBody>
    </xdr:sp>
    <xdr:clientData/>
  </xdr:twoCellAnchor>
  <xdr:twoCellAnchor>
    <xdr:from>
      <xdr:col>14</xdr:col>
      <xdr:colOff>177792</xdr:colOff>
      <xdr:row>19</xdr:row>
      <xdr:rowOff>155215</xdr:rowOff>
    </xdr:from>
    <xdr:to>
      <xdr:col>14</xdr:col>
      <xdr:colOff>537616</xdr:colOff>
      <xdr:row>21</xdr:row>
      <xdr:rowOff>7049</xdr:rowOff>
    </xdr:to>
    <xdr:sp macro="" textlink="">
      <xdr:nvSpPr>
        <xdr:cNvPr id="159" name="Rectangle 15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D9C2F35-6235-4167-A505-9E9EF929286A}"/>
            </a:ext>
          </a:extLst>
        </xdr:cNvPr>
        <xdr:cNvSpPr/>
      </xdr:nvSpPr>
      <xdr:spPr>
        <a:xfrm>
          <a:off x="6400792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4</a:t>
          </a:r>
        </a:p>
      </xdr:txBody>
    </xdr:sp>
    <xdr:clientData/>
  </xdr:twoCellAnchor>
  <xdr:twoCellAnchor>
    <xdr:from>
      <xdr:col>15</xdr:col>
      <xdr:colOff>47970</xdr:colOff>
      <xdr:row>19</xdr:row>
      <xdr:rowOff>155215</xdr:rowOff>
    </xdr:from>
    <xdr:to>
      <xdr:col>15</xdr:col>
      <xdr:colOff>407794</xdr:colOff>
      <xdr:row>21</xdr:row>
      <xdr:rowOff>7049</xdr:rowOff>
    </xdr:to>
    <xdr:sp macro="" textlink="">
      <xdr:nvSpPr>
        <xdr:cNvPr id="160" name="Rectangle 15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4913BF4-D3C5-4DDF-AF43-7627AB036D24}"/>
            </a:ext>
          </a:extLst>
        </xdr:cNvPr>
        <xdr:cNvSpPr/>
      </xdr:nvSpPr>
      <xdr:spPr>
        <a:xfrm>
          <a:off x="6880570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5</a:t>
          </a:r>
        </a:p>
      </xdr:txBody>
    </xdr:sp>
    <xdr:clientData/>
  </xdr:twoCellAnchor>
  <xdr:twoCellAnchor>
    <xdr:from>
      <xdr:col>12</xdr:col>
      <xdr:colOff>420502</xdr:colOff>
      <xdr:row>21</xdr:row>
      <xdr:rowOff>173560</xdr:rowOff>
    </xdr:from>
    <xdr:to>
      <xdr:col>13</xdr:col>
      <xdr:colOff>173548</xdr:colOff>
      <xdr:row>23</xdr:row>
      <xdr:rowOff>25393</xdr:rowOff>
    </xdr:to>
    <xdr:sp macro="" textlink="">
      <xdr:nvSpPr>
        <xdr:cNvPr id="161" name="Rectangle 16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6EF35D8C-B674-489F-B10F-C56A27EB6099}"/>
            </a:ext>
          </a:extLst>
        </xdr:cNvPr>
        <xdr:cNvSpPr/>
      </xdr:nvSpPr>
      <xdr:spPr>
        <a:xfrm>
          <a:off x="5424302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7</a:t>
          </a:r>
        </a:p>
      </xdr:txBody>
    </xdr:sp>
    <xdr:clientData/>
  </xdr:twoCellAnchor>
  <xdr:twoCellAnchor>
    <xdr:from>
      <xdr:col>11</xdr:col>
      <xdr:colOff>558790</xdr:colOff>
      <xdr:row>21</xdr:row>
      <xdr:rowOff>173560</xdr:rowOff>
    </xdr:from>
    <xdr:to>
      <xdr:col>12</xdr:col>
      <xdr:colOff>311837</xdr:colOff>
      <xdr:row>23</xdr:row>
      <xdr:rowOff>25393</xdr:rowOff>
    </xdr:to>
    <xdr:sp macro="" textlink="">
      <xdr:nvSpPr>
        <xdr:cNvPr id="162" name="Rectangle 16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1C62A89-6388-428B-B74C-1A2E5ED765F8}"/>
            </a:ext>
          </a:extLst>
        </xdr:cNvPr>
        <xdr:cNvSpPr/>
      </xdr:nvSpPr>
      <xdr:spPr>
        <a:xfrm>
          <a:off x="4952990" y="4072460"/>
          <a:ext cx="362647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6</a:t>
          </a:r>
        </a:p>
      </xdr:txBody>
    </xdr:sp>
    <xdr:clientData/>
  </xdr:twoCellAnchor>
  <xdr:twoCellAnchor>
    <xdr:from>
      <xdr:col>13</xdr:col>
      <xdr:colOff>297735</xdr:colOff>
      <xdr:row>21</xdr:row>
      <xdr:rowOff>173560</xdr:rowOff>
    </xdr:from>
    <xdr:to>
      <xdr:col>14</xdr:col>
      <xdr:colOff>50781</xdr:colOff>
      <xdr:row>23</xdr:row>
      <xdr:rowOff>25393</xdr:rowOff>
    </xdr:to>
    <xdr:sp macro="" textlink="">
      <xdr:nvSpPr>
        <xdr:cNvPr id="163" name="Rectangle 16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86CA2117-C56F-4C50-8BD0-C91545862954}"/>
            </a:ext>
          </a:extLst>
        </xdr:cNvPr>
        <xdr:cNvSpPr/>
      </xdr:nvSpPr>
      <xdr:spPr>
        <a:xfrm>
          <a:off x="5911135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8</a:t>
          </a:r>
        </a:p>
      </xdr:txBody>
    </xdr:sp>
    <xdr:clientData/>
  </xdr:twoCellAnchor>
  <xdr:twoCellAnchor>
    <xdr:from>
      <xdr:col>14</xdr:col>
      <xdr:colOff>174969</xdr:colOff>
      <xdr:row>21</xdr:row>
      <xdr:rowOff>173560</xdr:rowOff>
    </xdr:from>
    <xdr:to>
      <xdr:col>14</xdr:col>
      <xdr:colOff>534793</xdr:colOff>
      <xdr:row>23</xdr:row>
      <xdr:rowOff>25393</xdr:rowOff>
    </xdr:to>
    <xdr:sp macro="" textlink="">
      <xdr:nvSpPr>
        <xdr:cNvPr id="164" name="Rectangle 16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36AAF0B-26E3-4562-851E-73DA28470179}"/>
            </a:ext>
          </a:extLst>
        </xdr:cNvPr>
        <xdr:cNvSpPr/>
      </xdr:nvSpPr>
      <xdr:spPr>
        <a:xfrm>
          <a:off x="6397969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9</a:t>
          </a:r>
        </a:p>
      </xdr:txBody>
    </xdr:sp>
    <xdr:clientData/>
  </xdr:twoCellAnchor>
  <xdr:twoCellAnchor>
    <xdr:from>
      <xdr:col>15</xdr:col>
      <xdr:colOff>45147</xdr:colOff>
      <xdr:row>21</xdr:row>
      <xdr:rowOff>173560</xdr:rowOff>
    </xdr:from>
    <xdr:to>
      <xdr:col>15</xdr:col>
      <xdr:colOff>404971</xdr:colOff>
      <xdr:row>23</xdr:row>
      <xdr:rowOff>25393</xdr:rowOff>
    </xdr:to>
    <xdr:sp macro="" textlink="">
      <xdr:nvSpPr>
        <xdr:cNvPr id="165" name="Rectangle 16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139922FC-03E4-4B31-A685-56D05E918872}"/>
            </a:ext>
          </a:extLst>
        </xdr:cNvPr>
        <xdr:cNvSpPr/>
      </xdr:nvSpPr>
      <xdr:spPr>
        <a:xfrm>
          <a:off x="6877747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10</a:t>
          </a:r>
        </a:p>
      </xdr:txBody>
    </xdr:sp>
    <xdr:clientData/>
  </xdr:twoCellAnchor>
  <xdr:twoCellAnchor>
    <xdr:from>
      <xdr:col>12</xdr:col>
      <xdr:colOff>417680</xdr:colOff>
      <xdr:row>23</xdr:row>
      <xdr:rowOff>220126</xdr:rowOff>
    </xdr:from>
    <xdr:to>
      <xdr:col>13</xdr:col>
      <xdr:colOff>170726</xdr:colOff>
      <xdr:row>25</xdr:row>
      <xdr:rowOff>71960</xdr:rowOff>
    </xdr:to>
    <xdr:sp macro="" textlink="">
      <xdr:nvSpPr>
        <xdr:cNvPr id="166" name="Rectangle 165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482C5E93-8CEA-4F04-8FD4-1A8ABE82A441}"/>
            </a:ext>
          </a:extLst>
        </xdr:cNvPr>
        <xdr:cNvSpPr/>
      </xdr:nvSpPr>
      <xdr:spPr>
        <a:xfrm>
          <a:off x="5421480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12</a:t>
          </a:r>
        </a:p>
      </xdr:txBody>
    </xdr:sp>
    <xdr:clientData/>
  </xdr:twoCellAnchor>
  <xdr:twoCellAnchor>
    <xdr:from>
      <xdr:col>11</xdr:col>
      <xdr:colOff>555968</xdr:colOff>
      <xdr:row>23</xdr:row>
      <xdr:rowOff>220126</xdr:rowOff>
    </xdr:from>
    <xdr:to>
      <xdr:col>12</xdr:col>
      <xdr:colOff>309015</xdr:colOff>
      <xdr:row>25</xdr:row>
      <xdr:rowOff>71960</xdr:rowOff>
    </xdr:to>
    <xdr:sp macro="" textlink="">
      <xdr:nvSpPr>
        <xdr:cNvPr id="167" name="Rectangle 16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B8AD9ECE-8A4E-4856-991F-275766E32D5E}"/>
            </a:ext>
          </a:extLst>
        </xdr:cNvPr>
        <xdr:cNvSpPr/>
      </xdr:nvSpPr>
      <xdr:spPr>
        <a:xfrm>
          <a:off x="4950168" y="4576226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11</a:t>
          </a:r>
        </a:p>
      </xdr:txBody>
    </xdr:sp>
    <xdr:clientData/>
  </xdr:twoCellAnchor>
  <xdr:twoCellAnchor>
    <xdr:from>
      <xdr:col>13</xdr:col>
      <xdr:colOff>294913</xdr:colOff>
      <xdr:row>23</xdr:row>
      <xdr:rowOff>220126</xdr:rowOff>
    </xdr:from>
    <xdr:to>
      <xdr:col>14</xdr:col>
      <xdr:colOff>47959</xdr:colOff>
      <xdr:row>25</xdr:row>
      <xdr:rowOff>71960</xdr:rowOff>
    </xdr:to>
    <xdr:sp macro="" textlink="">
      <xdr:nvSpPr>
        <xdr:cNvPr id="168" name="Rectangle 16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729D2D9-8C3D-4631-8890-7E3C0DDD1251}"/>
            </a:ext>
          </a:extLst>
        </xdr:cNvPr>
        <xdr:cNvSpPr/>
      </xdr:nvSpPr>
      <xdr:spPr>
        <a:xfrm>
          <a:off x="5908313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13</a:t>
          </a:r>
        </a:p>
      </xdr:txBody>
    </xdr:sp>
    <xdr:clientData/>
  </xdr:twoCellAnchor>
  <xdr:twoCellAnchor>
    <xdr:from>
      <xdr:col>14</xdr:col>
      <xdr:colOff>172147</xdr:colOff>
      <xdr:row>23</xdr:row>
      <xdr:rowOff>220126</xdr:rowOff>
    </xdr:from>
    <xdr:to>
      <xdr:col>14</xdr:col>
      <xdr:colOff>531971</xdr:colOff>
      <xdr:row>25</xdr:row>
      <xdr:rowOff>71960</xdr:rowOff>
    </xdr:to>
    <xdr:sp macro="" textlink="">
      <xdr:nvSpPr>
        <xdr:cNvPr id="169" name="Rectangle 16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921A8BF1-0CD3-42B1-9F0C-FA6505C65071}"/>
            </a:ext>
          </a:extLst>
        </xdr:cNvPr>
        <xdr:cNvSpPr/>
      </xdr:nvSpPr>
      <xdr:spPr>
        <a:xfrm>
          <a:off x="6395147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14</a:t>
          </a:r>
        </a:p>
      </xdr:txBody>
    </xdr:sp>
    <xdr:clientData/>
  </xdr:twoCellAnchor>
  <xdr:twoCellAnchor>
    <xdr:from>
      <xdr:col>15</xdr:col>
      <xdr:colOff>42325</xdr:colOff>
      <xdr:row>23</xdr:row>
      <xdr:rowOff>220126</xdr:rowOff>
    </xdr:from>
    <xdr:to>
      <xdr:col>15</xdr:col>
      <xdr:colOff>402149</xdr:colOff>
      <xdr:row>25</xdr:row>
      <xdr:rowOff>71960</xdr:rowOff>
    </xdr:to>
    <xdr:sp macro="" textlink="">
      <xdr:nvSpPr>
        <xdr:cNvPr id="170" name="Rectangle 169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66B9AFD5-5CA3-4F03-91F7-244E9631B2CD}"/>
            </a:ext>
          </a:extLst>
        </xdr:cNvPr>
        <xdr:cNvSpPr/>
      </xdr:nvSpPr>
      <xdr:spPr>
        <a:xfrm>
          <a:off x="6874925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15</a:t>
          </a:r>
        </a:p>
      </xdr:txBody>
    </xdr:sp>
    <xdr:clientData/>
  </xdr:twoCellAnchor>
  <xdr:twoCellAnchor>
    <xdr:from>
      <xdr:col>12</xdr:col>
      <xdr:colOff>421913</xdr:colOff>
      <xdr:row>26</xdr:row>
      <xdr:rowOff>26804</xdr:rowOff>
    </xdr:from>
    <xdr:to>
      <xdr:col>13</xdr:col>
      <xdr:colOff>174959</xdr:colOff>
      <xdr:row>27</xdr:row>
      <xdr:rowOff>104415</xdr:rowOff>
    </xdr:to>
    <xdr:sp macro="" textlink="">
      <xdr:nvSpPr>
        <xdr:cNvPr id="171" name="Rectangle 17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9DD6CEB-6430-4812-8935-A31A9BF5B423}"/>
            </a:ext>
          </a:extLst>
        </xdr:cNvPr>
        <xdr:cNvSpPr/>
      </xdr:nvSpPr>
      <xdr:spPr>
        <a:xfrm>
          <a:off x="5425713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17</a:t>
          </a:r>
        </a:p>
      </xdr:txBody>
    </xdr:sp>
    <xdr:clientData/>
  </xdr:twoCellAnchor>
  <xdr:twoCellAnchor>
    <xdr:from>
      <xdr:col>11</xdr:col>
      <xdr:colOff>560201</xdr:colOff>
      <xdr:row>26</xdr:row>
      <xdr:rowOff>26804</xdr:rowOff>
    </xdr:from>
    <xdr:to>
      <xdr:col>12</xdr:col>
      <xdr:colOff>313248</xdr:colOff>
      <xdr:row>27</xdr:row>
      <xdr:rowOff>104415</xdr:rowOff>
    </xdr:to>
    <xdr:sp macro="" textlink="">
      <xdr:nvSpPr>
        <xdr:cNvPr id="172" name="Rectangle 171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23D8C90D-D213-4A02-A9E8-4DD8DF2880D6}"/>
            </a:ext>
          </a:extLst>
        </xdr:cNvPr>
        <xdr:cNvSpPr/>
      </xdr:nvSpPr>
      <xdr:spPr>
        <a:xfrm>
          <a:off x="4954401" y="5068704"/>
          <a:ext cx="362647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16</a:t>
          </a:r>
        </a:p>
      </xdr:txBody>
    </xdr:sp>
    <xdr:clientData/>
  </xdr:twoCellAnchor>
  <xdr:twoCellAnchor>
    <xdr:from>
      <xdr:col>13</xdr:col>
      <xdr:colOff>299146</xdr:colOff>
      <xdr:row>26</xdr:row>
      <xdr:rowOff>26804</xdr:rowOff>
    </xdr:from>
    <xdr:to>
      <xdr:col>14</xdr:col>
      <xdr:colOff>52192</xdr:colOff>
      <xdr:row>27</xdr:row>
      <xdr:rowOff>104415</xdr:rowOff>
    </xdr:to>
    <xdr:sp macro="" textlink="">
      <xdr:nvSpPr>
        <xdr:cNvPr id="173" name="Rectangle 172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BCDE2E69-751D-49AC-AEE9-CDD788842EA7}"/>
            </a:ext>
          </a:extLst>
        </xdr:cNvPr>
        <xdr:cNvSpPr/>
      </xdr:nvSpPr>
      <xdr:spPr>
        <a:xfrm>
          <a:off x="5912546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18</a:t>
          </a:r>
        </a:p>
      </xdr:txBody>
    </xdr:sp>
    <xdr:clientData/>
  </xdr:twoCellAnchor>
  <xdr:twoCellAnchor>
    <xdr:from>
      <xdr:col>14</xdr:col>
      <xdr:colOff>176380</xdr:colOff>
      <xdr:row>26</xdr:row>
      <xdr:rowOff>26804</xdr:rowOff>
    </xdr:from>
    <xdr:to>
      <xdr:col>14</xdr:col>
      <xdr:colOff>536204</xdr:colOff>
      <xdr:row>27</xdr:row>
      <xdr:rowOff>104415</xdr:rowOff>
    </xdr:to>
    <xdr:sp macro="" textlink="">
      <xdr:nvSpPr>
        <xdr:cNvPr id="174" name="Rectangle 173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A29E39CC-BD3C-4902-A79E-39589A279CC4}"/>
            </a:ext>
          </a:extLst>
        </xdr:cNvPr>
        <xdr:cNvSpPr/>
      </xdr:nvSpPr>
      <xdr:spPr>
        <a:xfrm>
          <a:off x="6399380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19</a:t>
          </a:r>
        </a:p>
      </xdr:txBody>
    </xdr:sp>
    <xdr:clientData/>
  </xdr:twoCellAnchor>
  <xdr:twoCellAnchor>
    <xdr:from>
      <xdr:col>15</xdr:col>
      <xdr:colOff>46558</xdr:colOff>
      <xdr:row>26</xdr:row>
      <xdr:rowOff>26804</xdr:rowOff>
    </xdr:from>
    <xdr:to>
      <xdr:col>15</xdr:col>
      <xdr:colOff>406382</xdr:colOff>
      <xdr:row>27</xdr:row>
      <xdr:rowOff>104415</xdr:rowOff>
    </xdr:to>
    <xdr:sp macro="" textlink="">
      <xdr:nvSpPr>
        <xdr:cNvPr id="175" name="Rectangle 17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2EE11FE-F613-4788-9381-D1ED1F58A646}"/>
            </a:ext>
          </a:extLst>
        </xdr:cNvPr>
        <xdr:cNvSpPr/>
      </xdr:nvSpPr>
      <xdr:spPr>
        <a:xfrm>
          <a:off x="6879158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20</a:t>
          </a:r>
        </a:p>
      </xdr:txBody>
    </xdr:sp>
    <xdr:clientData/>
  </xdr:twoCellAnchor>
  <xdr:twoCellAnchor>
    <xdr:from>
      <xdr:col>12</xdr:col>
      <xdr:colOff>419090</xdr:colOff>
      <xdr:row>28</xdr:row>
      <xdr:rowOff>38092</xdr:rowOff>
    </xdr:from>
    <xdr:to>
      <xdr:col>13</xdr:col>
      <xdr:colOff>172136</xdr:colOff>
      <xdr:row>29</xdr:row>
      <xdr:rowOff>115704</xdr:rowOff>
    </xdr:to>
    <xdr:sp macro="" textlink="">
      <xdr:nvSpPr>
        <xdr:cNvPr id="176" name="Rectangle 175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C91E1316-846C-4BCB-8B78-7F8D26B053E1}"/>
            </a:ext>
          </a:extLst>
        </xdr:cNvPr>
        <xdr:cNvSpPr/>
      </xdr:nvSpPr>
      <xdr:spPr>
        <a:xfrm>
          <a:off x="5422890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22</a:t>
          </a:r>
        </a:p>
      </xdr:txBody>
    </xdr:sp>
    <xdr:clientData/>
  </xdr:twoCellAnchor>
  <xdr:twoCellAnchor>
    <xdr:from>
      <xdr:col>11</xdr:col>
      <xdr:colOff>557378</xdr:colOff>
      <xdr:row>28</xdr:row>
      <xdr:rowOff>38092</xdr:rowOff>
    </xdr:from>
    <xdr:to>
      <xdr:col>12</xdr:col>
      <xdr:colOff>310425</xdr:colOff>
      <xdr:row>29</xdr:row>
      <xdr:rowOff>115704</xdr:rowOff>
    </xdr:to>
    <xdr:sp macro="" textlink="">
      <xdr:nvSpPr>
        <xdr:cNvPr id="177" name="Rectangle 176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BEF5B925-E27F-46EF-A0E6-DFBDD276A8D1}"/>
            </a:ext>
          </a:extLst>
        </xdr:cNvPr>
        <xdr:cNvSpPr/>
      </xdr:nvSpPr>
      <xdr:spPr>
        <a:xfrm>
          <a:off x="4951578" y="5537192"/>
          <a:ext cx="362647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21</a:t>
          </a:r>
        </a:p>
      </xdr:txBody>
    </xdr:sp>
    <xdr:clientData/>
  </xdr:twoCellAnchor>
  <xdr:twoCellAnchor>
    <xdr:from>
      <xdr:col>13</xdr:col>
      <xdr:colOff>296323</xdr:colOff>
      <xdr:row>28</xdr:row>
      <xdr:rowOff>38092</xdr:rowOff>
    </xdr:from>
    <xdr:to>
      <xdr:col>14</xdr:col>
      <xdr:colOff>49369</xdr:colOff>
      <xdr:row>29</xdr:row>
      <xdr:rowOff>115704</xdr:rowOff>
    </xdr:to>
    <xdr:sp macro="" textlink="">
      <xdr:nvSpPr>
        <xdr:cNvPr id="178" name="Rectangle 177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2033F67A-DD8D-42A2-BB7E-9105C6F1CC55}"/>
            </a:ext>
          </a:extLst>
        </xdr:cNvPr>
        <xdr:cNvSpPr/>
      </xdr:nvSpPr>
      <xdr:spPr>
        <a:xfrm>
          <a:off x="5909723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23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0</xdr:row>
      <xdr:rowOff>105833</xdr:rowOff>
    </xdr:from>
    <xdr:to>
      <xdr:col>46</xdr:col>
      <xdr:colOff>458612</xdr:colOff>
      <xdr:row>5</xdr:row>
      <xdr:rowOff>162278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AD678EC3-9C6A-4B62-904D-848DC64E07A5}"/>
            </a:ext>
          </a:extLst>
        </xdr:cNvPr>
        <xdr:cNvSpPr/>
      </xdr:nvSpPr>
      <xdr:spPr>
        <a:xfrm>
          <a:off x="457201" y="105833"/>
          <a:ext cx="25020411" cy="977195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620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211671</xdr:colOff>
      <xdr:row>52</xdr:row>
      <xdr:rowOff>134018</xdr:rowOff>
    </xdr:from>
    <xdr:to>
      <xdr:col>46</xdr:col>
      <xdr:colOff>190506</xdr:colOff>
      <xdr:row>62</xdr:row>
      <xdr:rowOff>141111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7D3BFF-6B0D-4626-83D5-552D0C9E3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7871" y="10541668"/>
          <a:ext cx="17301635" cy="1848593"/>
        </a:xfrm>
        <a:prstGeom prst="rect">
          <a:avLst/>
        </a:prstGeom>
      </xdr:spPr>
    </xdr:pic>
    <xdr:clientData/>
  </xdr:twoCellAnchor>
  <xdr:twoCellAnchor>
    <xdr:from>
      <xdr:col>18</xdr:col>
      <xdr:colOff>116868</xdr:colOff>
      <xdr:row>53</xdr:row>
      <xdr:rowOff>30151</xdr:rowOff>
    </xdr:from>
    <xdr:to>
      <xdr:col>45</xdr:col>
      <xdr:colOff>571506</xdr:colOff>
      <xdr:row>62</xdr:row>
      <xdr:rowOff>28183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18E909C-BC22-4E8B-A5CA-62A94345319B}"/>
            </a:ext>
          </a:extLst>
        </xdr:cNvPr>
        <xdr:cNvSpPr/>
      </xdr:nvSpPr>
      <xdr:spPr>
        <a:xfrm>
          <a:off x="8067068" y="10621951"/>
          <a:ext cx="16913838" cy="165538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252189</xdr:colOff>
      <xdr:row>6</xdr:row>
      <xdr:rowOff>141943</xdr:rowOff>
    </xdr:from>
    <xdr:to>
      <xdr:col>46</xdr:col>
      <xdr:colOff>42334</xdr:colOff>
      <xdr:row>52</xdr:row>
      <xdr:rowOff>56445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8B96F69-190A-454E-99C6-49C794E123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111058</xdr:colOff>
      <xdr:row>55</xdr:row>
      <xdr:rowOff>173636</xdr:rowOff>
    </xdr:from>
    <xdr:to>
      <xdr:col>21</xdr:col>
      <xdr:colOff>44217</xdr:colOff>
      <xdr:row>57</xdr:row>
      <xdr:rowOff>67392</xdr:rowOff>
    </xdr:to>
    <xdr:sp macro="" textlink="$L$82">
      <xdr:nvSpPr>
        <xdr:cNvPr id="6" name="TextBox 5">
          <a:extLst>
            <a:ext uri="{FF2B5EF4-FFF2-40B4-BE49-F238E27FC236}">
              <a16:creationId xmlns:a16="http://schemas.microsoft.com/office/drawing/2014/main" id="{E67258C9-74F0-4766-9375-6C0470DFD66F}"/>
            </a:ext>
          </a:extLst>
        </xdr:cNvPr>
        <xdr:cNvSpPr txBox="1"/>
      </xdr:nvSpPr>
      <xdr:spPr>
        <a:xfrm>
          <a:off x="9269169" y="11053303"/>
          <a:ext cx="53993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432B7F2-EAD1-4337-8FB6-4FE093620B88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531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55</xdr:row>
      <xdr:rowOff>160455</xdr:rowOff>
    </xdr:from>
    <xdr:to>
      <xdr:col>21</xdr:col>
      <xdr:colOff>71898</xdr:colOff>
      <xdr:row>57</xdr:row>
      <xdr:rowOff>54211</xdr:rowOff>
    </xdr:to>
    <xdr:sp macro="" textlink="$Q$82">
      <xdr:nvSpPr>
        <xdr:cNvPr id="7" name="TextBox 6">
          <a:extLst>
            <a:ext uri="{FF2B5EF4-FFF2-40B4-BE49-F238E27FC236}">
              <a16:creationId xmlns:a16="http://schemas.microsoft.com/office/drawing/2014/main" id="{324793AA-CB4C-48A8-A5F9-9906FD6FD6B7}"/>
            </a:ext>
          </a:extLst>
        </xdr:cNvPr>
        <xdr:cNvSpPr txBox="1"/>
      </xdr:nvSpPr>
      <xdr:spPr>
        <a:xfrm>
          <a:off x="9520549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6386101-1B72-44F7-9DEA-90C3F4502AF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20</xdr:col>
      <xdr:colOff>102571</xdr:colOff>
      <xdr:row>57</xdr:row>
      <xdr:rowOff>85370</xdr:rowOff>
    </xdr:from>
    <xdr:to>
      <xdr:col>21</xdr:col>
      <xdr:colOff>135992</xdr:colOff>
      <xdr:row>59</xdr:row>
      <xdr:rowOff>1483</xdr:rowOff>
    </xdr:to>
    <xdr:sp macro="" textlink="$M$82">
      <xdr:nvSpPr>
        <xdr:cNvPr id="8" name="TextBox 7">
          <a:extLst>
            <a:ext uri="{FF2B5EF4-FFF2-40B4-BE49-F238E27FC236}">
              <a16:creationId xmlns:a16="http://schemas.microsoft.com/office/drawing/2014/main" id="{844CE22F-A657-47C6-8066-6E6DCD3F374A}"/>
            </a:ext>
          </a:extLst>
        </xdr:cNvPr>
        <xdr:cNvSpPr txBox="1"/>
      </xdr:nvSpPr>
      <xdr:spPr>
        <a:xfrm>
          <a:off x="9260682" y="11331926"/>
          <a:ext cx="640199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9BEE6EE-A544-4AAF-8513-A43DA52BB8BB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203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57</xdr:row>
      <xdr:rowOff>91310</xdr:rowOff>
    </xdr:from>
    <xdr:to>
      <xdr:col>21</xdr:col>
      <xdr:colOff>71898</xdr:colOff>
      <xdr:row>58</xdr:row>
      <xdr:rowOff>170816</xdr:rowOff>
    </xdr:to>
    <xdr:sp macro="" textlink="$R$82">
      <xdr:nvSpPr>
        <xdr:cNvPr id="9" name="TextBox 8">
          <a:extLst>
            <a:ext uri="{FF2B5EF4-FFF2-40B4-BE49-F238E27FC236}">
              <a16:creationId xmlns:a16="http://schemas.microsoft.com/office/drawing/2014/main" id="{9813462E-8E2B-4D21-97F6-677B1B7C3340}"/>
            </a:ext>
          </a:extLst>
        </xdr:cNvPr>
        <xdr:cNvSpPr txBox="1"/>
      </xdr:nvSpPr>
      <xdr:spPr>
        <a:xfrm>
          <a:off x="9520549" y="11419710"/>
          <a:ext cx="330349" cy="263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4C58613-303E-453D-AE75-110D6BCDE2D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18</xdr:col>
      <xdr:colOff>451269</xdr:colOff>
      <xdr:row>55</xdr:row>
      <xdr:rowOff>107355</xdr:rowOff>
    </xdr:from>
    <xdr:to>
      <xdr:col>20</xdr:col>
      <xdr:colOff>51701</xdr:colOff>
      <xdr:row>58</xdr:row>
      <xdr:rowOff>146424</xdr:rowOff>
    </xdr:to>
    <xdr:sp macro="" textlink="$F$81">
      <xdr:nvSpPr>
        <xdr:cNvPr id="10" name="TextBox 9">
          <a:extLst>
            <a:ext uri="{FF2B5EF4-FFF2-40B4-BE49-F238E27FC236}">
              <a16:creationId xmlns:a16="http://schemas.microsoft.com/office/drawing/2014/main" id="{B0A01608-7CBD-4666-83FE-8DFB1EAE5DC0}"/>
            </a:ext>
          </a:extLst>
        </xdr:cNvPr>
        <xdr:cNvSpPr txBox="1"/>
      </xdr:nvSpPr>
      <xdr:spPr>
        <a:xfrm>
          <a:off x="8401469" y="11067455"/>
          <a:ext cx="819632" cy="5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DC2D61-E4F4-49B6-BAC5-E4980C19B6F9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500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178695</xdr:colOff>
      <xdr:row>53</xdr:row>
      <xdr:rowOff>86297</xdr:rowOff>
    </xdr:from>
    <xdr:to>
      <xdr:col>21</xdr:col>
      <xdr:colOff>297525</xdr:colOff>
      <xdr:row>55</xdr:row>
      <xdr:rowOff>45858</xdr:rowOff>
    </xdr:to>
    <xdr:sp macro="" textlink="$O$82">
      <xdr:nvSpPr>
        <xdr:cNvPr id="11" name="TextBox 10">
          <a:extLst>
            <a:ext uri="{FF2B5EF4-FFF2-40B4-BE49-F238E27FC236}">
              <a16:creationId xmlns:a16="http://schemas.microsoft.com/office/drawing/2014/main" id="{55C7E56E-98DE-41B7-B6B5-9E9467639DC3}"/>
            </a:ext>
          </a:extLst>
        </xdr:cNvPr>
        <xdr:cNvSpPr txBox="1"/>
      </xdr:nvSpPr>
      <xdr:spPr>
        <a:xfrm>
          <a:off x="9348095" y="10678097"/>
          <a:ext cx="728430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B801331-42E5-444C-9E9A-590BA0981C14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Calibri"/>
            </a:rPr>
            <a:pPr/>
            <a:t>1,234</a:t>
          </a:fld>
          <a:endParaRPr lang="en-US" sz="1100" b="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231199</xdr:colOff>
      <xdr:row>59</xdr:row>
      <xdr:rowOff>52691</xdr:rowOff>
    </xdr:from>
    <xdr:to>
      <xdr:col>21</xdr:col>
      <xdr:colOff>163020</xdr:colOff>
      <xdr:row>61</xdr:row>
      <xdr:rowOff>12958</xdr:rowOff>
    </xdr:to>
    <xdr:sp macro="" textlink="$N$82">
      <xdr:nvSpPr>
        <xdr:cNvPr id="12" name="TextBox 11">
          <a:extLst>
            <a:ext uri="{FF2B5EF4-FFF2-40B4-BE49-F238E27FC236}">
              <a16:creationId xmlns:a16="http://schemas.microsoft.com/office/drawing/2014/main" id="{E9D88A6E-4D48-412E-A516-7AB7439C7AD2}"/>
            </a:ext>
          </a:extLst>
        </xdr:cNvPr>
        <xdr:cNvSpPr txBox="1"/>
      </xdr:nvSpPr>
      <xdr:spPr>
        <a:xfrm>
          <a:off x="9389310" y="11666135"/>
          <a:ext cx="538599" cy="3271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2252FC8-20E9-464B-A385-FEA2352BA72B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734</a:t>
          </a:fld>
          <a:endParaRPr lang="en-US" sz="1100" b="1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20</xdr:col>
      <xdr:colOff>49392</xdr:colOff>
      <xdr:row>55</xdr:row>
      <xdr:rowOff>127408</xdr:rowOff>
    </xdr:from>
    <xdr:to>
      <xdr:col>23</xdr:col>
      <xdr:colOff>112889</xdr:colOff>
      <xdr:row>59</xdr:row>
      <xdr:rowOff>53883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A38943D8-6DF1-4E11-AE08-25565867C120}"/>
            </a:ext>
          </a:extLst>
        </xdr:cNvPr>
        <xdr:cNvSpPr/>
      </xdr:nvSpPr>
      <xdr:spPr>
        <a:xfrm>
          <a:off x="9207503" y="11007075"/>
          <a:ext cx="1883830" cy="660252"/>
        </a:xfrm>
        <a:prstGeom prst="rect">
          <a:avLst/>
        </a:prstGeom>
        <a:noFill/>
        <a:ln w="285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48374</xdr:colOff>
      <xdr:row>55</xdr:row>
      <xdr:rowOff>86184</xdr:rowOff>
    </xdr:from>
    <xdr:to>
      <xdr:col>25</xdr:col>
      <xdr:colOff>255585</xdr:colOff>
      <xdr:row>58</xdr:row>
      <xdr:rowOff>98217</xdr:rowOff>
    </xdr:to>
    <xdr:sp macro="" textlink="$F$85">
      <xdr:nvSpPr>
        <xdr:cNvPr id="14" name="TextBox 13">
          <a:extLst>
            <a:ext uri="{FF2B5EF4-FFF2-40B4-BE49-F238E27FC236}">
              <a16:creationId xmlns:a16="http://schemas.microsoft.com/office/drawing/2014/main" id="{7D0E0BAF-AED2-4753-BC20-37A17D4A1850}"/>
            </a:ext>
          </a:extLst>
        </xdr:cNvPr>
        <xdr:cNvSpPr txBox="1"/>
      </xdr:nvSpPr>
      <xdr:spPr>
        <a:xfrm>
          <a:off x="11026818" y="10965851"/>
          <a:ext cx="1420767" cy="5623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9F15840-C6AA-4468-A221-96685596A4F1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1,712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209437</xdr:colOff>
      <xdr:row>53</xdr:row>
      <xdr:rowOff>86297</xdr:rowOff>
    </xdr:from>
    <xdr:to>
      <xdr:col>23</xdr:col>
      <xdr:colOff>329753</xdr:colOff>
      <xdr:row>55</xdr:row>
      <xdr:rowOff>45858</xdr:rowOff>
    </xdr:to>
    <xdr:sp macro="" textlink="$O$84">
      <xdr:nvSpPr>
        <xdr:cNvPr id="15" name="TextBox 14">
          <a:extLst>
            <a:ext uri="{FF2B5EF4-FFF2-40B4-BE49-F238E27FC236}">
              <a16:creationId xmlns:a16="http://schemas.microsoft.com/office/drawing/2014/main" id="{BD8B10BD-7089-4EA3-B52D-66A7A694398E}"/>
            </a:ext>
          </a:extLst>
        </xdr:cNvPr>
        <xdr:cNvSpPr txBox="1"/>
      </xdr:nvSpPr>
      <xdr:spPr>
        <a:xfrm>
          <a:off x="10598037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FD3ED2F-3FEF-4531-AE3E-CB41B344087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1,712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164130</xdr:colOff>
      <xdr:row>53</xdr:row>
      <xdr:rowOff>86297</xdr:rowOff>
    </xdr:from>
    <xdr:to>
      <xdr:col>24</xdr:col>
      <xdr:colOff>281622</xdr:colOff>
      <xdr:row>55</xdr:row>
      <xdr:rowOff>45858</xdr:rowOff>
    </xdr:to>
    <xdr:sp macro="" textlink="$O$85">
      <xdr:nvSpPr>
        <xdr:cNvPr id="16" name="TextBox 15">
          <a:extLst>
            <a:ext uri="{FF2B5EF4-FFF2-40B4-BE49-F238E27FC236}">
              <a16:creationId xmlns:a16="http://schemas.microsoft.com/office/drawing/2014/main" id="{7F23BC80-B465-4FF1-AA91-85A119C2FA7A}"/>
            </a:ext>
          </a:extLst>
        </xdr:cNvPr>
        <xdr:cNvSpPr txBox="1"/>
      </xdr:nvSpPr>
      <xdr:spPr>
        <a:xfrm>
          <a:off x="11162330" y="10678097"/>
          <a:ext cx="727092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97E56D-91C7-42C5-8E5A-5CE2D1A4A19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590449</xdr:colOff>
      <xdr:row>55</xdr:row>
      <xdr:rowOff>173636</xdr:rowOff>
    </xdr:from>
    <xdr:to>
      <xdr:col>21</xdr:col>
      <xdr:colOff>523608</xdr:colOff>
      <xdr:row>57</xdr:row>
      <xdr:rowOff>67393</xdr:rowOff>
    </xdr:to>
    <xdr:sp macro="" textlink="$L$83">
      <xdr:nvSpPr>
        <xdr:cNvPr id="36" name="TextBox 35">
          <a:extLst>
            <a:ext uri="{FF2B5EF4-FFF2-40B4-BE49-F238E27FC236}">
              <a16:creationId xmlns:a16="http://schemas.microsoft.com/office/drawing/2014/main" id="{C5338548-4CE8-4DB3-BEE2-CC9F96A9DFCB}"/>
            </a:ext>
          </a:extLst>
        </xdr:cNvPr>
        <xdr:cNvSpPr txBox="1"/>
      </xdr:nvSpPr>
      <xdr:spPr>
        <a:xfrm>
          <a:off x="9748560" y="11053303"/>
          <a:ext cx="539937" cy="2606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21E8FF90-EDCB-43C4-B4CD-C5AB5AD1E7A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476</a:t>
          </a:fld>
          <a:endParaRPr lang="en-US" sz="11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149231</xdr:colOff>
      <xdr:row>55</xdr:row>
      <xdr:rowOff>173636</xdr:rowOff>
    </xdr:from>
    <xdr:to>
      <xdr:col>23</xdr:col>
      <xdr:colOff>82391</xdr:colOff>
      <xdr:row>57</xdr:row>
      <xdr:rowOff>67392</xdr:rowOff>
    </xdr:to>
    <xdr:sp macro="" textlink="$L$84">
      <xdr:nvSpPr>
        <xdr:cNvPr id="37" name="TextBox 36">
          <a:extLst>
            <a:ext uri="{FF2B5EF4-FFF2-40B4-BE49-F238E27FC236}">
              <a16:creationId xmlns:a16="http://schemas.microsoft.com/office/drawing/2014/main" id="{6AFE3C91-B0E0-44DE-9ED8-B01BBDDE7C7D}"/>
            </a:ext>
          </a:extLst>
        </xdr:cNvPr>
        <xdr:cNvSpPr txBox="1"/>
      </xdr:nvSpPr>
      <xdr:spPr>
        <a:xfrm>
          <a:off x="10520898" y="11053303"/>
          <a:ext cx="53993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9FD1170-3ECB-41D7-84A7-0FD5137D1F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279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213454</xdr:colOff>
      <xdr:row>59</xdr:row>
      <xdr:rowOff>52691</xdr:rowOff>
    </xdr:from>
    <xdr:to>
      <xdr:col>23</xdr:col>
      <xdr:colOff>149435</xdr:colOff>
      <xdr:row>61</xdr:row>
      <xdr:rowOff>12958</xdr:rowOff>
    </xdr:to>
    <xdr:sp macro="" textlink="$N$84">
      <xdr:nvSpPr>
        <xdr:cNvPr id="62" name="TextBox 61">
          <a:extLst>
            <a:ext uri="{FF2B5EF4-FFF2-40B4-BE49-F238E27FC236}">
              <a16:creationId xmlns:a16="http://schemas.microsoft.com/office/drawing/2014/main" id="{EF95A906-2B55-4AC2-AB38-5936C2580A07}"/>
            </a:ext>
          </a:extLst>
        </xdr:cNvPr>
        <xdr:cNvSpPr txBox="1"/>
      </xdr:nvSpPr>
      <xdr:spPr>
        <a:xfrm>
          <a:off x="10585121" y="11666135"/>
          <a:ext cx="542758" cy="3271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5CD238-D5C2-4341-9399-A05C1E776C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419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140220</xdr:colOff>
      <xdr:row>57</xdr:row>
      <xdr:rowOff>85370</xdr:rowOff>
    </xdr:from>
    <xdr:to>
      <xdr:col>23</xdr:col>
      <xdr:colOff>174979</xdr:colOff>
      <xdr:row>59</xdr:row>
      <xdr:rowOff>1483</xdr:rowOff>
    </xdr:to>
    <xdr:sp macro="" textlink="$M$84">
      <xdr:nvSpPr>
        <xdr:cNvPr id="82" name="TextBox 81">
          <a:extLst>
            <a:ext uri="{FF2B5EF4-FFF2-40B4-BE49-F238E27FC236}">
              <a16:creationId xmlns:a16="http://schemas.microsoft.com/office/drawing/2014/main" id="{9D01DECE-0E01-43F9-A972-8C37076829EF}"/>
            </a:ext>
          </a:extLst>
        </xdr:cNvPr>
        <xdr:cNvSpPr txBox="1"/>
      </xdr:nvSpPr>
      <xdr:spPr>
        <a:xfrm>
          <a:off x="10511887" y="11331926"/>
          <a:ext cx="641536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2B8CCE5-C591-4D83-8693-0341C835670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140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590448</xdr:colOff>
      <xdr:row>57</xdr:row>
      <xdr:rowOff>85370</xdr:rowOff>
    </xdr:from>
    <xdr:to>
      <xdr:col>21</xdr:col>
      <xdr:colOff>523606</xdr:colOff>
      <xdr:row>59</xdr:row>
      <xdr:rowOff>47941</xdr:rowOff>
    </xdr:to>
    <xdr:sp macro="" textlink="$M$83">
      <xdr:nvSpPr>
        <xdr:cNvPr id="101" name="TextBox 100">
          <a:extLst>
            <a:ext uri="{FF2B5EF4-FFF2-40B4-BE49-F238E27FC236}">
              <a16:creationId xmlns:a16="http://schemas.microsoft.com/office/drawing/2014/main" id="{C010B875-012E-48AD-B1B5-0A85DB7B3B83}"/>
            </a:ext>
          </a:extLst>
        </xdr:cNvPr>
        <xdr:cNvSpPr txBox="1"/>
      </xdr:nvSpPr>
      <xdr:spPr>
        <a:xfrm>
          <a:off x="9748559" y="11331926"/>
          <a:ext cx="539936" cy="3294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11869DFE-4347-4043-B3D1-325FE6CC8F7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-417</a:t>
          </a:fld>
          <a:endParaRPr lang="en-US" sz="11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10407</xdr:colOff>
      <xdr:row>59</xdr:row>
      <xdr:rowOff>52691</xdr:rowOff>
    </xdr:from>
    <xdr:to>
      <xdr:col>21</xdr:col>
      <xdr:colOff>550343</xdr:colOff>
      <xdr:row>61</xdr:row>
      <xdr:rowOff>12958</xdr:rowOff>
    </xdr:to>
    <xdr:sp macro="" textlink="$N$83">
      <xdr:nvSpPr>
        <xdr:cNvPr id="102" name="TextBox 101">
          <a:extLst>
            <a:ext uri="{FF2B5EF4-FFF2-40B4-BE49-F238E27FC236}">
              <a16:creationId xmlns:a16="http://schemas.microsoft.com/office/drawing/2014/main" id="{8C8F8909-E603-4C84-8E51-21C7E451CEB3}"/>
            </a:ext>
          </a:extLst>
        </xdr:cNvPr>
        <xdr:cNvSpPr txBox="1"/>
      </xdr:nvSpPr>
      <xdr:spPr>
        <a:xfrm>
          <a:off x="9775296" y="11666135"/>
          <a:ext cx="539936" cy="3271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5B40752F-FC1A-4964-9612-1FC3EF372A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59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90614</xdr:colOff>
      <xdr:row>53</xdr:row>
      <xdr:rowOff>86297</xdr:rowOff>
    </xdr:from>
    <xdr:to>
      <xdr:col>22</xdr:col>
      <xdr:colOff>23772</xdr:colOff>
      <xdr:row>55</xdr:row>
      <xdr:rowOff>45858</xdr:rowOff>
    </xdr:to>
    <xdr:sp macro="" textlink="$O$83">
      <xdr:nvSpPr>
        <xdr:cNvPr id="103" name="TextBox 102">
          <a:extLst>
            <a:ext uri="{FF2B5EF4-FFF2-40B4-BE49-F238E27FC236}">
              <a16:creationId xmlns:a16="http://schemas.microsoft.com/office/drawing/2014/main" id="{47F8AF5F-CC68-4B33-A2A5-2D9049D3EB10}"/>
            </a:ext>
          </a:extLst>
        </xdr:cNvPr>
        <xdr:cNvSpPr txBox="1"/>
      </xdr:nvSpPr>
      <xdr:spPr>
        <a:xfrm>
          <a:off x="9869614" y="10678097"/>
          <a:ext cx="54275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891B2CE8-FF5D-4F57-A9F2-96A3B5AAE24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1,292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338993</xdr:colOff>
      <xdr:row>55</xdr:row>
      <xdr:rowOff>160455</xdr:rowOff>
    </xdr:from>
    <xdr:to>
      <xdr:col>22</xdr:col>
      <xdr:colOff>59742</xdr:colOff>
      <xdr:row>57</xdr:row>
      <xdr:rowOff>54211</xdr:rowOff>
    </xdr:to>
    <xdr:sp macro="" textlink="$Q$83">
      <xdr:nvSpPr>
        <xdr:cNvPr id="104" name="TextBox 103">
          <a:extLst>
            <a:ext uri="{FF2B5EF4-FFF2-40B4-BE49-F238E27FC236}">
              <a16:creationId xmlns:a16="http://schemas.microsoft.com/office/drawing/2014/main" id="{68022BA7-BEDC-4565-859D-ADA93A906AE3}"/>
            </a:ext>
          </a:extLst>
        </xdr:cNvPr>
        <xdr:cNvSpPr txBox="1"/>
      </xdr:nvSpPr>
      <xdr:spPr>
        <a:xfrm>
          <a:off x="10117993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513A72C-A76D-4EC5-A6BC-857C5175792E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▲</a:t>
          </a:fld>
          <a:endParaRPr lang="en-US" sz="14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22</xdr:col>
      <xdr:colOff>372561</xdr:colOff>
      <xdr:row>55</xdr:row>
      <xdr:rowOff>160455</xdr:rowOff>
    </xdr:from>
    <xdr:to>
      <xdr:col>23</xdr:col>
      <xdr:colOff>93311</xdr:colOff>
      <xdr:row>57</xdr:row>
      <xdr:rowOff>54211</xdr:rowOff>
    </xdr:to>
    <xdr:sp macro="" textlink="$Q$84">
      <xdr:nvSpPr>
        <xdr:cNvPr id="105" name="TextBox 104">
          <a:extLst>
            <a:ext uri="{FF2B5EF4-FFF2-40B4-BE49-F238E27FC236}">
              <a16:creationId xmlns:a16="http://schemas.microsoft.com/office/drawing/2014/main" id="{59A7DA68-5242-4B1D-8EC4-1EE223A59B39}"/>
            </a:ext>
          </a:extLst>
        </xdr:cNvPr>
        <xdr:cNvSpPr txBox="1"/>
      </xdr:nvSpPr>
      <xdr:spPr>
        <a:xfrm>
          <a:off x="10761161" y="11120555"/>
          <a:ext cx="33035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37435A3-936C-4B39-9402-24659F17B74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21</xdr:col>
      <xdr:colOff>353849</xdr:colOff>
      <xdr:row>57</xdr:row>
      <xdr:rowOff>91310</xdr:rowOff>
    </xdr:from>
    <xdr:to>
      <xdr:col>22</xdr:col>
      <xdr:colOff>74598</xdr:colOff>
      <xdr:row>58</xdr:row>
      <xdr:rowOff>170815</xdr:rowOff>
    </xdr:to>
    <xdr:sp macro="" textlink="$R$83">
      <xdr:nvSpPr>
        <xdr:cNvPr id="125" name="TextBox 124">
          <a:extLst>
            <a:ext uri="{FF2B5EF4-FFF2-40B4-BE49-F238E27FC236}">
              <a16:creationId xmlns:a16="http://schemas.microsoft.com/office/drawing/2014/main" id="{2674A59F-CCCC-40DB-B7CA-84D2EBB61FB2}"/>
            </a:ext>
          </a:extLst>
        </xdr:cNvPr>
        <xdr:cNvSpPr txBox="1"/>
      </xdr:nvSpPr>
      <xdr:spPr>
        <a:xfrm>
          <a:off x="10132849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C3F2EA7-C11B-43E6-B216-95E56066486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22</xdr:col>
      <xdr:colOff>379617</xdr:colOff>
      <xdr:row>57</xdr:row>
      <xdr:rowOff>91310</xdr:rowOff>
    </xdr:from>
    <xdr:to>
      <xdr:col>23</xdr:col>
      <xdr:colOff>100367</xdr:colOff>
      <xdr:row>58</xdr:row>
      <xdr:rowOff>170815</xdr:rowOff>
    </xdr:to>
    <xdr:sp macro="" textlink="$R$84">
      <xdr:nvSpPr>
        <xdr:cNvPr id="126" name="TextBox 125">
          <a:extLst>
            <a:ext uri="{FF2B5EF4-FFF2-40B4-BE49-F238E27FC236}">
              <a16:creationId xmlns:a16="http://schemas.microsoft.com/office/drawing/2014/main" id="{492A19A5-348F-4761-A304-676D1C925FD9}"/>
            </a:ext>
          </a:extLst>
        </xdr:cNvPr>
        <xdr:cNvSpPr txBox="1"/>
      </xdr:nvSpPr>
      <xdr:spPr>
        <a:xfrm>
          <a:off x="10768217" y="11419710"/>
          <a:ext cx="330350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858D9B3-8ACA-4243-93F2-0408CD9FCA4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oneCellAnchor>
    <xdr:from>
      <xdr:col>18</xdr:col>
      <xdr:colOff>529178</xdr:colOff>
      <xdr:row>58</xdr:row>
      <xdr:rowOff>126958</xdr:rowOff>
    </xdr:from>
    <xdr:ext cx="973666" cy="486832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A2E3E33C-46EE-49C1-AE35-53C11CF295DC}"/>
            </a:ext>
          </a:extLst>
        </xdr:cNvPr>
        <xdr:cNvSpPr txBox="1"/>
      </xdr:nvSpPr>
      <xdr:spPr>
        <a:xfrm>
          <a:off x="8479378" y="11639508"/>
          <a:ext cx="973666" cy="4868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l"/>
          <a:r>
            <a:rPr lang="en-US" sz="1200" b="0">
              <a:latin typeface="Arial Narrow" panose="020B0606020202030204" pitchFamily="34" charset="0"/>
            </a:rPr>
            <a:t>Net</a:t>
          </a:r>
          <a:r>
            <a:rPr lang="en-US" sz="1200" b="0" baseline="0">
              <a:latin typeface="Arial Narrow" panose="020B0606020202030204" pitchFamily="34" charset="0"/>
            </a:rPr>
            <a:t> Change</a:t>
          </a:r>
          <a:endParaRPr lang="en-US" sz="1200" b="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49391</xdr:colOff>
      <xdr:row>1</xdr:row>
      <xdr:rowOff>3</xdr:rowOff>
    </xdr:from>
    <xdr:to>
      <xdr:col>45</xdr:col>
      <xdr:colOff>430393</xdr:colOff>
      <xdr:row>5</xdr:row>
      <xdr:rowOff>28223</xdr:rowOff>
    </xdr:to>
    <xdr:sp macro="" textlink="">
      <xdr:nvSpPr>
        <xdr:cNvPr id="148" name="Rectangle 147">
          <a:extLst>
            <a:ext uri="{FF2B5EF4-FFF2-40B4-BE49-F238E27FC236}">
              <a16:creationId xmlns:a16="http://schemas.microsoft.com/office/drawing/2014/main" id="{3762A336-A878-4E4C-9A7A-7A8060B8D4A1}"/>
            </a:ext>
          </a:extLst>
        </xdr:cNvPr>
        <xdr:cNvSpPr/>
      </xdr:nvSpPr>
      <xdr:spPr>
        <a:xfrm>
          <a:off x="582791" y="184153"/>
          <a:ext cx="24257002" cy="7648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4400" b="1">
              <a:latin typeface="Arial Narrow" panose="020B0606020202030204" pitchFamily="34" charset="0"/>
            </a:rPr>
            <a:t>Waterfall Flow Chart</a:t>
          </a:r>
        </a:p>
      </xdr:txBody>
    </xdr:sp>
    <xdr:clientData/>
  </xdr:twoCellAnchor>
  <xdr:twoCellAnchor editAs="oneCell">
    <xdr:from>
      <xdr:col>26</xdr:col>
      <xdr:colOff>592667</xdr:colOff>
      <xdr:row>87</xdr:row>
      <xdr:rowOff>98778</xdr:rowOff>
    </xdr:from>
    <xdr:to>
      <xdr:col>39</xdr:col>
      <xdr:colOff>423334</xdr:colOff>
      <xdr:row>110</xdr:row>
      <xdr:rowOff>176389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ECDFBAF4-553C-4A4A-B56D-A1C466E22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19667" y="17135828"/>
          <a:ext cx="7755467" cy="4313061"/>
        </a:xfrm>
        <a:prstGeom prst="rect">
          <a:avLst/>
        </a:prstGeom>
      </xdr:spPr>
    </xdr:pic>
    <xdr:clientData/>
  </xdr:twoCellAnchor>
  <xdr:twoCellAnchor editAs="oneCell">
    <xdr:from>
      <xdr:col>25</xdr:col>
      <xdr:colOff>134056</xdr:colOff>
      <xdr:row>96</xdr:row>
      <xdr:rowOff>32457</xdr:rowOff>
    </xdr:from>
    <xdr:to>
      <xdr:col>37</xdr:col>
      <xdr:colOff>571501</xdr:colOff>
      <xdr:row>117</xdr:row>
      <xdr:rowOff>124178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CBDFE101-2A32-4ABE-9A4E-8B323A6D8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51456" y="18726857"/>
          <a:ext cx="7752645" cy="3958871"/>
        </a:xfrm>
        <a:prstGeom prst="rect">
          <a:avLst/>
        </a:prstGeom>
      </xdr:spPr>
    </xdr:pic>
    <xdr:clientData/>
  </xdr:twoCellAnchor>
  <xdr:twoCellAnchor editAs="oneCell">
    <xdr:from>
      <xdr:col>26</xdr:col>
      <xdr:colOff>173566</xdr:colOff>
      <xdr:row>93</xdr:row>
      <xdr:rowOff>149580</xdr:rowOff>
    </xdr:from>
    <xdr:to>
      <xdr:col>54</xdr:col>
      <xdr:colOff>282221</xdr:colOff>
      <xdr:row>115</xdr:row>
      <xdr:rowOff>57857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FEC7B266-690B-441E-9459-856DA84FA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00566" y="18291530"/>
          <a:ext cx="17177455" cy="3959577"/>
        </a:xfrm>
        <a:prstGeom prst="rect">
          <a:avLst/>
        </a:prstGeom>
      </xdr:spPr>
    </xdr:pic>
    <xdr:clientData/>
  </xdr:twoCellAnchor>
  <xdr:oneCellAnchor>
    <xdr:from>
      <xdr:col>11</xdr:col>
      <xdr:colOff>515052</xdr:colOff>
      <xdr:row>26</xdr:row>
      <xdr:rowOff>148166</xdr:rowOff>
    </xdr:from>
    <xdr:ext cx="1665777" cy="50424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EECFBA4E-DA85-4E05-8876-D7557A5920E9}"/>
            </a:ext>
          </a:extLst>
        </xdr:cNvPr>
        <xdr:cNvSpPr txBox="1"/>
      </xdr:nvSpPr>
      <xdr:spPr>
        <a:xfrm>
          <a:off x="4909252" y="5190066"/>
          <a:ext cx="1665777" cy="5042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latin typeface="Arial Narrow" panose="020B0606020202030204" pitchFamily="34" charset="0"/>
            </a:rPr>
            <a:t>Select</a:t>
          </a:r>
          <a:r>
            <a:rPr lang="en-US" sz="1400" baseline="0">
              <a:latin typeface="Arial Narrow" panose="020B0606020202030204" pitchFamily="34" charset="0"/>
            </a:rPr>
            <a:t> number of bars </a:t>
          </a:r>
        </a:p>
        <a:p>
          <a:r>
            <a:rPr lang="en-US" sz="1400" baseline="0">
              <a:latin typeface="Arial Narrow" panose="020B0606020202030204" pitchFamily="34" charset="0"/>
            </a:rPr>
            <a:t>required by graph</a:t>
          </a:r>
          <a:endParaRPr lang="en-US" sz="140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63502</xdr:colOff>
      <xdr:row>17</xdr:row>
      <xdr:rowOff>14111</xdr:rowOff>
    </xdr:from>
    <xdr:to>
      <xdr:col>8</xdr:col>
      <xdr:colOff>670278</xdr:colOff>
      <xdr:row>18</xdr:row>
      <xdr:rowOff>7056</xdr:rowOff>
    </xdr:to>
    <xdr:sp macro="" textlink="">
      <xdr:nvSpPr>
        <xdr:cNvPr id="153" name="Rectangle 152">
          <a:extLst>
            <a:ext uri="{FF2B5EF4-FFF2-40B4-BE49-F238E27FC236}">
              <a16:creationId xmlns:a16="http://schemas.microsoft.com/office/drawing/2014/main" id="{974D4DD4-6934-4196-A9CE-FCB30144D02F}"/>
            </a:ext>
          </a:extLst>
        </xdr:cNvPr>
        <xdr:cNvSpPr/>
      </xdr:nvSpPr>
      <xdr:spPr>
        <a:xfrm>
          <a:off x="596902" y="2922411"/>
          <a:ext cx="3623026" cy="450145"/>
        </a:xfrm>
        <a:prstGeom prst="rect">
          <a:avLst/>
        </a:prstGeom>
        <a:noFill/>
        <a:ln w="28575" cap="flat" cmpd="sng" algn="ctr">
          <a:solidFill>
            <a:schemeClr val="bg1">
              <a:lumMod val="65000"/>
            </a:scheme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303383</xdr:colOff>
      <xdr:row>15</xdr:row>
      <xdr:rowOff>42333</xdr:rowOff>
    </xdr:from>
    <xdr:to>
      <xdr:col>16</xdr:col>
      <xdr:colOff>84661</xdr:colOff>
      <xdr:row>32</xdr:row>
      <xdr:rowOff>7056</xdr:rowOff>
    </xdr:to>
    <xdr:sp macro="" textlink="">
      <xdr:nvSpPr>
        <xdr:cNvPr id="154" name="Rectangle: Rounded Corners 153">
          <a:extLst>
            <a:ext uri="{FF2B5EF4-FFF2-40B4-BE49-F238E27FC236}">
              <a16:creationId xmlns:a16="http://schemas.microsoft.com/office/drawing/2014/main" id="{6788F8F0-4282-4749-9972-F1149F95CC78}"/>
            </a:ext>
          </a:extLst>
        </xdr:cNvPr>
        <xdr:cNvSpPr/>
      </xdr:nvSpPr>
      <xdr:spPr>
        <a:xfrm>
          <a:off x="4697583" y="2804583"/>
          <a:ext cx="2829278" cy="3615973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9375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471988</xdr:colOff>
      <xdr:row>17</xdr:row>
      <xdr:rowOff>49384</xdr:rowOff>
    </xdr:from>
    <xdr:ext cx="2049728" cy="445507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C4E35E21-8679-47EE-8FBD-D1A8A2F38493}"/>
            </a:ext>
          </a:extLst>
        </xdr:cNvPr>
        <xdr:cNvSpPr txBox="1"/>
      </xdr:nvSpPr>
      <xdr:spPr>
        <a:xfrm>
          <a:off x="4866188" y="2957684"/>
          <a:ext cx="2049728" cy="4455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chemeClr val="bg1"/>
              </a:solidFill>
              <a:latin typeface="Arial Narrow" panose="020B0606020202030204" pitchFamily="34" charset="0"/>
            </a:rPr>
            <a:t>Number of bars</a:t>
          </a:r>
        </a:p>
      </xdr:txBody>
    </xdr:sp>
    <xdr:clientData/>
  </xdr:oneCellAnchor>
  <xdr:twoCellAnchor>
    <xdr:from>
      <xdr:col>12</xdr:col>
      <xdr:colOff>423325</xdr:colOff>
      <xdr:row>19</xdr:row>
      <xdr:rowOff>155215</xdr:rowOff>
    </xdr:from>
    <xdr:to>
      <xdr:col>13</xdr:col>
      <xdr:colOff>176371</xdr:colOff>
      <xdr:row>21</xdr:row>
      <xdr:rowOff>7049</xdr:rowOff>
    </xdr:to>
    <xdr:sp macro="" textlink="">
      <xdr:nvSpPr>
        <xdr:cNvPr id="156" name="Rectangle 15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32D19D5-6709-4115-98E4-DD6E2EEA9FAA}"/>
            </a:ext>
          </a:extLst>
        </xdr:cNvPr>
        <xdr:cNvSpPr/>
      </xdr:nvSpPr>
      <xdr:spPr>
        <a:xfrm>
          <a:off x="5427125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</a:t>
          </a:r>
        </a:p>
      </xdr:txBody>
    </xdr:sp>
    <xdr:clientData/>
  </xdr:twoCellAnchor>
  <xdr:twoCellAnchor>
    <xdr:from>
      <xdr:col>11</xdr:col>
      <xdr:colOff>561613</xdr:colOff>
      <xdr:row>19</xdr:row>
      <xdr:rowOff>155215</xdr:rowOff>
    </xdr:from>
    <xdr:to>
      <xdr:col>12</xdr:col>
      <xdr:colOff>314660</xdr:colOff>
      <xdr:row>21</xdr:row>
      <xdr:rowOff>7049</xdr:rowOff>
    </xdr:to>
    <xdr:sp macro="" textlink="">
      <xdr:nvSpPr>
        <xdr:cNvPr id="157" name="Rectangle 15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79C2CB4F-96E9-438F-A74E-96EFF1ADE23E}"/>
            </a:ext>
          </a:extLst>
        </xdr:cNvPr>
        <xdr:cNvSpPr/>
      </xdr:nvSpPr>
      <xdr:spPr>
        <a:xfrm>
          <a:off x="4955813" y="3596915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</a:t>
          </a:r>
        </a:p>
      </xdr:txBody>
    </xdr:sp>
    <xdr:clientData/>
  </xdr:twoCellAnchor>
  <xdr:twoCellAnchor>
    <xdr:from>
      <xdr:col>13</xdr:col>
      <xdr:colOff>300558</xdr:colOff>
      <xdr:row>19</xdr:row>
      <xdr:rowOff>155215</xdr:rowOff>
    </xdr:from>
    <xdr:to>
      <xdr:col>14</xdr:col>
      <xdr:colOff>53604</xdr:colOff>
      <xdr:row>21</xdr:row>
      <xdr:rowOff>7049</xdr:rowOff>
    </xdr:to>
    <xdr:sp macro="" textlink="">
      <xdr:nvSpPr>
        <xdr:cNvPr id="158" name="Rectangle 15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63F0A54-A18B-4571-A0BB-146D103BCA49}"/>
            </a:ext>
          </a:extLst>
        </xdr:cNvPr>
        <xdr:cNvSpPr/>
      </xdr:nvSpPr>
      <xdr:spPr>
        <a:xfrm>
          <a:off x="5913958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3</a:t>
          </a:r>
        </a:p>
      </xdr:txBody>
    </xdr:sp>
    <xdr:clientData/>
  </xdr:twoCellAnchor>
  <xdr:twoCellAnchor>
    <xdr:from>
      <xdr:col>14</xdr:col>
      <xdr:colOff>177792</xdr:colOff>
      <xdr:row>19</xdr:row>
      <xdr:rowOff>155215</xdr:rowOff>
    </xdr:from>
    <xdr:to>
      <xdr:col>14</xdr:col>
      <xdr:colOff>537616</xdr:colOff>
      <xdr:row>21</xdr:row>
      <xdr:rowOff>7049</xdr:rowOff>
    </xdr:to>
    <xdr:sp macro="" textlink="">
      <xdr:nvSpPr>
        <xdr:cNvPr id="159" name="Rectangle 15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390C5BB-4F8A-4669-8559-A085649C220E}"/>
            </a:ext>
          </a:extLst>
        </xdr:cNvPr>
        <xdr:cNvSpPr/>
      </xdr:nvSpPr>
      <xdr:spPr>
        <a:xfrm>
          <a:off x="6400792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4</a:t>
          </a:r>
        </a:p>
      </xdr:txBody>
    </xdr:sp>
    <xdr:clientData/>
  </xdr:twoCellAnchor>
  <xdr:twoCellAnchor>
    <xdr:from>
      <xdr:col>15</xdr:col>
      <xdr:colOff>47970</xdr:colOff>
      <xdr:row>19</xdr:row>
      <xdr:rowOff>155215</xdr:rowOff>
    </xdr:from>
    <xdr:to>
      <xdr:col>15</xdr:col>
      <xdr:colOff>407794</xdr:colOff>
      <xdr:row>21</xdr:row>
      <xdr:rowOff>7049</xdr:rowOff>
    </xdr:to>
    <xdr:sp macro="" textlink="">
      <xdr:nvSpPr>
        <xdr:cNvPr id="160" name="Rectangle 15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3182F86B-F021-4A12-9BEF-1AEA6235B043}"/>
            </a:ext>
          </a:extLst>
        </xdr:cNvPr>
        <xdr:cNvSpPr/>
      </xdr:nvSpPr>
      <xdr:spPr>
        <a:xfrm>
          <a:off x="6880570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5</a:t>
          </a:r>
        </a:p>
      </xdr:txBody>
    </xdr:sp>
    <xdr:clientData/>
  </xdr:twoCellAnchor>
  <xdr:twoCellAnchor>
    <xdr:from>
      <xdr:col>12</xdr:col>
      <xdr:colOff>420502</xdr:colOff>
      <xdr:row>21</xdr:row>
      <xdr:rowOff>173560</xdr:rowOff>
    </xdr:from>
    <xdr:to>
      <xdr:col>13</xdr:col>
      <xdr:colOff>173548</xdr:colOff>
      <xdr:row>23</xdr:row>
      <xdr:rowOff>25393</xdr:rowOff>
    </xdr:to>
    <xdr:sp macro="" textlink="">
      <xdr:nvSpPr>
        <xdr:cNvPr id="161" name="Rectangle 16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B9A723D-C0CC-4751-8BBF-07E8D750536E}"/>
            </a:ext>
          </a:extLst>
        </xdr:cNvPr>
        <xdr:cNvSpPr/>
      </xdr:nvSpPr>
      <xdr:spPr>
        <a:xfrm>
          <a:off x="5424302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7</a:t>
          </a:r>
        </a:p>
      </xdr:txBody>
    </xdr:sp>
    <xdr:clientData/>
  </xdr:twoCellAnchor>
  <xdr:twoCellAnchor>
    <xdr:from>
      <xdr:col>11</xdr:col>
      <xdr:colOff>558790</xdr:colOff>
      <xdr:row>21</xdr:row>
      <xdr:rowOff>173560</xdr:rowOff>
    </xdr:from>
    <xdr:to>
      <xdr:col>12</xdr:col>
      <xdr:colOff>311837</xdr:colOff>
      <xdr:row>23</xdr:row>
      <xdr:rowOff>25393</xdr:rowOff>
    </xdr:to>
    <xdr:sp macro="" textlink="">
      <xdr:nvSpPr>
        <xdr:cNvPr id="162" name="Rectangle 16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96D3CE7-623B-4A52-914A-0BBADB294143}"/>
            </a:ext>
          </a:extLst>
        </xdr:cNvPr>
        <xdr:cNvSpPr/>
      </xdr:nvSpPr>
      <xdr:spPr>
        <a:xfrm>
          <a:off x="4952990" y="4072460"/>
          <a:ext cx="362647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6</a:t>
          </a:r>
        </a:p>
      </xdr:txBody>
    </xdr:sp>
    <xdr:clientData/>
  </xdr:twoCellAnchor>
  <xdr:twoCellAnchor>
    <xdr:from>
      <xdr:col>13</xdr:col>
      <xdr:colOff>297735</xdr:colOff>
      <xdr:row>21</xdr:row>
      <xdr:rowOff>173560</xdr:rowOff>
    </xdr:from>
    <xdr:to>
      <xdr:col>14</xdr:col>
      <xdr:colOff>50781</xdr:colOff>
      <xdr:row>23</xdr:row>
      <xdr:rowOff>25393</xdr:rowOff>
    </xdr:to>
    <xdr:sp macro="" textlink="">
      <xdr:nvSpPr>
        <xdr:cNvPr id="163" name="Rectangle 16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8315159E-62FD-4B74-82E7-27E94FACED25}"/>
            </a:ext>
          </a:extLst>
        </xdr:cNvPr>
        <xdr:cNvSpPr/>
      </xdr:nvSpPr>
      <xdr:spPr>
        <a:xfrm>
          <a:off x="5911135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8</a:t>
          </a:r>
        </a:p>
      </xdr:txBody>
    </xdr:sp>
    <xdr:clientData/>
  </xdr:twoCellAnchor>
  <xdr:twoCellAnchor>
    <xdr:from>
      <xdr:col>14</xdr:col>
      <xdr:colOff>174969</xdr:colOff>
      <xdr:row>21</xdr:row>
      <xdr:rowOff>173560</xdr:rowOff>
    </xdr:from>
    <xdr:to>
      <xdr:col>14</xdr:col>
      <xdr:colOff>534793</xdr:colOff>
      <xdr:row>23</xdr:row>
      <xdr:rowOff>25393</xdr:rowOff>
    </xdr:to>
    <xdr:sp macro="" textlink="">
      <xdr:nvSpPr>
        <xdr:cNvPr id="164" name="Rectangle 16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D517554A-A5A1-4145-9118-198220C3DDAE}"/>
            </a:ext>
          </a:extLst>
        </xdr:cNvPr>
        <xdr:cNvSpPr/>
      </xdr:nvSpPr>
      <xdr:spPr>
        <a:xfrm>
          <a:off x="6397969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9</a:t>
          </a:r>
        </a:p>
      </xdr:txBody>
    </xdr:sp>
    <xdr:clientData/>
  </xdr:twoCellAnchor>
  <xdr:twoCellAnchor>
    <xdr:from>
      <xdr:col>15</xdr:col>
      <xdr:colOff>45147</xdr:colOff>
      <xdr:row>21</xdr:row>
      <xdr:rowOff>173560</xdr:rowOff>
    </xdr:from>
    <xdr:to>
      <xdr:col>15</xdr:col>
      <xdr:colOff>404971</xdr:colOff>
      <xdr:row>23</xdr:row>
      <xdr:rowOff>25393</xdr:rowOff>
    </xdr:to>
    <xdr:sp macro="" textlink="">
      <xdr:nvSpPr>
        <xdr:cNvPr id="165" name="Rectangle 16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7B9FED0F-650F-427D-B52B-4306FEA8C602}"/>
            </a:ext>
          </a:extLst>
        </xdr:cNvPr>
        <xdr:cNvSpPr/>
      </xdr:nvSpPr>
      <xdr:spPr>
        <a:xfrm>
          <a:off x="6877747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10</a:t>
          </a:r>
        </a:p>
      </xdr:txBody>
    </xdr:sp>
    <xdr:clientData/>
  </xdr:twoCellAnchor>
  <xdr:twoCellAnchor>
    <xdr:from>
      <xdr:col>12</xdr:col>
      <xdr:colOff>417680</xdr:colOff>
      <xdr:row>23</xdr:row>
      <xdr:rowOff>220126</xdr:rowOff>
    </xdr:from>
    <xdr:to>
      <xdr:col>13</xdr:col>
      <xdr:colOff>170726</xdr:colOff>
      <xdr:row>25</xdr:row>
      <xdr:rowOff>71960</xdr:rowOff>
    </xdr:to>
    <xdr:sp macro="" textlink="">
      <xdr:nvSpPr>
        <xdr:cNvPr id="166" name="Rectangle 165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5749349-A0E3-42C5-9911-B599C2A7F2D1}"/>
            </a:ext>
          </a:extLst>
        </xdr:cNvPr>
        <xdr:cNvSpPr/>
      </xdr:nvSpPr>
      <xdr:spPr>
        <a:xfrm>
          <a:off x="5421480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12</a:t>
          </a:r>
        </a:p>
      </xdr:txBody>
    </xdr:sp>
    <xdr:clientData/>
  </xdr:twoCellAnchor>
  <xdr:twoCellAnchor>
    <xdr:from>
      <xdr:col>11</xdr:col>
      <xdr:colOff>555968</xdr:colOff>
      <xdr:row>23</xdr:row>
      <xdr:rowOff>220126</xdr:rowOff>
    </xdr:from>
    <xdr:to>
      <xdr:col>12</xdr:col>
      <xdr:colOff>309015</xdr:colOff>
      <xdr:row>25</xdr:row>
      <xdr:rowOff>71960</xdr:rowOff>
    </xdr:to>
    <xdr:sp macro="" textlink="">
      <xdr:nvSpPr>
        <xdr:cNvPr id="167" name="Rectangle 16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2CE45135-A369-4121-A256-7D265B0B5384}"/>
            </a:ext>
          </a:extLst>
        </xdr:cNvPr>
        <xdr:cNvSpPr/>
      </xdr:nvSpPr>
      <xdr:spPr>
        <a:xfrm>
          <a:off x="4950168" y="4576226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11</a:t>
          </a:r>
        </a:p>
      </xdr:txBody>
    </xdr:sp>
    <xdr:clientData/>
  </xdr:twoCellAnchor>
  <xdr:twoCellAnchor>
    <xdr:from>
      <xdr:col>13</xdr:col>
      <xdr:colOff>294913</xdr:colOff>
      <xdr:row>23</xdr:row>
      <xdr:rowOff>220126</xdr:rowOff>
    </xdr:from>
    <xdr:to>
      <xdr:col>14</xdr:col>
      <xdr:colOff>47959</xdr:colOff>
      <xdr:row>25</xdr:row>
      <xdr:rowOff>71960</xdr:rowOff>
    </xdr:to>
    <xdr:sp macro="" textlink="">
      <xdr:nvSpPr>
        <xdr:cNvPr id="168" name="Rectangle 16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9C61C751-6F58-4E9E-B962-AAC8D9E802AE}"/>
            </a:ext>
          </a:extLst>
        </xdr:cNvPr>
        <xdr:cNvSpPr/>
      </xdr:nvSpPr>
      <xdr:spPr>
        <a:xfrm>
          <a:off x="5908313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13</a:t>
          </a:r>
        </a:p>
      </xdr:txBody>
    </xdr:sp>
    <xdr:clientData/>
  </xdr:twoCellAnchor>
  <xdr:twoCellAnchor>
    <xdr:from>
      <xdr:col>14</xdr:col>
      <xdr:colOff>172147</xdr:colOff>
      <xdr:row>23</xdr:row>
      <xdr:rowOff>220126</xdr:rowOff>
    </xdr:from>
    <xdr:to>
      <xdr:col>14</xdr:col>
      <xdr:colOff>531971</xdr:colOff>
      <xdr:row>25</xdr:row>
      <xdr:rowOff>71960</xdr:rowOff>
    </xdr:to>
    <xdr:sp macro="" textlink="">
      <xdr:nvSpPr>
        <xdr:cNvPr id="169" name="Rectangle 16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4203674-4E85-45CD-85F7-804B6087C699}"/>
            </a:ext>
          </a:extLst>
        </xdr:cNvPr>
        <xdr:cNvSpPr/>
      </xdr:nvSpPr>
      <xdr:spPr>
        <a:xfrm>
          <a:off x="6395147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14</a:t>
          </a:r>
        </a:p>
      </xdr:txBody>
    </xdr:sp>
    <xdr:clientData/>
  </xdr:twoCellAnchor>
  <xdr:twoCellAnchor>
    <xdr:from>
      <xdr:col>15</xdr:col>
      <xdr:colOff>42325</xdr:colOff>
      <xdr:row>23</xdr:row>
      <xdr:rowOff>220126</xdr:rowOff>
    </xdr:from>
    <xdr:to>
      <xdr:col>15</xdr:col>
      <xdr:colOff>402149</xdr:colOff>
      <xdr:row>25</xdr:row>
      <xdr:rowOff>71960</xdr:rowOff>
    </xdr:to>
    <xdr:sp macro="" textlink="">
      <xdr:nvSpPr>
        <xdr:cNvPr id="170" name="Rectangle 169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1487F55A-9A8D-4D8B-9090-067B64E58498}"/>
            </a:ext>
          </a:extLst>
        </xdr:cNvPr>
        <xdr:cNvSpPr/>
      </xdr:nvSpPr>
      <xdr:spPr>
        <a:xfrm>
          <a:off x="6874925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15</a:t>
          </a:r>
        </a:p>
      </xdr:txBody>
    </xdr:sp>
    <xdr:clientData/>
  </xdr:twoCellAnchor>
  <xdr:twoCellAnchor>
    <xdr:from>
      <xdr:col>12</xdr:col>
      <xdr:colOff>421913</xdr:colOff>
      <xdr:row>26</xdr:row>
      <xdr:rowOff>26804</xdr:rowOff>
    </xdr:from>
    <xdr:to>
      <xdr:col>13</xdr:col>
      <xdr:colOff>174959</xdr:colOff>
      <xdr:row>27</xdr:row>
      <xdr:rowOff>104415</xdr:rowOff>
    </xdr:to>
    <xdr:sp macro="" textlink="">
      <xdr:nvSpPr>
        <xdr:cNvPr id="171" name="Rectangle 17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816BFCAD-9F0B-4690-92A3-062ACD6C4037}"/>
            </a:ext>
          </a:extLst>
        </xdr:cNvPr>
        <xdr:cNvSpPr/>
      </xdr:nvSpPr>
      <xdr:spPr>
        <a:xfrm>
          <a:off x="5425713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17</a:t>
          </a:r>
        </a:p>
      </xdr:txBody>
    </xdr:sp>
    <xdr:clientData/>
  </xdr:twoCellAnchor>
  <xdr:twoCellAnchor>
    <xdr:from>
      <xdr:col>11</xdr:col>
      <xdr:colOff>560201</xdr:colOff>
      <xdr:row>26</xdr:row>
      <xdr:rowOff>26804</xdr:rowOff>
    </xdr:from>
    <xdr:to>
      <xdr:col>12</xdr:col>
      <xdr:colOff>313248</xdr:colOff>
      <xdr:row>27</xdr:row>
      <xdr:rowOff>104415</xdr:rowOff>
    </xdr:to>
    <xdr:sp macro="" textlink="">
      <xdr:nvSpPr>
        <xdr:cNvPr id="172" name="Rectangle 171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90C512B-E662-49D4-8324-EA6DBF049DA5}"/>
            </a:ext>
          </a:extLst>
        </xdr:cNvPr>
        <xdr:cNvSpPr/>
      </xdr:nvSpPr>
      <xdr:spPr>
        <a:xfrm>
          <a:off x="4954401" y="5068704"/>
          <a:ext cx="362647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16</a:t>
          </a:r>
        </a:p>
      </xdr:txBody>
    </xdr:sp>
    <xdr:clientData/>
  </xdr:twoCellAnchor>
  <xdr:twoCellAnchor>
    <xdr:from>
      <xdr:col>13</xdr:col>
      <xdr:colOff>299146</xdr:colOff>
      <xdr:row>26</xdr:row>
      <xdr:rowOff>26804</xdr:rowOff>
    </xdr:from>
    <xdr:to>
      <xdr:col>14</xdr:col>
      <xdr:colOff>52192</xdr:colOff>
      <xdr:row>27</xdr:row>
      <xdr:rowOff>104415</xdr:rowOff>
    </xdr:to>
    <xdr:sp macro="" textlink="">
      <xdr:nvSpPr>
        <xdr:cNvPr id="173" name="Rectangle 172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B01D13DF-5BCE-4E45-B268-434D17148E7B}"/>
            </a:ext>
          </a:extLst>
        </xdr:cNvPr>
        <xdr:cNvSpPr/>
      </xdr:nvSpPr>
      <xdr:spPr>
        <a:xfrm>
          <a:off x="5912546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18</a:t>
          </a:r>
        </a:p>
      </xdr:txBody>
    </xdr:sp>
    <xdr:clientData/>
  </xdr:twoCellAnchor>
  <xdr:twoCellAnchor>
    <xdr:from>
      <xdr:col>14</xdr:col>
      <xdr:colOff>176380</xdr:colOff>
      <xdr:row>26</xdr:row>
      <xdr:rowOff>26804</xdr:rowOff>
    </xdr:from>
    <xdr:to>
      <xdr:col>14</xdr:col>
      <xdr:colOff>536204</xdr:colOff>
      <xdr:row>27</xdr:row>
      <xdr:rowOff>104415</xdr:rowOff>
    </xdr:to>
    <xdr:sp macro="" textlink="">
      <xdr:nvSpPr>
        <xdr:cNvPr id="174" name="Rectangle 173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68A8B2C8-A480-4D65-8ED7-33814482EE7E}"/>
            </a:ext>
          </a:extLst>
        </xdr:cNvPr>
        <xdr:cNvSpPr/>
      </xdr:nvSpPr>
      <xdr:spPr>
        <a:xfrm>
          <a:off x="6399380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19</a:t>
          </a:r>
        </a:p>
      </xdr:txBody>
    </xdr:sp>
    <xdr:clientData/>
  </xdr:twoCellAnchor>
  <xdr:twoCellAnchor>
    <xdr:from>
      <xdr:col>15</xdr:col>
      <xdr:colOff>46558</xdr:colOff>
      <xdr:row>26</xdr:row>
      <xdr:rowOff>26804</xdr:rowOff>
    </xdr:from>
    <xdr:to>
      <xdr:col>15</xdr:col>
      <xdr:colOff>406382</xdr:colOff>
      <xdr:row>27</xdr:row>
      <xdr:rowOff>104415</xdr:rowOff>
    </xdr:to>
    <xdr:sp macro="" textlink="">
      <xdr:nvSpPr>
        <xdr:cNvPr id="175" name="Rectangle 17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CC97FA46-6187-4979-920C-DCE31FE0265C}"/>
            </a:ext>
          </a:extLst>
        </xdr:cNvPr>
        <xdr:cNvSpPr/>
      </xdr:nvSpPr>
      <xdr:spPr>
        <a:xfrm>
          <a:off x="6879158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20</a:t>
          </a:r>
        </a:p>
      </xdr:txBody>
    </xdr:sp>
    <xdr:clientData/>
  </xdr:twoCellAnchor>
  <xdr:twoCellAnchor>
    <xdr:from>
      <xdr:col>12</xdr:col>
      <xdr:colOff>419090</xdr:colOff>
      <xdr:row>28</xdr:row>
      <xdr:rowOff>38092</xdr:rowOff>
    </xdr:from>
    <xdr:to>
      <xdr:col>13</xdr:col>
      <xdr:colOff>172136</xdr:colOff>
      <xdr:row>29</xdr:row>
      <xdr:rowOff>115704</xdr:rowOff>
    </xdr:to>
    <xdr:sp macro="" textlink="">
      <xdr:nvSpPr>
        <xdr:cNvPr id="176" name="Rectangle 175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FB64956F-1C01-4C26-8A38-EEA896E81A61}"/>
            </a:ext>
          </a:extLst>
        </xdr:cNvPr>
        <xdr:cNvSpPr/>
      </xdr:nvSpPr>
      <xdr:spPr>
        <a:xfrm>
          <a:off x="5422890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22</a:t>
          </a:r>
        </a:p>
      </xdr:txBody>
    </xdr:sp>
    <xdr:clientData/>
  </xdr:twoCellAnchor>
  <xdr:twoCellAnchor>
    <xdr:from>
      <xdr:col>11</xdr:col>
      <xdr:colOff>557378</xdr:colOff>
      <xdr:row>28</xdr:row>
      <xdr:rowOff>38092</xdr:rowOff>
    </xdr:from>
    <xdr:to>
      <xdr:col>12</xdr:col>
      <xdr:colOff>310425</xdr:colOff>
      <xdr:row>29</xdr:row>
      <xdr:rowOff>115704</xdr:rowOff>
    </xdr:to>
    <xdr:sp macro="" textlink="">
      <xdr:nvSpPr>
        <xdr:cNvPr id="177" name="Rectangle 176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1F4EF9FF-E828-46AF-8C5B-B27337E8B828}"/>
            </a:ext>
          </a:extLst>
        </xdr:cNvPr>
        <xdr:cNvSpPr/>
      </xdr:nvSpPr>
      <xdr:spPr>
        <a:xfrm>
          <a:off x="4951578" y="5537192"/>
          <a:ext cx="362647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21</a:t>
          </a:r>
        </a:p>
      </xdr:txBody>
    </xdr:sp>
    <xdr:clientData/>
  </xdr:twoCellAnchor>
  <xdr:twoCellAnchor>
    <xdr:from>
      <xdr:col>13</xdr:col>
      <xdr:colOff>296323</xdr:colOff>
      <xdr:row>28</xdr:row>
      <xdr:rowOff>38092</xdr:rowOff>
    </xdr:from>
    <xdr:to>
      <xdr:col>14</xdr:col>
      <xdr:colOff>49369</xdr:colOff>
      <xdr:row>29</xdr:row>
      <xdr:rowOff>115704</xdr:rowOff>
    </xdr:to>
    <xdr:sp macro="" textlink="">
      <xdr:nvSpPr>
        <xdr:cNvPr id="178" name="Rectangle 177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DA9807D6-264A-4E0E-BE8B-7FCB436991AA}"/>
            </a:ext>
          </a:extLst>
        </xdr:cNvPr>
        <xdr:cNvSpPr/>
      </xdr:nvSpPr>
      <xdr:spPr>
        <a:xfrm>
          <a:off x="5909723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23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0</xdr:row>
      <xdr:rowOff>105833</xdr:rowOff>
    </xdr:from>
    <xdr:to>
      <xdr:col>46</xdr:col>
      <xdr:colOff>458612</xdr:colOff>
      <xdr:row>5</xdr:row>
      <xdr:rowOff>162278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5188F710-0151-4233-B9A3-36A24585ED19}"/>
            </a:ext>
          </a:extLst>
        </xdr:cNvPr>
        <xdr:cNvSpPr/>
      </xdr:nvSpPr>
      <xdr:spPr>
        <a:xfrm>
          <a:off x="457201" y="105833"/>
          <a:ext cx="25020411" cy="977195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620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211671</xdr:colOff>
      <xdr:row>52</xdr:row>
      <xdr:rowOff>134018</xdr:rowOff>
    </xdr:from>
    <xdr:to>
      <xdr:col>46</xdr:col>
      <xdr:colOff>190506</xdr:colOff>
      <xdr:row>62</xdr:row>
      <xdr:rowOff>141111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BB6F48-977A-41DB-B12D-AE0ACCFAC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7871" y="10541668"/>
          <a:ext cx="17301635" cy="1848593"/>
        </a:xfrm>
        <a:prstGeom prst="rect">
          <a:avLst/>
        </a:prstGeom>
      </xdr:spPr>
    </xdr:pic>
    <xdr:clientData/>
  </xdr:twoCellAnchor>
  <xdr:twoCellAnchor>
    <xdr:from>
      <xdr:col>18</xdr:col>
      <xdr:colOff>116868</xdr:colOff>
      <xdr:row>53</xdr:row>
      <xdr:rowOff>30151</xdr:rowOff>
    </xdr:from>
    <xdr:to>
      <xdr:col>45</xdr:col>
      <xdr:colOff>571506</xdr:colOff>
      <xdr:row>62</xdr:row>
      <xdr:rowOff>28183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CDCF9355-1F8C-44F2-9D57-45A89A128C9F}"/>
            </a:ext>
          </a:extLst>
        </xdr:cNvPr>
        <xdr:cNvSpPr/>
      </xdr:nvSpPr>
      <xdr:spPr>
        <a:xfrm>
          <a:off x="8067068" y="10621951"/>
          <a:ext cx="16913838" cy="165538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252189</xdr:colOff>
      <xdr:row>6</xdr:row>
      <xdr:rowOff>141943</xdr:rowOff>
    </xdr:from>
    <xdr:to>
      <xdr:col>46</xdr:col>
      <xdr:colOff>42334</xdr:colOff>
      <xdr:row>52</xdr:row>
      <xdr:rowOff>56445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762741F-A3B7-42A2-B2FD-B2C4AC70E9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75778</xdr:colOff>
      <xdr:row>55</xdr:row>
      <xdr:rowOff>159524</xdr:rowOff>
    </xdr:from>
    <xdr:to>
      <xdr:col>21</xdr:col>
      <xdr:colOff>8937</xdr:colOff>
      <xdr:row>57</xdr:row>
      <xdr:rowOff>53280</xdr:rowOff>
    </xdr:to>
    <xdr:sp macro="" textlink="$L$82">
      <xdr:nvSpPr>
        <xdr:cNvPr id="6" name="TextBox 5">
          <a:extLst>
            <a:ext uri="{FF2B5EF4-FFF2-40B4-BE49-F238E27FC236}">
              <a16:creationId xmlns:a16="http://schemas.microsoft.com/office/drawing/2014/main" id="{DBB45CD2-3BA2-4603-8698-812DDBA15E78}"/>
            </a:ext>
          </a:extLst>
        </xdr:cNvPr>
        <xdr:cNvSpPr txBox="1"/>
      </xdr:nvSpPr>
      <xdr:spPr>
        <a:xfrm>
          <a:off x="9233889" y="11039191"/>
          <a:ext cx="53993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432B7F2-EAD1-4337-8FB6-4FE093620B88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531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55</xdr:row>
      <xdr:rowOff>160455</xdr:rowOff>
    </xdr:from>
    <xdr:to>
      <xdr:col>21</xdr:col>
      <xdr:colOff>71898</xdr:colOff>
      <xdr:row>57</xdr:row>
      <xdr:rowOff>54211</xdr:rowOff>
    </xdr:to>
    <xdr:sp macro="" textlink="$Q$82">
      <xdr:nvSpPr>
        <xdr:cNvPr id="7" name="TextBox 6">
          <a:extLst>
            <a:ext uri="{FF2B5EF4-FFF2-40B4-BE49-F238E27FC236}">
              <a16:creationId xmlns:a16="http://schemas.microsoft.com/office/drawing/2014/main" id="{15BF17B3-F94E-42B9-8674-9E9DE7D01A63}"/>
            </a:ext>
          </a:extLst>
        </xdr:cNvPr>
        <xdr:cNvSpPr txBox="1"/>
      </xdr:nvSpPr>
      <xdr:spPr>
        <a:xfrm>
          <a:off x="9520549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6386101-1B72-44F7-9DEA-90C3F4502AF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20</xdr:col>
      <xdr:colOff>81403</xdr:colOff>
      <xdr:row>57</xdr:row>
      <xdr:rowOff>92426</xdr:rowOff>
    </xdr:from>
    <xdr:to>
      <xdr:col>21</xdr:col>
      <xdr:colOff>114824</xdr:colOff>
      <xdr:row>59</xdr:row>
      <xdr:rowOff>8539</xdr:rowOff>
    </xdr:to>
    <xdr:sp macro="" textlink="$M$82">
      <xdr:nvSpPr>
        <xdr:cNvPr id="8" name="TextBox 7">
          <a:extLst>
            <a:ext uri="{FF2B5EF4-FFF2-40B4-BE49-F238E27FC236}">
              <a16:creationId xmlns:a16="http://schemas.microsoft.com/office/drawing/2014/main" id="{4EF0D8B1-4768-47BD-8177-9C393310A43D}"/>
            </a:ext>
          </a:extLst>
        </xdr:cNvPr>
        <xdr:cNvSpPr txBox="1"/>
      </xdr:nvSpPr>
      <xdr:spPr>
        <a:xfrm>
          <a:off x="9239514" y="11338982"/>
          <a:ext cx="640199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9BEE6EE-A544-4AAF-8513-A43DA52BB8BB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203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57</xdr:row>
      <xdr:rowOff>91310</xdr:rowOff>
    </xdr:from>
    <xdr:to>
      <xdr:col>21</xdr:col>
      <xdr:colOff>71898</xdr:colOff>
      <xdr:row>58</xdr:row>
      <xdr:rowOff>170816</xdr:rowOff>
    </xdr:to>
    <xdr:sp macro="" textlink="$R$82">
      <xdr:nvSpPr>
        <xdr:cNvPr id="9" name="TextBox 8">
          <a:extLst>
            <a:ext uri="{FF2B5EF4-FFF2-40B4-BE49-F238E27FC236}">
              <a16:creationId xmlns:a16="http://schemas.microsoft.com/office/drawing/2014/main" id="{7EDE6F3D-00AE-421A-8548-3F5434B847A0}"/>
            </a:ext>
          </a:extLst>
        </xdr:cNvPr>
        <xdr:cNvSpPr txBox="1"/>
      </xdr:nvSpPr>
      <xdr:spPr>
        <a:xfrm>
          <a:off x="9520549" y="11419710"/>
          <a:ext cx="330349" cy="263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4C58613-303E-453D-AE75-110D6BCDE2D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18</xdr:col>
      <xdr:colOff>451269</xdr:colOff>
      <xdr:row>55</xdr:row>
      <xdr:rowOff>107355</xdr:rowOff>
    </xdr:from>
    <xdr:to>
      <xdr:col>20</xdr:col>
      <xdr:colOff>51701</xdr:colOff>
      <xdr:row>58</xdr:row>
      <xdr:rowOff>146424</xdr:rowOff>
    </xdr:to>
    <xdr:sp macro="" textlink="$F$81">
      <xdr:nvSpPr>
        <xdr:cNvPr id="10" name="TextBox 9">
          <a:extLst>
            <a:ext uri="{FF2B5EF4-FFF2-40B4-BE49-F238E27FC236}">
              <a16:creationId xmlns:a16="http://schemas.microsoft.com/office/drawing/2014/main" id="{01EC6BFF-B4E6-4E20-AEC0-0E12797014F8}"/>
            </a:ext>
          </a:extLst>
        </xdr:cNvPr>
        <xdr:cNvSpPr txBox="1"/>
      </xdr:nvSpPr>
      <xdr:spPr>
        <a:xfrm>
          <a:off x="8401469" y="11067455"/>
          <a:ext cx="819632" cy="5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DC2D61-E4F4-49B6-BAC5-E4980C19B6F9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500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178695</xdr:colOff>
      <xdr:row>53</xdr:row>
      <xdr:rowOff>86297</xdr:rowOff>
    </xdr:from>
    <xdr:to>
      <xdr:col>21</xdr:col>
      <xdr:colOff>297525</xdr:colOff>
      <xdr:row>55</xdr:row>
      <xdr:rowOff>45858</xdr:rowOff>
    </xdr:to>
    <xdr:sp macro="" textlink="$O$82">
      <xdr:nvSpPr>
        <xdr:cNvPr id="11" name="TextBox 10">
          <a:extLst>
            <a:ext uri="{FF2B5EF4-FFF2-40B4-BE49-F238E27FC236}">
              <a16:creationId xmlns:a16="http://schemas.microsoft.com/office/drawing/2014/main" id="{0BACB4EB-97CD-451C-BABA-6B583E56309A}"/>
            </a:ext>
          </a:extLst>
        </xdr:cNvPr>
        <xdr:cNvSpPr txBox="1"/>
      </xdr:nvSpPr>
      <xdr:spPr>
        <a:xfrm>
          <a:off x="9348095" y="10678097"/>
          <a:ext cx="728430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B801331-42E5-444C-9E9A-590BA0981C14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Calibri"/>
            </a:rPr>
            <a:pPr/>
            <a:t>1,234</a:t>
          </a:fld>
          <a:endParaRPr lang="en-US" sz="1100" b="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231199</xdr:colOff>
      <xdr:row>59</xdr:row>
      <xdr:rowOff>52691</xdr:rowOff>
    </xdr:from>
    <xdr:to>
      <xdr:col>21</xdr:col>
      <xdr:colOff>163020</xdr:colOff>
      <xdr:row>61</xdr:row>
      <xdr:rowOff>12958</xdr:rowOff>
    </xdr:to>
    <xdr:sp macro="" textlink="$N$82">
      <xdr:nvSpPr>
        <xdr:cNvPr id="12" name="TextBox 11">
          <a:extLst>
            <a:ext uri="{FF2B5EF4-FFF2-40B4-BE49-F238E27FC236}">
              <a16:creationId xmlns:a16="http://schemas.microsoft.com/office/drawing/2014/main" id="{8A98A03D-7D9F-48D6-AD5C-F4E358420B0C}"/>
            </a:ext>
          </a:extLst>
        </xdr:cNvPr>
        <xdr:cNvSpPr txBox="1"/>
      </xdr:nvSpPr>
      <xdr:spPr>
        <a:xfrm>
          <a:off x="9400599" y="11749391"/>
          <a:ext cx="541421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2252FC8-20E9-464B-A385-FEA2352BA72B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734</a:t>
          </a:fld>
          <a:endParaRPr lang="en-US" sz="1100" b="1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20</xdr:col>
      <xdr:colOff>49392</xdr:colOff>
      <xdr:row>55</xdr:row>
      <xdr:rowOff>127408</xdr:rowOff>
    </xdr:from>
    <xdr:to>
      <xdr:col>24</xdr:col>
      <xdr:colOff>119945</xdr:colOff>
      <xdr:row>59</xdr:row>
      <xdr:rowOff>53883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EA8795C1-BF71-422D-97CC-83FE2B572574}"/>
            </a:ext>
          </a:extLst>
        </xdr:cNvPr>
        <xdr:cNvSpPr/>
      </xdr:nvSpPr>
      <xdr:spPr>
        <a:xfrm>
          <a:off x="9207503" y="11007075"/>
          <a:ext cx="2497664" cy="660252"/>
        </a:xfrm>
        <a:prstGeom prst="rect">
          <a:avLst/>
        </a:prstGeom>
        <a:noFill/>
        <a:ln w="285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48375</xdr:colOff>
      <xdr:row>55</xdr:row>
      <xdr:rowOff>93240</xdr:rowOff>
    </xdr:from>
    <xdr:to>
      <xdr:col>26</xdr:col>
      <xdr:colOff>255586</xdr:colOff>
      <xdr:row>58</xdr:row>
      <xdr:rowOff>105273</xdr:rowOff>
    </xdr:to>
    <xdr:sp macro="" textlink="$F$86">
      <xdr:nvSpPr>
        <xdr:cNvPr id="14" name="TextBox 13">
          <a:extLst>
            <a:ext uri="{FF2B5EF4-FFF2-40B4-BE49-F238E27FC236}">
              <a16:creationId xmlns:a16="http://schemas.microsoft.com/office/drawing/2014/main" id="{8584E6E9-532D-41E1-A56E-E00018B3AFC1}"/>
            </a:ext>
          </a:extLst>
        </xdr:cNvPr>
        <xdr:cNvSpPr txBox="1"/>
      </xdr:nvSpPr>
      <xdr:spPr>
        <a:xfrm>
          <a:off x="11633597" y="10972907"/>
          <a:ext cx="1420767" cy="5623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40C1D11-9C4E-4B60-B64A-F1E84BD13D2A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1,598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209437</xdr:colOff>
      <xdr:row>53</xdr:row>
      <xdr:rowOff>86297</xdr:rowOff>
    </xdr:from>
    <xdr:to>
      <xdr:col>23</xdr:col>
      <xdr:colOff>329753</xdr:colOff>
      <xdr:row>55</xdr:row>
      <xdr:rowOff>45858</xdr:rowOff>
    </xdr:to>
    <xdr:sp macro="" textlink="$O$84">
      <xdr:nvSpPr>
        <xdr:cNvPr id="15" name="TextBox 14">
          <a:extLst>
            <a:ext uri="{FF2B5EF4-FFF2-40B4-BE49-F238E27FC236}">
              <a16:creationId xmlns:a16="http://schemas.microsoft.com/office/drawing/2014/main" id="{AF6AEC71-5B3F-4B0F-BB0D-543B7BD6B38A}"/>
            </a:ext>
          </a:extLst>
        </xdr:cNvPr>
        <xdr:cNvSpPr txBox="1"/>
      </xdr:nvSpPr>
      <xdr:spPr>
        <a:xfrm>
          <a:off x="10598037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FD3ED2F-3FEF-4531-AE3E-CB41B344087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1,712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164130</xdr:colOff>
      <xdr:row>53</xdr:row>
      <xdr:rowOff>86297</xdr:rowOff>
    </xdr:from>
    <xdr:to>
      <xdr:col>24</xdr:col>
      <xdr:colOff>281622</xdr:colOff>
      <xdr:row>55</xdr:row>
      <xdr:rowOff>45858</xdr:rowOff>
    </xdr:to>
    <xdr:sp macro="" textlink="$O$85">
      <xdr:nvSpPr>
        <xdr:cNvPr id="16" name="TextBox 15">
          <a:extLst>
            <a:ext uri="{FF2B5EF4-FFF2-40B4-BE49-F238E27FC236}">
              <a16:creationId xmlns:a16="http://schemas.microsoft.com/office/drawing/2014/main" id="{D063234E-3422-44B8-8427-708D245E6AE8}"/>
            </a:ext>
          </a:extLst>
        </xdr:cNvPr>
        <xdr:cNvSpPr txBox="1"/>
      </xdr:nvSpPr>
      <xdr:spPr>
        <a:xfrm>
          <a:off x="11162330" y="10678097"/>
          <a:ext cx="727092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97E56D-91C7-42C5-8E5A-5CE2D1A4A19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1,598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590449</xdr:colOff>
      <xdr:row>55</xdr:row>
      <xdr:rowOff>159524</xdr:rowOff>
    </xdr:from>
    <xdr:to>
      <xdr:col>21</xdr:col>
      <xdr:colOff>523608</xdr:colOff>
      <xdr:row>57</xdr:row>
      <xdr:rowOff>53281</xdr:rowOff>
    </xdr:to>
    <xdr:sp macro="" textlink="$L$83">
      <xdr:nvSpPr>
        <xdr:cNvPr id="36" name="TextBox 35">
          <a:extLst>
            <a:ext uri="{FF2B5EF4-FFF2-40B4-BE49-F238E27FC236}">
              <a16:creationId xmlns:a16="http://schemas.microsoft.com/office/drawing/2014/main" id="{9B441311-979E-42BE-BF02-A472F95B668F}"/>
            </a:ext>
          </a:extLst>
        </xdr:cNvPr>
        <xdr:cNvSpPr txBox="1"/>
      </xdr:nvSpPr>
      <xdr:spPr>
        <a:xfrm>
          <a:off x="9748560" y="11039191"/>
          <a:ext cx="539937" cy="2606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21E8FF90-EDCB-43C4-B4CD-C5AB5AD1E7A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476</a:t>
          </a:fld>
          <a:endParaRPr lang="en-US" sz="11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149231</xdr:colOff>
      <xdr:row>55</xdr:row>
      <xdr:rowOff>159524</xdr:rowOff>
    </xdr:from>
    <xdr:to>
      <xdr:col>23</xdr:col>
      <xdr:colOff>82391</xdr:colOff>
      <xdr:row>57</xdr:row>
      <xdr:rowOff>53280</xdr:rowOff>
    </xdr:to>
    <xdr:sp macro="" textlink="$L$84">
      <xdr:nvSpPr>
        <xdr:cNvPr id="37" name="TextBox 36">
          <a:extLst>
            <a:ext uri="{FF2B5EF4-FFF2-40B4-BE49-F238E27FC236}">
              <a16:creationId xmlns:a16="http://schemas.microsoft.com/office/drawing/2014/main" id="{0889CE4E-A3AF-4FCA-A793-0A2D9600EE86}"/>
            </a:ext>
          </a:extLst>
        </xdr:cNvPr>
        <xdr:cNvSpPr txBox="1"/>
      </xdr:nvSpPr>
      <xdr:spPr>
        <a:xfrm>
          <a:off x="10520898" y="11039191"/>
          <a:ext cx="53993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9FD1170-3ECB-41D7-84A7-0FD5137D1F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279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153314</xdr:colOff>
      <xdr:row>55</xdr:row>
      <xdr:rowOff>159524</xdr:rowOff>
    </xdr:from>
    <xdr:to>
      <xdr:col>24</xdr:col>
      <xdr:colOff>85134</xdr:colOff>
      <xdr:row>57</xdr:row>
      <xdr:rowOff>53280</xdr:rowOff>
    </xdr:to>
    <xdr:sp macro="" textlink="$L$85">
      <xdr:nvSpPr>
        <xdr:cNvPr id="38" name="TextBox 37">
          <a:extLst>
            <a:ext uri="{FF2B5EF4-FFF2-40B4-BE49-F238E27FC236}">
              <a16:creationId xmlns:a16="http://schemas.microsoft.com/office/drawing/2014/main" id="{2AD131C7-9E80-4285-AFD2-F468FEA1910A}"/>
            </a:ext>
          </a:extLst>
        </xdr:cNvPr>
        <xdr:cNvSpPr txBox="1"/>
      </xdr:nvSpPr>
      <xdr:spPr>
        <a:xfrm>
          <a:off x="11131758" y="11039191"/>
          <a:ext cx="538598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5B7F94-4E49-4371-A0A3-B646878C4F6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-504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213454</xdr:colOff>
      <xdr:row>59</xdr:row>
      <xdr:rowOff>52691</xdr:rowOff>
    </xdr:from>
    <xdr:to>
      <xdr:col>23</xdr:col>
      <xdr:colOff>149435</xdr:colOff>
      <xdr:row>61</xdr:row>
      <xdr:rowOff>12958</xdr:rowOff>
    </xdr:to>
    <xdr:sp macro="" textlink="$N$84">
      <xdr:nvSpPr>
        <xdr:cNvPr id="62" name="TextBox 61">
          <a:extLst>
            <a:ext uri="{FF2B5EF4-FFF2-40B4-BE49-F238E27FC236}">
              <a16:creationId xmlns:a16="http://schemas.microsoft.com/office/drawing/2014/main" id="{47D81FDA-9C29-4963-8C16-12F81A5B0E4E}"/>
            </a:ext>
          </a:extLst>
        </xdr:cNvPr>
        <xdr:cNvSpPr txBox="1"/>
      </xdr:nvSpPr>
      <xdr:spPr>
        <a:xfrm>
          <a:off x="10602054" y="11749391"/>
          <a:ext cx="545581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5CD238-D5C2-4341-9399-A05C1E776C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419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226222</xdr:colOff>
      <xdr:row>59</xdr:row>
      <xdr:rowOff>52691</xdr:rowOff>
    </xdr:from>
    <xdr:to>
      <xdr:col>24</xdr:col>
      <xdr:colOff>80654</xdr:colOff>
      <xdr:row>61</xdr:row>
      <xdr:rowOff>46380</xdr:rowOff>
    </xdr:to>
    <xdr:sp macro="" textlink="$N$85">
      <xdr:nvSpPr>
        <xdr:cNvPr id="63" name="TextBox 62">
          <a:extLst>
            <a:ext uri="{FF2B5EF4-FFF2-40B4-BE49-F238E27FC236}">
              <a16:creationId xmlns:a16="http://schemas.microsoft.com/office/drawing/2014/main" id="{66DCEF20-F181-4835-AA6B-ECE86B1BE123}"/>
            </a:ext>
          </a:extLst>
        </xdr:cNvPr>
        <xdr:cNvSpPr txBox="1"/>
      </xdr:nvSpPr>
      <xdr:spPr>
        <a:xfrm>
          <a:off x="11224422" y="11749391"/>
          <a:ext cx="464032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35DAD7C-9B51-483E-9333-FC50F15CAE3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-114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140220</xdr:colOff>
      <xdr:row>57</xdr:row>
      <xdr:rowOff>92426</xdr:rowOff>
    </xdr:from>
    <xdr:to>
      <xdr:col>23</xdr:col>
      <xdr:colOff>174979</xdr:colOff>
      <xdr:row>59</xdr:row>
      <xdr:rowOff>8539</xdr:rowOff>
    </xdr:to>
    <xdr:sp macro="" textlink="$M$84">
      <xdr:nvSpPr>
        <xdr:cNvPr id="82" name="TextBox 81">
          <a:extLst>
            <a:ext uri="{FF2B5EF4-FFF2-40B4-BE49-F238E27FC236}">
              <a16:creationId xmlns:a16="http://schemas.microsoft.com/office/drawing/2014/main" id="{92FB7961-0BEE-4D8C-B50F-3B91D108042D}"/>
            </a:ext>
          </a:extLst>
        </xdr:cNvPr>
        <xdr:cNvSpPr txBox="1"/>
      </xdr:nvSpPr>
      <xdr:spPr>
        <a:xfrm>
          <a:off x="10511887" y="11338982"/>
          <a:ext cx="641536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2B8CCE5-C591-4D83-8693-0341C835670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140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165992</xdr:colOff>
      <xdr:row>57</xdr:row>
      <xdr:rowOff>92426</xdr:rowOff>
    </xdr:from>
    <xdr:to>
      <xdr:col>24</xdr:col>
      <xdr:colOff>199411</xdr:colOff>
      <xdr:row>59</xdr:row>
      <xdr:rowOff>8539</xdr:rowOff>
    </xdr:to>
    <xdr:sp macro="" textlink="$M$85">
      <xdr:nvSpPr>
        <xdr:cNvPr id="83" name="TextBox 82">
          <a:extLst>
            <a:ext uri="{FF2B5EF4-FFF2-40B4-BE49-F238E27FC236}">
              <a16:creationId xmlns:a16="http://schemas.microsoft.com/office/drawing/2014/main" id="{CA8D3300-3BD1-45AF-BC8B-BFA27DCF0BFC}"/>
            </a:ext>
          </a:extLst>
        </xdr:cNvPr>
        <xdr:cNvSpPr txBox="1"/>
      </xdr:nvSpPr>
      <xdr:spPr>
        <a:xfrm>
          <a:off x="11144436" y="11338982"/>
          <a:ext cx="640197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E088600-2333-4230-9AEA-2A526DC3150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390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590448</xdr:colOff>
      <xdr:row>57</xdr:row>
      <xdr:rowOff>71258</xdr:rowOff>
    </xdr:from>
    <xdr:to>
      <xdr:col>21</xdr:col>
      <xdr:colOff>523606</xdr:colOff>
      <xdr:row>59</xdr:row>
      <xdr:rowOff>33829</xdr:rowOff>
    </xdr:to>
    <xdr:sp macro="" textlink="$M$83">
      <xdr:nvSpPr>
        <xdr:cNvPr id="101" name="TextBox 100">
          <a:extLst>
            <a:ext uri="{FF2B5EF4-FFF2-40B4-BE49-F238E27FC236}">
              <a16:creationId xmlns:a16="http://schemas.microsoft.com/office/drawing/2014/main" id="{35929E02-300C-498E-B775-6BD56EF75313}"/>
            </a:ext>
          </a:extLst>
        </xdr:cNvPr>
        <xdr:cNvSpPr txBox="1"/>
      </xdr:nvSpPr>
      <xdr:spPr>
        <a:xfrm>
          <a:off x="9759848" y="11399658"/>
          <a:ext cx="542758" cy="3308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11869DFE-4347-4043-B3D1-325FE6CC8F7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-417</a:t>
          </a:fld>
          <a:endParaRPr lang="en-US" sz="11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10407</xdr:colOff>
      <xdr:row>59</xdr:row>
      <xdr:rowOff>52691</xdr:rowOff>
    </xdr:from>
    <xdr:to>
      <xdr:col>21</xdr:col>
      <xdr:colOff>550343</xdr:colOff>
      <xdr:row>61</xdr:row>
      <xdr:rowOff>12958</xdr:rowOff>
    </xdr:to>
    <xdr:sp macro="" textlink="$N$83">
      <xdr:nvSpPr>
        <xdr:cNvPr id="102" name="TextBox 101">
          <a:extLst>
            <a:ext uri="{FF2B5EF4-FFF2-40B4-BE49-F238E27FC236}">
              <a16:creationId xmlns:a16="http://schemas.microsoft.com/office/drawing/2014/main" id="{F12CBCBB-0EC5-4EF8-9EBB-23BDEA80C4AB}"/>
            </a:ext>
          </a:extLst>
        </xdr:cNvPr>
        <xdr:cNvSpPr txBox="1"/>
      </xdr:nvSpPr>
      <xdr:spPr>
        <a:xfrm>
          <a:off x="9789407" y="11749391"/>
          <a:ext cx="539936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5B40752F-FC1A-4964-9612-1FC3EF372A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59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90614</xdr:colOff>
      <xdr:row>53</xdr:row>
      <xdr:rowOff>86297</xdr:rowOff>
    </xdr:from>
    <xdr:to>
      <xdr:col>22</xdr:col>
      <xdr:colOff>23772</xdr:colOff>
      <xdr:row>55</xdr:row>
      <xdr:rowOff>45858</xdr:rowOff>
    </xdr:to>
    <xdr:sp macro="" textlink="$O$83">
      <xdr:nvSpPr>
        <xdr:cNvPr id="103" name="TextBox 102">
          <a:extLst>
            <a:ext uri="{FF2B5EF4-FFF2-40B4-BE49-F238E27FC236}">
              <a16:creationId xmlns:a16="http://schemas.microsoft.com/office/drawing/2014/main" id="{96DA4483-2E99-4FE4-BD3E-3CE41F69D17F}"/>
            </a:ext>
          </a:extLst>
        </xdr:cNvPr>
        <xdr:cNvSpPr txBox="1"/>
      </xdr:nvSpPr>
      <xdr:spPr>
        <a:xfrm>
          <a:off x="9869614" y="10678097"/>
          <a:ext cx="54275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891B2CE8-FF5D-4F57-A9F2-96A3B5AAE24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1,292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338993</xdr:colOff>
      <xdr:row>55</xdr:row>
      <xdr:rowOff>160455</xdr:rowOff>
    </xdr:from>
    <xdr:to>
      <xdr:col>22</xdr:col>
      <xdr:colOff>59742</xdr:colOff>
      <xdr:row>57</xdr:row>
      <xdr:rowOff>54211</xdr:rowOff>
    </xdr:to>
    <xdr:sp macro="" textlink="$Q$83">
      <xdr:nvSpPr>
        <xdr:cNvPr id="104" name="TextBox 103">
          <a:extLst>
            <a:ext uri="{FF2B5EF4-FFF2-40B4-BE49-F238E27FC236}">
              <a16:creationId xmlns:a16="http://schemas.microsoft.com/office/drawing/2014/main" id="{90258D01-7294-4458-A409-105B266DF1E8}"/>
            </a:ext>
          </a:extLst>
        </xdr:cNvPr>
        <xdr:cNvSpPr txBox="1"/>
      </xdr:nvSpPr>
      <xdr:spPr>
        <a:xfrm>
          <a:off x="10117993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513A72C-A76D-4EC5-A6BC-857C5175792E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▲</a:t>
          </a:fld>
          <a:endParaRPr lang="en-US" sz="14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22</xdr:col>
      <xdr:colOff>372561</xdr:colOff>
      <xdr:row>55</xdr:row>
      <xdr:rowOff>160455</xdr:rowOff>
    </xdr:from>
    <xdr:to>
      <xdr:col>23</xdr:col>
      <xdr:colOff>93311</xdr:colOff>
      <xdr:row>57</xdr:row>
      <xdr:rowOff>54211</xdr:rowOff>
    </xdr:to>
    <xdr:sp macro="" textlink="$Q$84">
      <xdr:nvSpPr>
        <xdr:cNvPr id="105" name="TextBox 104">
          <a:extLst>
            <a:ext uri="{FF2B5EF4-FFF2-40B4-BE49-F238E27FC236}">
              <a16:creationId xmlns:a16="http://schemas.microsoft.com/office/drawing/2014/main" id="{09DF7F11-1BBD-4395-A6D6-A4D220ED6F89}"/>
            </a:ext>
          </a:extLst>
        </xdr:cNvPr>
        <xdr:cNvSpPr txBox="1"/>
      </xdr:nvSpPr>
      <xdr:spPr>
        <a:xfrm>
          <a:off x="10761161" y="11120555"/>
          <a:ext cx="33035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37435A3-936C-4B39-9402-24659F17B74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23</xdr:col>
      <xdr:colOff>398923</xdr:colOff>
      <xdr:row>55</xdr:row>
      <xdr:rowOff>160455</xdr:rowOff>
    </xdr:from>
    <xdr:to>
      <xdr:col>24</xdr:col>
      <xdr:colOff>119672</xdr:colOff>
      <xdr:row>57</xdr:row>
      <xdr:rowOff>54211</xdr:rowOff>
    </xdr:to>
    <xdr:sp macro="" textlink="$Q$85">
      <xdr:nvSpPr>
        <xdr:cNvPr id="106" name="TextBox 105">
          <a:extLst>
            <a:ext uri="{FF2B5EF4-FFF2-40B4-BE49-F238E27FC236}">
              <a16:creationId xmlns:a16="http://schemas.microsoft.com/office/drawing/2014/main" id="{31858C4C-7F9A-4364-BE1D-D187749858F7}"/>
            </a:ext>
          </a:extLst>
        </xdr:cNvPr>
        <xdr:cNvSpPr txBox="1"/>
      </xdr:nvSpPr>
      <xdr:spPr>
        <a:xfrm>
          <a:off x="11377367" y="11040122"/>
          <a:ext cx="32752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0933785-06CB-4F7F-9C5E-DE4BC27FF08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21</xdr:col>
      <xdr:colOff>353849</xdr:colOff>
      <xdr:row>57</xdr:row>
      <xdr:rowOff>92426</xdr:rowOff>
    </xdr:from>
    <xdr:to>
      <xdr:col>22</xdr:col>
      <xdr:colOff>74598</xdr:colOff>
      <xdr:row>58</xdr:row>
      <xdr:rowOff>171931</xdr:rowOff>
    </xdr:to>
    <xdr:sp macro="" textlink="$R$83">
      <xdr:nvSpPr>
        <xdr:cNvPr id="125" name="TextBox 124">
          <a:extLst>
            <a:ext uri="{FF2B5EF4-FFF2-40B4-BE49-F238E27FC236}">
              <a16:creationId xmlns:a16="http://schemas.microsoft.com/office/drawing/2014/main" id="{4DEF7B54-4DEC-433B-90A4-02F9BB6CD36A}"/>
            </a:ext>
          </a:extLst>
        </xdr:cNvPr>
        <xdr:cNvSpPr txBox="1"/>
      </xdr:nvSpPr>
      <xdr:spPr>
        <a:xfrm>
          <a:off x="10118738" y="11338982"/>
          <a:ext cx="327527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C3F2EA7-C11B-43E6-B216-95E56066486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22</xdr:col>
      <xdr:colOff>379617</xdr:colOff>
      <xdr:row>57</xdr:row>
      <xdr:rowOff>91310</xdr:rowOff>
    </xdr:from>
    <xdr:to>
      <xdr:col>23</xdr:col>
      <xdr:colOff>100367</xdr:colOff>
      <xdr:row>58</xdr:row>
      <xdr:rowOff>170815</xdr:rowOff>
    </xdr:to>
    <xdr:sp macro="" textlink="$R$84">
      <xdr:nvSpPr>
        <xdr:cNvPr id="126" name="TextBox 125">
          <a:extLst>
            <a:ext uri="{FF2B5EF4-FFF2-40B4-BE49-F238E27FC236}">
              <a16:creationId xmlns:a16="http://schemas.microsoft.com/office/drawing/2014/main" id="{29DA9F02-09A0-4B35-9CF8-5A462713307F}"/>
            </a:ext>
          </a:extLst>
        </xdr:cNvPr>
        <xdr:cNvSpPr txBox="1"/>
      </xdr:nvSpPr>
      <xdr:spPr>
        <a:xfrm>
          <a:off x="10768217" y="11419710"/>
          <a:ext cx="330350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858D9B3-8ACA-4243-93F2-0408CD9FCA4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23</xdr:col>
      <xdr:colOff>398923</xdr:colOff>
      <xdr:row>57</xdr:row>
      <xdr:rowOff>91310</xdr:rowOff>
    </xdr:from>
    <xdr:to>
      <xdr:col>24</xdr:col>
      <xdr:colOff>119672</xdr:colOff>
      <xdr:row>58</xdr:row>
      <xdr:rowOff>170815</xdr:rowOff>
    </xdr:to>
    <xdr:sp macro="" textlink="$R$85">
      <xdr:nvSpPr>
        <xdr:cNvPr id="127" name="TextBox 126">
          <a:extLst>
            <a:ext uri="{FF2B5EF4-FFF2-40B4-BE49-F238E27FC236}">
              <a16:creationId xmlns:a16="http://schemas.microsoft.com/office/drawing/2014/main" id="{D16CCC67-5791-4FBA-A046-3D49D95A3909}"/>
            </a:ext>
          </a:extLst>
        </xdr:cNvPr>
        <xdr:cNvSpPr txBox="1"/>
      </xdr:nvSpPr>
      <xdr:spPr>
        <a:xfrm>
          <a:off x="11377367" y="11337866"/>
          <a:ext cx="327527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842CD98-CD3E-49A0-B10B-846B8E7BC0D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oneCellAnchor>
    <xdr:from>
      <xdr:col>18</xdr:col>
      <xdr:colOff>529178</xdr:colOff>
      <xdr:row>58</xdr:row>
      <xdr:rowOff>126958</xdr:rowOff>
    </xdr:from>
    <xdr:ext cx="973666" cy="486832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43680498-4363-4C3A-ADCE-CE7F8809DC90}"/>
            </a:ext>
          </a:extLst>
        </xdr:cNvPr>
        <xdr:cNvSpPr txBox="1"/>
      </xdr:nvSpPr>
      <xdr:spPr>
        <a:xfrm>
          <a:off x="8479378" y="11639508"/>
          <a:ext cx="973666" cy="4868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l"/>
          <a:r>
            <a:rPr lang="en-US" sz="1200" b="0">
              <a:latin typeface="Arial Narrow" panose="020B0606020202030204" pitchFamily="34" charset="0"/>
            </a:rPr>
            <a:t>Net</a:t>
          </a:r>
          <a:r>
            <a:rPr lang="en-US" sz="1200" b="0" baseline="0">
              <a:latin typeface="Arial Narrow" panose="020B0606020202030204" pitchFamily="34" charset="0"/>
            </a:rPr>
            <a:t> Change</a:t>
          </a:r>
          <a:endParaRPr lang="en-US" sz="1200" b="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49391</xdr:colOff>
      <xdr:row>1</xdr:row>
      <xdr:rowOff>3</xdr:rowOff>
    </xdr:from>
    <xdr:to>
      <xdr:col>45</xdr:col>
      <xdr:colOff>430393</xdr:colOff>
      <xdr:row>5</xdr:row>
      <xdr:rowOff>28223</xdr:rowOff>
    </xdr:to>
    <xdr:sp macro="" textlink="">
      <xdr:nvSpPr>
        <xdr:cNvPr id="148" name="Rectangle 147">
          <a:extLst>
            <a:ext uri="{FF2B5EF4-FFF2-40B4-BE49-F238E27FC236}">
              <a16:creationId xmlns:a16="http://schemas.microsoft.com/office/drawing/2014/main" id="{2A5983D2-10AF-41DE-87D9-ACFBC91B43AD}"/>
            </a:ext>
          </a:extLst>
        </xdr:cNvPr>
        <xdr:cNvSpPr/>
      </xdr:nvSpPr>
      <xdr:spPr>
        <a:xfrm>
          <a:off x="582791" y="184153"/>
          <a:ext cx="24257002" cy="7648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4400" b="1">
              <a:latin typeface="Arial Narrow" panose="020B0606020202030204" pitchFamily="34" charset="0"/>
            </a:rPr>
            <a:t>Waterfall Flow Chart</a:t>
          </a:r>
        </a:p>
      </xdr:txBody>
    </xdr:sp>
    <xdr:clientData/>
  </xdr:twoCellAnchor>
  <xdr:twoCellAnchor editAs="oneCell">
    <xdr:from>
      <xdr:col>26</xdr:col>
      <xdr:colOff>592667</xdr:colOff>
      <xdr:row>87</xdr:row>
      <xdr:rowOff>98778</xdr:rowOff>
    </xdr:from>
    <xdr:to>
      <xdr:col>39</xdr:col>
      <xdr:colOff>423334</xdr:colOff>
      <xdr:row>110</xdr:row>
      <xdr:rowOff>176389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1929C907-CE23-46A6-BDB9-1E573274D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19667" y="17135828"/>
          <a:ext cx="7755467" cy="4313061"/>
        </a:xfrm>
        <a:prstGeom prst="rect">
          <a:avLst/>
        </a:prstGeom>
      </xdr:spPr>
    </xdr:pic>
    <xdr:clientData/>
  </xdr:twoCellAnchor>
  <xdr:twoCellAnchor editAs="oneCell">
    <xdr:from>
      <xdr:col>25</xdr:col>
      <xdr:colOff>134056</xdr:colOff>
      <xdr:row>96</xdr:row>
      <xdr:rowOff>32457</xdr:rowOff>
    </xdr:from>
    <xdr:to>
      <xdr:col>37</xdr:col>
      <xdr:colOff>571501</xdr:colOff>
      <xdr:row>117</xdr:row>
      <xdr:rowOff>124178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8731860C-D612-40D6-92BF-B3F98936D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51456" y="18726857"/>
          <a:ext cx="7752645" cy="3958871"/>
        </a:xfrm>
        <a:prstGeom prst="rect">
          <a:avLst/>
        </a:prstGeom>
      </xdr:spPr>
    </xdr:pic>
    <xdr:clientData/>
  </xdr:twoCellAnchor>
  <xdr:twoCellAnchor editAs="oneCell">
    <xdr:from>
      <xdr:col>26</xdr:col>
      <xdr:colOff>173566</xdr:colOff>
      <xdr:row>93</xdr:row>
      <xdr:rowOff>149580</xdr:rowOff>
    </xdr:from>
    <xdr:to>
      <xdr:col>54</xdr:col>
      <xdr:colOff>282221</xdr:colOff>
      <xdr:row>115</xdr:row>
      <xdr:rowOff>57857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92A6692E-B9C8-4899-9DAB-1E6C8E241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00566" y="18291530"/>
          <a:ext cx="17177455" cy="3959577"/>
        </a:xfrm>
        <a:prstGeom prst="rect">
          <a:avLst/>
        </a:prstGeom>
      </xdr:spPr>
    </xdr:pic>
    <xdr:clientData/>
  </xdr:twoCellAnchor>
  <xdr:oneCellAnchor>
    <xdr:from>
      <xdr:col>11</xdr:col>
      <xdr:colOff>515052</xdr:colOff>
      <xdr:row>26</xdr:row>
      <xdr:rowOff>148166</xdr:rowOff>
    </xdr:from>
    <xdr:ext cx="1665777" cy="50424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517C1F71-10C7-413F-92C9-613AFEB7CA69}"/>
            </a:ext>
          </a:extLst>
        </xdr:cNvPr>
        <xdr:cNvSpPr txBox="1"/>
      </xdr:nvSpPr>
      <xdr:spPr>
        <a:xfrm>
          <a:off x="4909252" y="5190066"/>
          <a:ext cx="1665777" cy="5042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latin typeface="Arial Narrow" panose="020B0606020202030204" pitchFamily="34" charset="0"/>
            </a:rPr>
            <a:t>Select</a:t>
          </a:r>
          <a:r>
            <a:rPr lang="en-US" sz="1400" baseline="0">
              <a:latin typeface="Arial Narrow" panose="020B0606020202030204" pitchFamily="34" charset="0"/>
            </a:rPr>
            <a:t> number of bars </a:t>
          </a:r>
        </a:p>
        <a:p>
          <a:r>
            <a:rPr lang="en-US" sz="1400" baseline="0">
              <a:latin typeface="Arial Narrow" panose="020B0606020202030204" pitchFamily="34" charset="0"/>
            </a:rPr>
            <a:t>required by graph</a:t>
          </a:r>
          <a:endParaRPr lang="en-US" sz="140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63502</xdr:colOff>
      <xdr:row>17</xdr:row>
      <xdr:rowOff>14111</xdr:rowOff>
    </xdr:from>
    <xdr:to>
      <xdr:col>8</xdr:col>
      <xdr:colOff>670278</xdr:colOff>
      <xdr:row>18</xdr:row>
      <xdr:rowOff>7056</xdr:rowOff>
    </xdr:to>
    <xdr:sp macro="" textlink="">
      <xdr:nvSpPr>
        <xdr:cNvPr id="153" name="Rectangle 152">
          <a:extLst>
            <a:ext uri="{FF2B5EF4-FFF2-40B4-BE49-F238E27FC236}">
              <a16:creationId xmlns:a16="http://schemas.microsoft.com/office/drawing/2014/main" id="{D8AD0B7D-396F-4A29-BCE7-AC6AECD7B33A}"/>
            </a:ext>
          </a:extLst>
        </xdr:cNvPr>
        <xdr:cNvSpPr/>
      </xdr:nvSpPr>
      <xdr:spPr>
        <a:xfrm>
          <a:off x="596902" y="2922411"/>
          <a:ext cx="3623026" cy="450145"/>
        </a:xfrm>
        <a:prstGeom prst="rect">
          <a:avLst/>
        </a:prstGeom>
        <a:noFill/>
        <a:ln w="28575" cap="flat" cmpd="sng" algn="ctr">
          <a:solidFill>
            <a:schemeClr val="bg1">
              <a:lumMod val="65000"/>
            </a:scheme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303383</xdr:colOff>
      <xdr:row>15</xdr:row>
      <xdr:rowOff>42333</xdr:rowOff>
    </xdr:from>
    <xdr:to>
      <xdr:col>16</xdr:col>
      <xdr:colOff>84661</xdr:colOff>
      <xdr:row>32</xdr:row>
      <xdr:rowOff>7056</xdr:rowOff>
    </xdr:to>
    <xdr:sp macro="" textlink="">
      <xdr:nvSpPr>
        <xdr:cNvPr id="154" name="Rectangle: Rounded Corners 153">
          <a:extLst>
            <a:ext uri="{FF2B5EF4-FFF2-40B4-BE49-F238E27FC236}">
              <a16:creationId xmlns:a16="http://schemas.microsoft.com/office/drawing/2014/main" id="{79072856-700B-4F45-85B9-19D1E75D5361}"/>
            </a:ext>
          </a:extLst>
        </xdr:cNvPr>
        <xdr:cNvSpPr/>
      </xdr:nvSpPr>
      <xdr:spPr>
        <a:xfrm>
          <a:off x="4697583" y="2804583"/>
          <a:ext cx="2829278" cy="3615973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9375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471988</xdr:colOff>
      <xdr:row>17</xdr:row>
      <xdr:rowOff>49384</xdr:rowOff>
    </xdr:from>
    <xdr:ext cx="2049728" cy="445507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08DF77B7-85CC-4576-A437-AC155135BD75}"/>
            </a:ext>
          </a:extLst>
        </xdr:cNvPr>
        <xdr:cNvSpPr txBox="1"/>
      </xdr:nvSpPr>
      <xdr:spPr>
        <a:xfrm>
          <a:off x="4866188" y="2957684"/>
          <a:ext cx="2049728" cy="4455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chemeClr val="bg1"/>
              </a:solidFill>
              <a:latin typeface="Arial Narrow" panose="020B0606020202030204" pitchFamily="34" charset="0"/>
            </a:rPr>
            <a:t>Number of bars</a:t>
          </a:r>
        </a:p>
      </xdr:txBody>
    </xdr:sp>
    <xdr:clientData/>
  </xdr:oneCellAnchor>
  <xdr:twoCellAnchor>
    <xdr:from>
      <xdr:col>12</xdr:col>
      <xdr:colOff>423325</xdr:colOff>
      <xdr:row>19</xdr:row>
      <xdr:rowOff>155215</xdr:rowOff>
    </xdr:from>
    <xdr:to>
      <xdr:col>13</xdr:col>
      <xdr:colOff>176371</xdr:colOff>
      <xdr:row>21</xdr:row>
      <xdr:rowOff>7049</xdr:rowOff>
    </xdr:to>
    <xdr:sp macro="" textlink="">
      <xdr:nvSpPr>
        <xdr:cNvPr id="156" name="Rectangle 15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487588A-D0FD-484D-8260-1483CE5F61CC}"/>
            </a:ext>
          </a:extLst>
        </xdr:cNvPr>
        <xdr:cNvSpPr/>
      </xdr:nvSpPr>
      <xdr:spPr>
        <a:xfrm>
          <a:off x="5427125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</a:t>
          </a:r>
        </a:p>
      </xdr:txBody>
    </xdr:sp>
    <xdr:clientData/>
  </xdr:twoCellAnchor>
  <xdr:twoCellAnchor>
    <xdr:from>
      <xdr:col>11</xdr:col>
      <xdr:colOff>561613</xdr:colOff>
      <xdr:row>19</xdr:row>
      <xdr:rowOff>155215</xdr:rowOff>
    </xdr:from>
    <xdr:to>
      <xdr:col>12</xdr:col>
      <xdr:colOff>314660</xdr:colOff>
      <xdr:row>21</xdr:row>
      <xdr:rowOff>7049</xdr:rowOff>
    </xdr:to>
    <xdr:sp macro="" textlink="">
      <xdr:nvSpPr>
        <xdr:cNvPr id="157" name="Rectangle 15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4ADBD51-55ED-4784-905C-1BE223E869FC}"/>
            </a:ext>
          </a:extLst>
        </xdr:cNvPr>
        <xdr:cNvSpPr/>
      </xdr:nvSpPr>
      <xdr:spPr>
        <a:xfrm>
          <a:off x="4955813" y="3596915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</a:t>
          </a:r>
        </a:p>
      </xdr:txBody>
    </xdr:sp>
    <xdr:clientData/>
  </xdr:twoCellAnchor>
  <xdr:twoCellAnchor>
    <xdr:from>
      <xdr:col>13</xdr:col>
      <xdr:colOff>300558</xdr:colOff>
      <xdr:row>19</xdr:row>
      <xdr:rowOff>155215</xdr:rowOff>
    </xdr:from>
    <xdr:to>
      <xdr:col>14</xdr:col>
      <xdr:colOff>53604</xdr:colOff>
      <xdr:row>21</xdr:row>
      <xdr:rowOff>7049</xdr:rowOff>
    </xdr:to>
    <xdr:sp macro="" textlink="">
      <xdr:nvSpPr>
        <xdr:cNvPr id="158" name="Rectangle 15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C70D5FD-AF55-4D42-B79A-A47E9C3EC9CC}"/>
            </a:ext>
          </a:extLst>
        </xdr:cNvPr>
        <xdr:cNvSpPr/>
      </xdr:nvSpPr>
      <xdr:spPr>
        <a:xfrm>
          <a:off x="5913958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3</a:t>
          </a:r>
        </a:p>
      </xdr:txBody>
    </xdr:sp>
    <xdr:clientData/>
  </xdr:twoCellAnchor>
  <xdr:twoCellAnchor>
    <xdr:from>
      <xdr:col>14</xdr:col>
      <xdr:colOff>177792</xdr:colOff>
      <xdr:row>19</xdr:row>
      <xdr:rowOff>155215</xdr:rowOff>
    </xdr:from>
    <xdr:to>
      <xdr:col>14</xdr:col>
      <xdr:colOff>537616</xdr:colOff>
      <xdr:row>21</xdr:row>
      <xdr:rowOff>7049</xdr:rowOff>
    </xdr:to>
    <xdr:sp macro="" textlink="">
      <xdr:nvSpPr>
        <xdr:cNvPr id="159" name="Rectangle 15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F828621-DD06-4378-9BA8-C1DA39920354}"/>
            </a:ext>
          </a:extLst>
        </xdr:cNvPr>
        <xdr:cNvSpPr/>
      </xdr:nvSpPr>
      <xdr:spPr>
        <a:xfrm>
          <a:off x="6400792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4</a:t>
          </a:r>
        </a:p>
      </xdr:txBody>
    </xdr:sp>
    <xdr:clientData/>
  </xdr:twoCellAnchor>
  <xdr:twoCellAnchor>
    <xdr:from>
      <xdr:col>15</xdr:col>
      <xdr:colOff>47970</xdr:colOff>
      <xdr:row>19</xdr:row>
      <xdr:rowOff>155215</xdr:rowOff>
    </xdr:from>
    <xdr:to>
      <xdr:col>15</xdr:col>
      <xdr:colOff>407794</xdr:colOff>
      <xdr:row>21</xdr:row>
      <xdr:rowOff>7049</xdr:rowOff>
    </xdr:to>
    <xdr:sp macro="" textlink="">
      <xdr:nvSpPr>
        <xdr:cNvPr id="160" name="Rectangle 15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6770ABF7-6A18-4844-8BBE-4AB03A4F8125}"/>
            </a:ext>
          </a:extLst>
        </xdr:cNvPr>
        <xdr:cNvSpPr/>
      </xdr:nvSpPr>
      <xdr:spPr>
        <a:xfrm>
          <a:off x="6880570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5</a:t>
          </a:r>
        </a:p>
      </xdr:txBody>
    </xdr:sp>
    <xdr:clientData/>
  </xdr:twoCellAnchor>
  <xdr:twoCellAnchor>
    <xdr:from>
      <xdr:col>12</xdr:col>
      <xdr:colOff>420502</xdr:colOff>
      <xdr:row>21</xdr:row>
      <xdr:rowOff>173560</xdr:rowOff>
    </xdr:from>
    <xdr:to>
      <xdr:col>13</xdr:col>
      <xdr:colOff>173548</xdr:colOff>
      <xdr:row>23</xdr:row>
      <xdr:rowOff>25393</xdr:rowOff>
    </xdr:to>
    <xdr:sp macro="" textlink="">
      <xdr:nvSpPr>
        <xdr:cNvPr id="161" name="Rectangle 16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C709C312-1182-4792-B47C-6FFCE926B2C6}"/>
            </a:ext>
          </a:extLst>
        </xdr:cNvPr>
        <xdr:cNvSpPr/>
      </xdr:nvSpPr>
      <xdr:spPr>
        <a:xfrm>
          <a:off x="5424302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7</a:t>
          </a:r>
        </a:p>
      </xdr:txBody>
    </xdr:sp>
    <xdr:clientData/>
  </xdr:twoCellAnchor>
  <xdr:twoCellAnchor>
    <xdr:from>
      <xdr:col>11</xdr:col>
      <xdr:colOff>558790</xdr:colOff>
      <xdr:row>21</xdr:row>
      <xdr:rowOff>173560</xdr:rowOff>
    </xdr:from>
    <xdr:to>
      <xdr:col>12</xdr:col>
      <xdr:colOff>311837</xdr:colOff>
      <xdr:row>23</xdr:row>
      <xdr:rowOff>25393</xdr:rowOff>
    </xdr:to>
    <xdr:sp macro="" textlink="">
      <xdr:nvSpPr>
        <xdr:cNvPr id="162" name="Rectangle 16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BC6717-09E8-4D29-BF87-783BAA175234}"/>
            </a:ext>
          </a:extLst>
        </xdr:cNvPr>
        <xdr:cNvSpPr/>
      </xdr:nvSpPr>
      <xdr:spPr>
        <a:xfrm>
          <a:off x="4952990" y="4072460"/>
          <a:ext cx="362647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6</a:t>
          </a:r>
        </a:p>
      </xdr:txBody>
    </xdr:sp>
    <xdr:clientData/>
  </xdr:twoCellAnchor>
  <xdr:twoCellAnchor>
    <xdr:from>
      <xdr:col>13</xdr:col>
      <xdr:colOff>297735</xdr:colOff>
      <xdr:row>21</xdr:row>
      <xdr:rowOff>173560</xdr:rowOff>
    </xdr:from>
    <xdr:to>
      <xdr:col>14</xdr:col>
      <xdr:colOff>50781</xdr:colOff>
      <xdr:row>23</xdr:row>
      <xdr:rowOff>25393</xdr:rowOff>
    </xdr:to>
    <xdr:sp macro="" textlink="">
      <xdr:nvSpPr>
        <xdr:cNvPr id="163" name="Rectangle 16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38FE673-9517-4508-86B4-19385300F6DB}"/>
            </a:ext>
          </a:extLst>
        </xdr:cNvPr>
        <xdr:cNvSpPr/>
      </xdr:nvSpPr>
      <xdr:spPr>
        <a:xfrm>
          <a:off x="5911135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8</a:t>
          </a:r>
        </a:p>
      </xdr:txBody>
    </xdr:sp>
    <xdr:clientData/>
  </xdr:twoCellAnchor>
  <xdr:twoCellAnchor>
    <xdr:from>
      <xdr:col>14</xdr:col>
      <xdr:colOff>174969</xdr:colOff>
      <xdr:row>21</xdr:row>
      <xdr:rowOff>173560</xdr:rowOff>
    </xdr:from>
    <xdr:to>
      <xdr:col>14</xdr:col>
      <xdr:colOff>534793</xdr:colOff>
      <xdr:row>23</xdr:row>
      <xdr:rowOff>25393</xdr:rowOff>
    </xdr:to>
    <xdr:sp macro="" textlink="">
      <xdr:nvSpPr>
        <xdr:cNvPr id="164" name="Rectangle 16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FC9B4B4C-EC9F-4409-9D2C-37A97727DB94}"/>
            </a:ext>
          </a:extLst>
        </xdr:cNvPr>
        <xdr:cNvSpPr/>
      </xdr:nvSpPr>
      <xdr:spPr>
        <a:xfrm>
          <a:off x="6397969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9</a:t>
          </a:r>
        </a:p>
      </xdr:txBody>
    </xdr:sp>
    <xdr:clientData/>
  </xdr:twoCellAnchor>
  <xdr:twoCellAnchor>
    <xdr:from>
      <xdr:col>15</xdr:col>
      <xdr:colOff>45147</xdr:colOff>
      <xdr:row>21</xdr:row>
      <xdr:rowOff>173560</xdr:rowOff>
    </xdr:from>
    <xdr:to>
      <xdr:col>15</xdr:col>
      <xdr:colOff>404971</xdr:colOff>
      <xdr:row>23</xdr:row>
      <xdr:rowOff>25393</xdr:rowOff>
    </xdr:to>
    <xdr:sp macro="" textlink="">
      <xdr:nvSpPr>
        <xdr:cNvPr id="165" name="Rectangle 16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6FE70423-A64F-41C3-8E6C-CF417DB7FDD2}"/>
            </a:ext>
          </a:extLst>
        </xdr:cNvPr>
        <xdr:cNvSpPr/>
      </xdr:nvSpPr>
      <xdr:spPr>
        <a:xfrm>
          <a:off x="6877747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10</a:t>
          </a:r>
        </a:p>
      </xdr:txBody>
    </xdr:sp>
    <xdr:clientData/>
  </xdr:twoCellAnchor>
  <xdr:twoCellAnchor>
    <xdr:from>
      <xdr:col>12</xdr:col>
      <xdr:colOff>417680</xdr:colOff>
      <xdr:row>23</xdr:row>
      <xdr:rowOff>220126</xdr:rowOff>
    </xdr:from>
    <xdr:to>
      <xdr:col>13</xdr:col>
      <xdr:colOff>170726</xdr:colOff>
      <xdr:row>25</xdr:row>
      <xdr:rowOff>71960</xdr:rowOff>
    </xdr:to>
    <xdr:sp macro="" textlink="">
      <xdr:nvSpPr>
        <xdr:cNvPr id="166" name="Rectangle 165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3F8B3390-AABB-4EBE-A501-0C22A7613105}"/>
            </a:ext>
          </a:extLst>
        </xdr:cNvPr>
        <xdr:cNvSpPr/>
      </xdr:nvSpPr>
      <xdr:spPr>
        <a:xfrm>
          <a:off x="5421480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12</a:t>
          </a:r>
        </a:p>
      </xdr:txBody>
    </xdr:sp>
    <xdr:clientData/>
  </xdr:twoCellAnchor>
  <xdr:twoCellAnchor>
    <xdr:from>
      <xdr:col>11</xdr:col>
      <xdr:colOff>555968</xdr:colOff>
      <xdr:row>23</xdr:row>
      <xdr:rowOff>220126</xdr:rowOff>
    </xdr:from>
    <xdr:to>
      <xdr:col>12</xdr:col>
      <xdr:colOff>309015</xdr:colOff>
      <xdr:row>25</xdr:row>
      <xdr:rowOff>71960</xdr:rowOff>
    </xdr:to>
    <xdr:sp macro="" textlink="">
      <xdr:nvSpPr>
        <xdr:cNvPr id="167" name="Rectangle 16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A6CE8E4A-AB37-4A92-8357-94519B255382}"/>
            </a:ext>
          </a:extLst>
        </xdr:cNvPr>
        <xdr:cNvSpPr/>
      </xdr:nvSpPr>
      <xdr:spPr>
        <a:xfrm>
          <a:off x="4950168" y="4576226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11</a:t>
          </a:r>
        </a:p>
      </xdr:txBody>
    </xdr:sp>
    <xdr:clientData/>
  </xdr:twoCellAnchor>
  <xdr:twoCellAnchor>
    <xdr:from>
      <xdr:col>13</xdr:col>
      <xdr:colOff>294913</xdr:colOff>
      <xdr:row>23</xdr:row>
      <xdr:rowOff>220126</xdr:rowOff>
    </xdr:from>
    <xdr:to>
      <xdr:col>14</xdr:col>
      <xdr:colOff>47959</xdr:colOff>
      <xdr:row>25</xdr:row>
      <xdr:rowOff>71960</xdr:rowOff>
    </xdr:to>
    <xdr:sp macro="" textlink="">
      <xdr:nvSpPr>
        <xdr:cNvPr id="168" name="Rectangle 16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87BACF68-7BFF-43F4-ABC2-871CA5996115}"/>
            </a:ext>
          </a:extLst>
        </xdr:cNvPr>
        <xdr:cNvSpPr/>
      </xdr:nvSpPr>
      <xdr:spPr>
        <a:xfrm>
          <a:off x="5908313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13</a:t>
          </a:r>
        </a:p>
      </xdr:txBody>
    </xdr:sp>
    <xdr:clientData/>
  </xdr:twoCellAnchor>
  <xdr:twoCellAnchor>
    <xdr:from>
      <xdr:col>14</xdr:col>
      <xdr:colOff>172147</xdr:colOff>
      <xdr:row>23</xdr:row>
      <xdr:rowOff>220126</xdr:rowOff>
    </xdr:from>
    <xdr:to>
      <xdr:col>14</xdr:col>
      <xdr:colOff>531971</xdr:colOff>
      <xdr:row>25</xdr:row>
      <xdr:rowOff>71960</xdr:rowOff>
    </xdr:to>
    <xdr:sp macro="" textlink="">
      <xdr:nvSpPr>
        <xdr:cNvPr id="169" name="Rectangle 16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579DC6E8-1AAA-419C-9EEC-E4413945B916}"/>
            </a:ext>
          </a:extLst>
        </xdr:cNvPr>
        <xdr:cNvSpPr/>
      </xdr:nvSpPr>
      <xdr:spPr>
        <a:xfrm>
          <a:off x="6395147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14</a:t>
          </a:r>
        </a:p>
      </xdr:txBody>
    </xdr:sp>
    <xdr:clientData/>
  </xdr:twoCellAnchor>
  <xdr:twoCellAnchor>
    <xdr:from>
      <xdr:col>15</xdr:col>
      <xdr:colOff>42325</xdr:colOff>
      <xdr:row>23</xdr:row>
      <xdr:rowOff>220126</xdr:rowOff>
    </xdr:from>
    <xdr:to>
      <xdr:col>15</xdr:col>
      <xdr:colOff>402149</xdr:colOff>
      <xdr:row>25</xdr:row>
      <xdr:rowOff>71960</xdr:rowOff>
    </xdr:to>
    <xdr:sp macro="" textlink="">
      <xdr:nvSpPr>
        <xdr:cNvPr id="170" name="Rectangle 169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F38AF686-FF39-48B6-943C-39C1F08EB2C1}"/>
            </a:ext>
          </a:extLst>
        </xdr:cNvPr>
        <xdr:cNvSpPr/>
      </xdr:nvSpPr>
      <xdr:spPr>
        <a:xfrm>
          <a:off x="6874925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15</a:t>
          </a:r>
        </a:p>
      </xdr:txBody>
    </xdr:sp>
    <xdr:clientData/>
  </xdr:twoCellAnchor>
  <xdr:twoCellAnchor>
    <xdr:from>
      <xdr:col>12</xdr:col>
      <xdr:colOff>421913</xdr:colOff>
      <xdr:row>26</xdr:row>
      <xdr:rowOff>26804</xdr:rowOff>
    </xdr:from>
    <xdr:to>
      <xdr:col>13</xdr:col>
      <xdr:colOff>174959</xdr:colOff>
      <xdr:row>27</xdr:row>
      <xdr:rowOff>104415</xdr:rowOff>
    </xdr:to>
    <xdr:sp macro="" textlink="">
      <xdr:nvSpPr>
        <xdr:cNvPr id="171" name="Rectangle 17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1EA36A5D-DA1C-46A5-A4AE-B3E915652421}"/>
            </a:ext>
          </a:extLst>
        </xdr:cNvPr>
        <xdr:cNvSpPr/>
      </xdr:nvSpPr>
      <xdr:spPr>
        <a:xfrm>
          <a:off x="5425713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17</a:t>
          </a:r>
        </a:p>
      </xdr:txBody>
    </xdr:sp>
    <xdr:clientData/>
  </xdr:twoCellAnchor>
  <xdr:twoCellAnchor>
    <xdr:from>
      <xdr:col>11</xdr:col>
      <xdr:colOff>560201</xdr:colOff>
      <xdr:row>26</xdr:row>
      <xdr:rowOff>26804</xdr:rowOff>
    </xdr:from>
    <xdr:to>
      <xdr:col>12</xdr:col>
      <xdr:colOff>313248</xdr:colOff>
      <xdr:row>27</xdr:row>
      <xdr:rowOff>104415</xdr:rowOff>
    </xdr:to>
    <xdr:sp macro="" textlink="">
      <xdr:nvSpPr>
        <xdr:cNvPr id="172" name="Rectangle 171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77D3A8B7-A0D6-45A3-A31A-5F5EC632E4D5}"/>
            </a:ext>
          </a:extLst>
        </xdr:cNvPr>
        <xdr:cNvSpPr/>
      </xdr:nvSpPr>
      <xdr:spPr>
        <a:xfrm>
          <a:off x="4954401" y="5068704"/>
          <a:ext cx="362647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16</a:t>
          </a:r>
        </a:p>
      </xdr:txBody>
    </xdr:sp>
    <xdr:clientData/>
  </xdr:twoCellAnchor>
  <xdr:twoCellAnchor>
    <xdr:from>
      <xdr:col>13</xdr:col>
      <xdr:colOff>299146</xdr:colOff>
      <xdr:row>26</xdr:row>
      <xdr:rowOff>26804</xdr:rowOff>
    </xdr:from>
    <xdr:to>
      <xdr:col>14</xdr:col>
      <xdr:colOff>52192</xdr:colOff>
      <xdr:row>27</xdr:row>
      <xdr:rowOff>104415</xdr:rowOff>
    </xdr:to>
    <xdr:sp macro="" textlink="">
      <xdr:nvSpPr>
        <xdr:cNvPr id="173" name="Rectangle 172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4C0C9ECE-D7A4-464D-88F5-31A28E891E1B}"/>
            </a:ext>
          </a:extLst>
        </xdr:cNvPr>
        <xdr:cNvSpPr/>
      </xdr:nvSpPr>
      <xdr:spPr>
        <a:xfrm>
          <a:off x="5912546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18</a:t>
          </a:r>
        </a:p>
      </xdr:txBody>
    </xdr:sp>
    <xdr:clientData/>
  </xdr:twoCellAnchor>
  <xdr:twoCellAnchor>
    <xdr:from>
      <xdr:col>14</xdr:col>
      <xdr:colOff>176380</xdr:colOff>
      <xdr:row>26</xdr:row>
      <xdr:rowOff>26804</xdr:rowOff>
    </xdr:from>
    <xdr:to>
      <xdr:col>14</xdr:col>
      <xdr:colOff>536204</xdr:colOff>
      <xdr:row>27</xdr:row>
      <xdr:rowOff>104415</xdr:rowOff>
    </xdr:to>
    <xdr:sp macro="" textlink="">
      <xdr:nvSpPr>
        <xdr:cNvPr id="174" name="Rectangle 173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31D1194F-24FF-4520-B5FB-23E46EC24975}"/>
            </a:ext>
          </a:extLst>
        </xdr:cNvPr>
        <xdr:cNvSpPr/>
      </xdr:nvSpPr>
      <xdr:spPr>
        <a:xfrm>
          <a:off x="6399380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19</a:t>
          </a:r>
        </a:p>
      </xdr:txBody>
    </xdr:sp>
    <xdr:clientData/>
  </xdr:twoCellAnchor>
  <xdr:twoCellAnchor>
    <xdr:from>
      <xdr:col>15</xdr:col>
      <xdr:colOff>46558</xdr:colOff>
      <xdr:row>26</xdr:row>
      <xdr:rowOff>26804</xdr:rowOff>
    </xdr:from>
    <xdr:to>
      <xdr:col>15</xdr:col>
      <xdr:colOff>406382</xdr:colOff>
      <xdr:row>27</xdr:row>
      <xdr:rowOff>104415</xdr:rowOff>
    </xdr:to>
    <xdr:sp macro="" textlink="">
      <xdr:nvSpPr>
        <xdr:cNvPr id="175" name="Rectangle 17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B9C8FD50-A6AD-4806-8689-49386F853266}"/>
            </a:ext>
          </a:extLst>
        </xdr:cNvPr>
        <xdr:cNvSpPr/>
      </xdr:nvSpPr>
      <xdr:spPr>
        <a:xfrm>
          <a:off x="6879158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20</a:t>
          </a:r>
        </a:p>
      </xdr:txBody>
    </xdr:sp>
    <xdr:clientData/>
  </xdr:twoCellAnchor>
  <xdr:twoCellAnchor>
    <xdr:from>
      <xdr:col>12</xdr:col>
      <xdr:colOff>419090</xdr:colOff>
      <xdr:row>28</xdr:row>
      <xdr:rowOff>38092</xdr:rowOff>
    </xdr:from>
    <xdr:to>
      <xdr:col>13</xdr:col>
      <xdr:colOff>172136</xdr:colOff>
      <xdr:row>29</xdr:row>
      <xdr:rowOff>115704</xdr:rowOff>
    </xdr:to>
    <xdr:sp macro="" textlink="">
      <xdr:nvSpPr>
        <xdr:cNvPr id="176" name="Rectangle 175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51B0101B-A30F-49FC-83CF-185EB9AD425A}"/>
            </a:ext>
          </a:extLst>
        </xdr:cNvPr>
        <xdr:cNvSpPr/>
      </xdr:nvSpPr>
      <xdr:spPr>
        <a:xfrm>
          <a:off x="5422890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22</a:t>
          </a:r>
        </a:p>
      </xdr:txBody>
    </xdr:sp>
    <xdr:clientData/>
  </xdr:twoCellAnchor>
  <xdr:twoCellAnchor>
    <xdr:from>
      <xdr:col>11</xdr:col>
      <xdr:colOff>557378</xdr:colOff>
      <xdr:row>28</xdr:row>
      <xdr:rowOff>38092</xdr:rowOff>
    </xdr:from>
    <xdr:to>
      <xdr:col>12</xdr:col>
      <xdr:colOff>310425</xdr:colOff>
      <xdr:row>29</xdr:row>
      <xdr:rowOff>115704</xdr:rowOff>
    </xdr:to>
    <xdr:sp macro="" textlink="">
      <xdr:nvSpPr>
        <xdr:cNvPr id="177" name="Rectangle 176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47E0B8E3-5740-4339-94C0-08C31E81215A}"/>
            </a:ext>
          </a:extLst>
        </xdr:cNvPr>
        <xdr:cNvSpPr/>
      </xdr:nvSpPr>
      <xdr:spPr>
        <a:xfrm>
          <a:off x="4951578" y="5537192"/>
          <a:ext cx="362647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21</a:t>
          </a:r>
        </a:p>
      </xdr:txBody>
    </xdr:sp>
    <xdr:clientData/>
  </xdr:twoCellAnchor>
  <xdr:twoCellAnchor>
    <xdr:from>
      <xdr:col>13</xdr:col>
      <xdr:colOff>296323</xdr:colOff>
      <xdr:row>28</xdr:row>
      <xdr:rowOff>38092</xdr:rowOff>
    </xdr:from>
    <xdr:to>
      <xdr:col>14</xdr:col>
      <xdr:colOff>49369</xdr:colOff>
      <xdr:row>29</xdr:row>
      <xdr:rowOff>115704</xdr:rowOff>
    </xdr:to>
    <xdr:sp macro="" textlink="">
      <xdr:nvSpPr>
        <xdr:cNvPr id="178" name="Rectangle 177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91FF9F63-C8D1-4D85-BFFC-D2D02FE3D25C}"/>
            </a:ext>
          </a:extLst>
        </xdr:cNvPr>
        <xdr:cNvSpPr/>
      </xdr:nvSpPr>
      <xdr:spPr>
        <a:xfrm>
          <a:off x="5909723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23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0</xdr:row>
      <xdr:rowOff>105833</xdr:rowOff>
    </xdr:from>
    <xdr:to>
      <xdr:col>46</xdr:col>
      <xdr:colOff>458612</xdr:colOff>
      <xdr:row>5</xdr:row>
      <xdr:rowOff>162278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6442EA58-9204-411D-B5EA-D396F97C7ACF}"/>
            </a:ext>
          </a:extLst>
        </xdr:cNvPr>
        <xdr:cNvSpPr/>
      </xdr:nvSpPr>
      <xdr:spPr>
        <a:xfrm>
          <a:off x="457201" y="105833"/>
          <a:ext cx="25020411" cy="977195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620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211671</xdr:colOff>
      <xdr:row>52</xdr:row>
      <xdr:rowOff>134018</xdr:rowOff>
    </xdr:from>
    <xdr:to>
      <xdr:col>46</xdr:col>
      <xdr:colOff>190506</xdr:colOff>
      <xdr:row>62</xdr:row>
      <xdr:rowOff>141111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A54735A-23BC-4B36-8537-AE71F9419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7871" y="10541668"/>
          <a:ext cx="17301635" cy="1848593"/>
        </a:xfrm>
        <a:prstGeom prst="rect">
          <a:avLst/>
        </a:prstGeom>
      </xdr:spPr>
    </xdr:pic>
    <xdr:clientData/>
  </xdr:twoCellAnchor>
  <xdr:twoCellAnchor>
    <xdr:from>
      <xdr:col>18</xdr:col>
      <xdr:colOff>116868</xdr:colOff>
      <xdr:row>53</xdr:row>
      <xdr:rowOff>30151</xdr:rowOff>
    </xdr:from>
    <xdr:to>
      <xdr:col>45</xdr:col>
      <xdr:colOff>571506</xdr:colOff>
      <xdr:row>62</xdr:row>
      <xdr:rowOff>28183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FCFA1C6A-B845-4626-933D-2B87FC9A1795}"/>
            </a:ext>
          </a:extLst>
        </xdr:cNvPr>
        <xdr:cNvSpPr/>
      </xdr:nvSpPr>
      <xdr:spPr>
        <a:xfrm>
          <a:off x="8067068" y="10621951"/>
          <a:ext cx="16913838" cy="165538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252189</xdr:colOff>
      <xdr:row>6</xdr:row>
      <xdr:rowOff>141943</xdr:rowOff>
    </xdr:from>
    <xdr:to>
      <xdr:col>46</xdr:col>
      <xdr:colOff>42334</xdr:colOff>
      <xdr:row>52</xdr:row>
      <xdr:rowOff>56445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5EF4E78-63D8-4B46-8263-3F903A2900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75778</xdr:colOff>
      <xdr:row>55</xdr:row>
      <xdr:rowOff>161794</xdr:rowOff>
    </xdr:from>
    <xdr:to>
      <xdr:col>21</xdr:col>
      <xdr:colOff>8937</xdr:colOff>
      <xdr:row>57</xdr:row>
      <xdr:rowOff>55550</xdr:rowOff>
    </xdr:to>
    <xdr:sp macro="" textlink="$L$82">
      <xdr:nvSpPr>
        <xdr:cNvPr id="6" name="TextBox 5">
          <a:extLst>
            <a:ext uri="{FF2B5EF4-FFF2-40B4-BE49-F238E27FC236}">
              <a16:creationId xmlns:a16="http://schemas.microsoft.com/office/drawing/2014/main" id="{CD3A0D8D-1804-4757-B14E-F068531D377F}"/>
            </a:ext>
          </a:extLst>
        </xdr:cNvPr>
        <xdr:cNvSpPr txBox="1"/>
      </xdr:nvSpPr>
      <xdr:spPr>
        <a:xfrm>
          <a:off x="9245178" y="11121894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432B7F2-EAD1-4337-8FB6-4FE093620B88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531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55</xdr:row>
      <xdr:rowOff>160455</xdr:rowOff>
    </xdr:from>
    <xdr:to>
      <xdr:col>21</xdr:col>
      <xdr:colOff>71898</xdr:colOff>
      <xdr:row>57</xdr:row>
      <xdr:rowOff>54211</xdr:rowOff>
    </xdr:to>
    <xdr:sp macro="" textlink="$Q$82">
      <xdr:nvSpPr>
        <xdr:cNvPr id="7" name="TextBox 6">
          <a:extLst>
            <a:ext uri="{FF2B5EF4-FFF2-40B4-BE49-F238E27FC236}">
              <a16:creationId xmlns:a16="http://schemas.microsoft.com/office/drawing/2014/main" id="{8145A4EB-B3CD-4C12-9FD3-631D8A32A6F2}"/>
            </a:ext>
          </a:extLst>
        </xdr:cNvPr>
        <xdr:cNvSpPr txBox="1"/>
      </xdr:nvSpPr>
      <xdr:spPr>
        <a:xfrm>
          <a:off x="9520549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6386101-1B72-44F7-9DEA-90C3F4502AF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20</xdr:col>
      <xdr:colOff>81403</xdr:colOff>
      <xdr:row>57</xdr:row>
      <xdr:rowOff>71258</xdr:rowOff>
    </xdr:from>
    <xdr:to>
      <xdr:col>21</xdr:col>
      <xdr:colOff>114824</xdr:colOff>
      <xdr:row>58</xdr:row>
      <xdr:rowOff>170815</xdr:rowOff>
    </xdr:to>
    <xdr:sp macro="" textlink="$M$82">
      <xdr:nvSpPr>
        <xdr:cNvPr id="8" name="TextBox 7">
          <a:extLst>
            <a:ext uri="{FF2B5EF4-FFF2-40B4-BE49-F238E27FC236}">
              <a16:creationId xmlns:a16="http://schemas.microsoft.com/office/drawing/2014/main" id="{DC2C7487-7180-4A5B-9888-3C77AD3B6811}"/>
            </a:ext>
          </a:extLst>
        </xdr:cNvPr>
        <xdr:cNvSpPr txBox="1"/>
      </xdr:nvSpPr>
      <xdr:spPr>
        <a:xfrm>
          <a:off x="9239514" y="11317814"/>
          <a:ext cx="640199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9BEE6EE-A544-4AAF-8513-A43DA52BB8BB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203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57</xdr:row>
      <xdr:rowOff>91310</xdr:rowOff>
    </xdr:from>
    <xdr:to>
      <xdr:col>21</xdr:col>
      <xdr:colOff>71898</xdr:colOff>
      <xdr:row>58</xdr:row>
      <xdr:rowOff>170816</xdr:rowOff>
    </xdr:to>
    <xdr:sp macro="" textlink="$R$82">
      <xdr:nvSpPr>
        <xdr:cNvPr id="9" name="TextBox 8">
          <a:extLst>
            <a:ext uri="{FF2B5EF4-FFF2-40B4-BE49-F238E27FC236}">
              <a16:creationId xmlns:a16="http://schemas.microsoft.com/office/drawing/2014/main" id="{A3865975-64B3-4F1C-B960-55BFDD31458E}"/>
            </a:ext>
          </a:extLst>
        </xdr:cNvPr>
        <xdr:cNvSpPr txBox="1"/>
      </xdr:nvSpPr>
      <xdr:spPr>
        <a:xfrm>
          <a:off x="9520549" y="11419710"/>
          <a:ext cx="330349" cy="263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4C58613-303E-453D-AE75-110D6BCDE2D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18</xdr:col>
      <xdr:colOff>451269</xdr:colOff>
      <xdr:row>55</xdr:row>
      <xdr:rowOff>107355</xdr:rowOff>
    </xdr:from>
    <xdr:to>
      <xdr:col>20</xdr:col>
      <xdr:colOff>51701</xdr:colOff>
      <xdr:row>58</xdr:row>
      <xdr:rowOff>146424</xdr:rowOff>
    </xdr:to>
    <xdr:sp macro="" textlink="$F$81">
      <xdr:nvSpPr>
        <xdr:cNvPr id="10" name="TextBox 9">
          <a:extLst>
            <a:ext uri="{FF2B5EF4-FFF2-40B4-BE49-F238E27FC236}">
              <a16:creationId xmlns:a16="http://schemas.microsoft.com/office/drawing/2014/main" id="{432F4E81-CC58-438C-B581-362222F87F5C}"/>
            </a:ext>
          </a:extLst>
        </xdr:cNvPr>
        <xdr:cNvSpPr txBox="1"/>
      </xdr:nvSpPr>
      <xdr:spPr>
        <a:xfrm>
          <a:off x="8401469" y="11067455"/>
          <a:ext cx="819632" cy="5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DC2D61-E4F4-49B6-BAC5-E4980C19B6F9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500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178695</xdr:colOff>
      <xdr:row>53</xdr:row>
      <xdr:rowOff>86297</xdr:rowOff>
    </xdr:from>
    <xdr:to>
      <xdr:col>21</xdr:col>
      <xdr:colOff>297525</xdr:colOff>
      <xdr:row>55</xdr:row>
      <xdr:rowOff>45858</xdr:rowOff>
    </xdr:to>
    <xdr:sp macro="" textlink="$O$82">
      <xdr:nvSpPr>
        <xdr:cNvPr id="11" name="TextBox 10">
          <a:extLst>
            <a:ext uri="{FF2B5EF4-FFF2-40B4-BE49-F238E27FC236}">
              <a16:creationId xmlns:a16="http://schemas.microsoft.com/office/drawing/2014/main" id="{F605227B-4F7C-478D-B10B-26A2A4D0EB7B}"/>
            </a:ext>
          </a:extLst>
        </xdr:cNvPr>
        <xdr:cNvSpPr txBox="1"/>
      </xdr:nvSpPr>
      <xdr:spPr>
        <a:xfrm>
          <a:off x="9348095" y="10678097"/>
          <a:ext cx="728430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B801331-42E5-444C-9E9A-590BA0981C14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Calibri"/>
            </a:rPr>
            <a:pPr/>
            <a:t>1,234</a:t>
          </a:fld>
          <a:endParaRPr lang="en-US" sz="1100" b="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231199</xdr:colOff>
      <xdr:row>59</xdr:row>
      <xdr:rowOff>52691</xdr:rowOff>
    </xdr:from>
    <xdr:to>
      <xdr:col>21</xdr:col>
      <xdr:colOff>163020</xdr:colOff>
      <xdr:row>61</xdr:row>
      <xdr:rowOff>12958</xdr:rowOff>
    </xdr:to>
    <xdr:sp macro="" textlink="$N$82">
      <xdr:nvSpPr>
        <xdr:cNvPr id="12" name="TextBox 11">
          <a:extLst>
            <a:ext uri="{FF2B5EF4-FFF2-40B4-BE49-F238E27FC236}">
              <a16:creationId xmlns:a16="http://schemas.microsoft.com/office/drawing/2014/main" id="{BF8877DB-42E8-4C7E-A091-BECF350C9016}"/>
            </a:ext>
          </a:extLst>
        </xdr:cNvPr>
        <xdr:cNvSpPr txBox="1"/>
      </xdr:nvSpPr>
      <xdr:spPr>
        <a:xfrm>
          <a:off x="9400599" y="11749391"/>
          <a:ext cx="541421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2252FC8-20E9-464B-A385-FEA2352BA72B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734</a:t>
          </a:fld>
          <a:endParaRPr lang="en-US" sz="1100" b="1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20</xdr:col>
      <xdr:colOff>49392</xdr:colOff>
      <xdr:row>55</xdr:row>
      <xdr:rowOff>127408</xdr:rowOff>
    </xdr:from>
    <xdr:to>
      <xdr:col>25</xdr:col>
      <xdr:colOff>211667</xdr:colOff>
      <xdr:row>59</xdr:row>
      <xdr:rowOff>53883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AFFE969A-B1F5-4BC0-983C-8578A94B3865}"/>
            </a:ext>
          </a:extLst>
        </xdr:cNvPr>
        <xdr:cNvSpPr/>
      </xdr:nvSpPr>
      <xdr:spPr>
        <a:xfrm>
          <a:off x="9207503" y="11007075"/>
          <a:ext cx="3196164" cy="660252"/>
        </a:xfrm>
        <a:prstGeom prst="rect">
          <a:avLst/>
        </a:prstGeom>
        <a:noFill/>
        <a:ln w="285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267095</xdr:colOff>
      <xdr:row>55</xdr:row>
      <xdr:rowOff>128519</xdr:rowOff>
    </xdr:from>
    <xdr:to>
      <xdr:col>27</xdr:col>
      <xdr:colOff>474306</xdr:colOff>
      <xdr:row>58</xdr:row>
      <xdr:rowOff>140552</xdr:rowOff>
    </xdr:to>
    <xdr:sp macro="" textlink="$F$87">
      <xdr:nvSpPr>
        <xdr:cNvPr id="14" name="TextBox 13">
          <a:extLst>
            <a:ext uri="{FF2B5EF4-FFF2-40B4-BE49-F238E27FC236}">
              <a16:creationId xmlns:a16="http://schemas.microsoft.com/office/drawing/2014/main" id="{9F23B736-014A-47DB-9187-B34E3734ABF3}"/>
            </a:ext>
          </a:extLst>
        </xdr:cNvPr>
        <xdr:cNvSpPr txBox="1"/>
      </xdr:nvSpPr>
      <xdr:spPr>
        <a:xfrm>
          <a:off x="12459095" y="11008186"/>
          <a:ext cx="1420767" cy="5623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F854228-8DA7-4520-934A-C76562BFB46F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1,188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209437</xdr:colOff>
      <xdr:row>53</xdr:row>
      <xdr:rowOff>86297</xdr:rowOff>
    </xdr:from>
    <xdr:to>
      <xdr:col>23</xdr:col>
      <xdr:colOff>329753</xdr:colOff>
      <xdr:row>55</xdr:row>
      <xdr:rowOff>45858</xdr:rowOff>
    </xdr:to>
    <xdr:sp macro="" textlink="$O$84">
      <xdr:nvSpPr>
        <xdr:cNvPr id="15" name="TextBox 14">
          <a:extLst>
            <a:ext uri="{FF2B5EF4-FFF2-40B4-BE49-F238E27FC236}">
              <a16:creationId xmlns:a16="http://schemas.microsoft.com/office/drawing/2014/main" id="{113AEEDA-76D3-4646-AE2C-F713766EB91E}"/>
            </a:ext>
          </a:extLst>
        </xdr:cNvPr>
        <xdr:cNvSpPr txBox="1"/>
      </xdr:nvSpPr>
      <xdr:spPr>
        <a:xfrm>
          <a:off x="10598037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FD3ED2F-3FEF-4531-AE3E-CB41B344087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1,712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164130</xdr:colOff>
      <xdr:row>53</xdr:row>
      <xdr:rowOff>86297</xdr:rowOff>
    </xdr:from>
    <xdr:to>
      <xdr:col>24</xdr:col>
      <xdr:colOff>281622</xdr:colOff>
      <xdr:row>55</xdr:row>
      <xdr:rowOff>45858</xdr:rowOff>
    </xdr:to>
    <xdr:sp macro="" textlink="$O$85">
      <xdr:nvSpPr>
        <xdr:cNvPr id="16" name="TextBox 15">
          <a:extLst>
            <a:ext uri="{FF2B5EF4-FFF2-40B4-BE49-F238E27FC236}">
              <a16:creationId xmlns:a16="http://schemas.microsoft.com/office/drawing/2014/main" id="{126820AA-3445-4854-96D5-4526C80E794E}"/>
            </a:ext>
          </a:extLst>
        </xdr:cNvPr>
        <xdr:cNvSpPr txBox="1"/>
      </xdr:nvSpPr>
      <xdr:spPr>
        <a:xfrm>
          <a:off x="11162330" y="10678097"/>
          <a:ext cx="727092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97E56D-91C7-42C5-8E5A-5CE2D1A4A19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1,598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290316</xdr:colOff>
      <xdr:row>53</xdr:row>
      <xdr:rowOff>86297</xdr:rowOff>
    </xdr:from>
    <xdr:to>
      <xdr:col>25</xdr:col>
      <xdr:colOff>410632</xdr:colOff>
      <xdr:row>55</xdr:row>
      <xdr:rowOff>45858</xdr:rowOff>
    </xdr:to>
    <xdr:sp macro="" textlink="$O$86">
      <xdr:nvSpPr>
        <xdr:cNvPr id="17" name="TextBox 16">
          <a:extLst>
            <a:ext uri="{FF2B5EF4-FFF2-40B4-BE49-F238E27FC236}">
              <a16:creationId xmlns:a16="http://schemas.microsoft.com/office/drawing/2014/main" id="{C89B636E-3D58-4D4B-87B2-82D0BCC3FCE9}"/>
            </a:ext>
          </a:extLst>
        </xdr:cNvPr>
        <xdr:cNvSpPr txBox="1"/>
      </xdr:nvSpPr>
      <xdr:spPr>
        <a:xfrm>
          <a:off x="11898116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2D4C858-B95A-489C-8580-5FE8A6A1A1E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1,188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326120</xdr:colOff>
      <xdr:row>53</xdr:row>
      <xdr:rowOff>86297</xdr:rowOff>
    </xdr:from>
    <xdr:to>
      <xdr:col>26</xdr:col>
      <xdr:colOff>446436</xdr:colOff>
      <xdr:row>55</xdr:row>
      <xdr:rowOff>45858</xdr:rowOff>
    </xdr:to>
    <xdr:sp macro="" textlink="$O$87">
      <xdr:nvSpPr>
        <xdr:cNvPr id="18" name="TextBox 17">
          <a:extLst>
            <a:ext uri="{FF2B5EF4-FFF2-40B4-BE49-F238E27FC236}">
              <a16:creationId xmlns:a16="http://schemas.microsoft.com/office/drawing/2014/main" id="{74CE3A71-6A7F-432F-A9B1-47470EDE6B87}"/>
            </a:ext>
          </a:extLst>
        </xdr:cNvPr>
        <xdr:cNvSpPr txBox="1"/>
      </xdr:nvSpPr>
      <xdr:spPr>
        <a:xfrm>
          <a:off x="12543520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62D71A1-1040-4FF3-8F9E-57FD4396D53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590449</xdr:colOff>
      <xdr:row>55</xdr:row>
      <xdr:rowOff>159524</xdr:rowOff>
    </xdr:from>
    <xdr:to>
      <xdr:col>21</xdr:col>
      <xdr:colOff>523608</xdr:colOff>
      <xdr:row>57</xdr:row>
      <xdr:rowOff>53281</xdr:rowOff>
    </xdr:to>
    <xdr:sp macro="" textlink="$L$83">
      <xdr:nvSpPr>
        <xdr:cNvPr id="36" name="TextBox 35">
          <a:extLst>
            <a:ext uri="{FF2B5EF4-FFF2-40B4-BE49-F238E27FC236}">
              <a16:creationId xmlns:a16="http://schemas.microsoft.com/office/drawing/2014/main" id="{D9E24176-85DE-425C-A35E-7252CDA956B0}"/>
            </a:ext>
          </a:extLst>
        </xdr:cNvPr>
        <xdr:cNvSpPr txBox="1"/>
      </xdr:nvSpPr>
      <xdr:spPr>
        <a:xfrm>
          <a:off x="9748560" y="11039191"/>
          <a:ext cx="539937" cy="2606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21E8FF90-EDCB-43C4-B4CD-C5AB5AD1E7A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476</a:t>
          </a:fld>
          <a:endParaRPr lang="en-US" sz="11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149231</xdr:colOff>
      <xdr:row>55</xdr:row>
      <xdr:rowOff>159524</xdr:rowOff>
    </xdr:from>
    <xdr:to>
      <xdr:col>23</xdr:col>
      <xdr:colOff>82391</xdr:colOff>
      <xdr:row>57</xdr:row>
      <xdr:rowOff>53280</xdr:rowOff>
    </xdr:to>
    <xdr:sp macro="" textlink="$L$84">
      <xdr:nvSpPr>
        <xdr:cNvPr id="37" name="TextBox 36">
          <a:extLst>
            <a:ext uri="{FF2B5EF4-FFF2-40B4-BE49-F238E27FC236}">
              <a16:creationId xmlns:a16="http://schemas.microsoft.com/office/drawing/2014/main" id="{9844060D-95BC-400E-B16C-44F1F3714E4E}"/>
            </a:ext>
          </a:extLst>
        </xdr:cNvPr>
        <xdr:cNvSpPr txBox="1"/>
      </xdr:nvSpPr>
      <xdr:spPr>
        <a:xfrm>
          <a:off x="10520898" y="11039191"/>
          <a:ext cx="53993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9FD1170-3ECB-41D7-84A7-0FD5137D1F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279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153314</xdr:colOff>
      <xdr:row>55</xdr:row>
      <xdr:rowOff>159524</xdr:rowOff>
    </xdr:from>
    <xdr:to>
      <xdr:col>24</xdr:col>
      <xdr:colOff>85134</xdr:colOff>
      <xdr:row>57</xdr:row>
      <xdr:rowOff>53280</xdr:rowOff>
    </xdr:to>
    <xdr:sp macro="" textlink="$L$85">
      <xdr:nvSpPr>
        <xdr:cNvPr id="38" name="TextBox 37">
          <a:extLst>
            <a:ext uri="{FF2B5EF4-FFF2-40B4-BE49-F238E27FC236}">
              <a16:creationId xmlns:a16="http://schemas.microsoft.com/office/drawing/2014/main" id="{2CC12B0F-1D0E-48BB-80D6-92B3BCB14C83}"/>
            </a:ext>
          </a:extLst>
        </xdr:cNvPr>
        <xdr:cNvSpPr txBox="1"/>
      </xdr:nvSpPr>
      <xdr:spPr>
        <a:xfrm>
          <a:off x="11131758" y="11039191"/>
          <a:ext cx="538598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5B7F94-4E49-4371-A0A3-B646878C4F6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-504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259445</xdr:colOff>
      <xdr:row>55</xdr:row>
      <xdr:rowOff>159524</xdr:rowOff>
    </xdr:from>
    <xdr:to>
      <xdr:col>25</xdr:col>
      <xdr:colOff>195426</xdr:colOff>
      <xdr:row>57</xdr:row>
      <xdr:rowOff>53280</xdr:rowOff>
    </xdr:to>
    <xdr:sp macro="" textlink="$L$86">
      <xdr:nvSpPr>
        <xdr:cNvPr id="39" name="TextBox 38">
          <a:extLst>
            <a:ext uri="{FF2B5EF4-FFF2-40B4-BE49-F238E27FC236}">
              <a16:creationId xmlns:a16="http://schemas.microsoft.com/office/drawing/2014/main" id="{EA2FEE49-6E97-4626-BC85-03FEB4AC7CFF}"/>
            </a:ext>
          </a:extLst>
        </xdr:cNvPr>
        <xdr:cNvSpPr txBox="1"/>
      </xdr:nvSpPr>
      <xdr:spPr>
        <a:xfrm>
          <a:off x="11844667" y="11039191"/>
          <a:ext cx="542759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3669CD-D501-43EC-BB04-87CDB789F03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-176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346864</xdr:colOff>
      <xdr:row>55</xdr:row>
      <xdr:rowOff>172153</xdr:rowOff>
    </xdr:from>
    <xdr:to>
      <xdr:col>26</xdr:col>
      <xdr:colOff>280023</xdr:colOff>
      <xdr:row>57</xdr:row>
      <xdr:rowOff>65909</xdr:rowOff>
    </xdr:to>
    <xdr:sp macro="" textlink="$L$87">
      <xdr:nvSpPr>
        <xdr:cNvPr id="40" name="TextBox 39">
          <a:extLst>
            <a:ext uri="{FF2B5EF4-FFF2-40B4-BE49-F238E27FC236}">
              <a16:creationId xmlns:a16="http://schemas.microsoft.com/office/drawing/2014/main" id="{A749B869-C896-48F5-B768-378D58FD0DCA}"/>
            </a:ext>
          </a:extLst>
        </xdr:cNvPr>
        <xdr:cNvSpPr txBox="1"/>
      </xdr:nvSpPr>
      <xdr:spPr>
        <a:xfrm>
          <a:off x="12564264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4037A04-4799-4F5C-B83D-4BEEB6020C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213454</xdr:colOff>
      <xdr:row>59</xdr:row>
      <xdr:rowOff>52691</xdr:rowOff>
    </xdr:from>
    <xdr:to>
      <xdr:col>23</xdr:col>
      <xdr:colOff>149435</xdr:colOff>
      <xdr:row>61</xdr:row>
      <xdr:rowOff>12958</xdr:rowOff>
    </xdr:to>
    <xdr:sp macro="" textlink="$N$84">
      <xdr:nvSpPr>
        <xdr:cNvPr id="62" name="TextBox 61">
          <a:extLst>
            <a:ext uri="{FF2B5EF4-FFF2-40B4-BE49-F238E27FC236}">
              <a16:creationId xmlns:a16="http://schemas.microsoft.com/office/drawing/2014/main" id="{DACFEBC3-3E86-4875-A144-588FEBF3F119}"/>
            </a:ext>
          </a:extLst>
        </xdr:cNvPr>
        <xdr:cNvSpPr txBox="1"/>
      </xdr:nvSpPr>
      <xdr:spPr>
        <a:xfrm>
          <a:off x="10602054" y="11749391"/>
          <a:ext cx="545581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5CD238-D5C2-4341-9399-A05C1E776C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419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226222</xdr:colOff>
      <xdr:row>59</xdr:row>
      <xdr:rowOff>52691</xdr:rowOff>
    </xdr:from>
    <xdr:to>
      <xdr:col>24</xdr:col>
      <xdr:colOff>80654</xdr:colOff>
      <xdr:row>61</xdr:row>
      <xdr:rowOff>46380</xdr:rowOff>
    </xdr:to>
    <xdr:sp macro="" textlink="$N$85">
      <xdr:nvSpPr>
        <xdr:cNvPr id="63" name="TextBox 62">
          <a:extLst>
            <a:ext uri="{FF2B5EF4-FFF2-40B4-BE49-F238E27FC236}">
              <a16:creationId xmlns:a16="http://schemas.microsoft.com/office/drawing/2014/main" id="{5DF42BE6-5DC3-4B21-B41B-14B8A04D48D4}"/>
            </a:ext>
          </a:extLst>
        </xdr:cNvPr>
        <xdr:cNvSpPr txBox="1"/>
      </xdr:nvSpPr>
      <xdr:spPr>
        <a:xfrm>
          <a:off x="11224422" y="11749391"/>
          <a:ext cx="464032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35DAD7C-9B51-483E-9333-FC50F15CAE3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-114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338141</xdr:colOff>
      <xdr:row>59</xdr:row>
      <xdr:rowOff>52691</xdr:rowOff>
    </xdr:from>
    <xdr:to>
      <xdr:col>25</xdr:col>
      <xdr:colOff>239221</xdr:colOff>
      <xdr:row>61</xdr:row>
      <xdr:rowOff>46380</xdr:rowOff>
    </xdr:to>
    <xdr:sp macro="" textlink="$N$86">
      <xdr:nvSpPr>
        <xdr:cNvPr id="64" name="TextBox 63">
          <a:extLst>
            <a:ext uri="{FF2B5EF4-FFF2-40B4-BE49-F238E27FC236}">
              <a16:creationId xmlns:a16="http://schemas.microsoft.com/office/drawing/2014/main" id="{6AD0E9CF-D138-43C8-BF05-1EA435E8EA1A}"/>
            </a:ext>
          </a:extLst>
        </xdr:cNvPr>
        <xdr:cNvSpPr txBox="1"/>
      </xdr:nvSpPr>
      <xdr:spPr>
        <a:xfrm>
          <a:off x="11945941" y="11749391"/>
          <a:ext cx="510680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83A40C3-92AF-4C50-B342-2D6B95D08C5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-410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359851</xdr:colOff>
      <xdr:row>59</xdr:row>
      <xdr:rowOff>52691</xdr:rowOff>
    </xdr:from>
    <xdr:to>
      <xdr:col>26</xdr:col>
      <xdr:colOff>274436</xdr:colOff>
      <xdr:row>61</xdr:row>
      <xdr:rowOff>46380</xdr:rowOff>
    </xdr:to>
    <xdr:sp macro="" textlink="$N$87">
      <xdr:nvSpPr>
        <xdr:cNvPr id="65" name="TextBox 64">
          <a:extLst>
            <a:ext uri="{FF2B5EF4-FFF2-40B4-BE49-F238E27FC236}">
              <a16:creationId xmlns:a16="http://schemas.microsoft.com/office/drawing/2014/main" id="{115BE9ED-E46A-4522-9C58-C12127939422}"/>
            </a:ext>
          </a:extLst>
        </xdr:cNvPr>
        <xdr:cNvSpPr txBox="1"/>
      </xdr:nvSpPr>
      <xdr:spPr>
        <a:xfrm>
          <a:off x="12577251" y="11749391"/>
          <a:ext cx="524185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CEAD61F-4503-4ECA-AFB2-E9CF31294FB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140220</xdr:colOff>
      <xdr:row>57</xdr:row>
      <xdr:rowOff>71258</xdr:rowOff>
    </xdr:from>
    <xdr:to>
      <xdr:col>23</xdr:col>
      <xdr:colOff>174979</xdr:colOff>
      <xdr:row>58</xdr:row>
      <xdr:rowOff>170815</xdr:rowOff>
    </xdr:to>
    <xdr:sp macro="" textlink="$M$84">
      <xdr:nvSpPr>
        <xdr:cNvPr id="82" name="TextBox 81">
          <a:extLst>
            <a:ext uri="{FF2B5EF4-FFF2-40B4-BE49-F238E27FC236}">
              <a16:creationId xmlns:a16="http://schemas.microsoft.com/office/drawing/2014/main" id="{0495DE82-EC6D-46FE-BE9D-D29358615518}"/>
            </a:ext>
          </a:extLst>
        </xdr:cNvPr>
        <xdr:cNvSpPr txBox="1"/>
      </xdr:nvSpPr>
      <xdr:spPr>
        <a:xfrm>
          <a:off x="10511887" y="11317814"/>
          <a:ext cx="641536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2B8CCE5-C591-4D83-8693-0341C835670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140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165992</xdr:colOff>
      <xdr:row>57</xdr:row>
      <xdr:rowOff>71258</xdr:rowOff>
    </xdr:from>
    <xdr:to>
      <xdr:col>24</xdr:col>
      <xdr:colOff>199411</xdr:colOff>
      <xdr:row>58</xdr:row>
      <xdr:rowOff>170815</xdr:rowOff>
    </xdr:to>
    <xdr:sp macro="" textlink="$M$85">
      <xdr:nvSpPr>
        <xdr:cNvPr id="83" name="TextBox 82">
          <a:extLst>
            <a:ext uri="{FF2B5EF4-FFF2-40B4-BE49-F238E27FC236}">
              <a16:creationId xmlns:a16="http://schemas.microsoft.com/office/drawing/2014/main" id="{542171D6-BC1C-4B5A-B9B9-067E2A677F67}"/>
            </a:ext>
          </a:extLst>
        </xdr:cNvPr>
        <xdr:cNvSpPr txBox="1"/>
      </xdr:nvSpPr>
      <xdr:spPr>
        <a:xfrm>
          <a:off x="11144436" y="11317814"/>
          <a:ext cx="640197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E088600-2333-4230-9AEA-2A526DC3150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390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261207</xdr:colOff>
      <xdr:row>57</xdr:row>
      <xdr:rowOff>71258</xdr:rowOff>
    </xdr:from>
    <xdr:to>
      <xdr:col>25</xdr:col>
      <xdr:colOff>291806</xdr:colOff>
      <xdr:row>58</xdr:row>
      <xdr:rowOff>170815</xdr:rowOff>
    </xdr:to>
    <xdr:sp macro="" textlink="$M$86">
      <xdr:nvSpPr>
        <xdr:cNvPr id="84" name="TextBox 83">
          <a:extLst>
            <a:ext uri="{FF2B5EF4-FFF2-40B4-BE49-F238E27FC236}">
              <a16:creationId xmlns:a16="http://schemas.microsoft.com/office/drawing/2014/main" id="{8425AB9D-FEBF-4C31-AD67-7DC6946B7D69}"/>
            </a:ext>
          </a:extLst>
        </xdr:cNvPr>
        <xdr:cNvSpPr txBox="1"/>
      </xdr:nvSpPr>
      <xdr:spPr>
        <a:xfrm>
          <a:off x="11846429" y="11317814"/>
          <a:ext cx="637377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A2927E0-37D9-4B5A-BE97-C3D65B4FB54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-234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590448</xdr:colOff>
      <xdr:row>57</xdr:row>
      <xdr:rowOff>71258</xdr:rowOff>
    </xdr:from>
    <xdr:to>
      <xdr:col>21</xdr:col>
      <xdr:colOff>523606</xdr:colOff>
      <xdr:row>59</xdr:row>
      <xdr:rowOff>33829</xdr:rowOff>
    </xdr:to>
    <xdr:sp macro="" textlink="$M$83">
      <xdr:nvSpPr>
        <xdr:cNvPr id="101" name="TextBox 100">
          <a:extLst>
            <a:ext uri="{FF2B5EF4-FFF2-40B4-BE49-F238E27FC236}">
              <a16:creationId xmlns:a16="http://schemas.microsoft.com/office/drawing/2014/main" id="{B4A3C2D4-A713-440E-9393-8D125FBBB9C2}"/>
            </a:ext>
          </a:extLst>
        </xdr:cNvPr>
        <xdr:cNvSpPr txBox="1"/>
      </xdr:nvSpPr>
      <xdr:spPr>
        <a:xfrm>
          <a:off x="9748559" y="11317814"/>
          <a:ext cx="539936" cy="3294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11869DFE-4347-4043-B3D1-325FE6CC8F7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-417</a:t>
          </a:fld>
          <a:endParaRPr lang="en-US" sz="11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10407</xdr:colOff>
      <xdr:row>59</xdr:row>
      <xdr:rowOff>52691</xdr:rowOff>
    </xdr:from>
    <xdr:to>
      <xdr:col>21</xdr:col>
      <xdr:colOff>550343</xdr:colOff>
      <xdr:row>61</xdr:row>
      <xdr:rowOff>12958</xdr:rowOff>
    </xdr:to>
    <xdr:sp macro="" textlink="$N$83">
      <xdr:nvSpPr>
        <xdr:cNvPr id="102" name="TextBox 101">
          <a:extLst>
            <a:ext uri="{FF2B5EF4-FFF2-40B4-BE49-F238E27FC236}">
              <a16:creationId xmlns:a16="http://schemas.microsoft.com/office/drawing/2014/main" id="{636F602E-8ABC-4DED-BA5E-CAAF0D3D2AEA}"/>
            </a:ext>
          </a:extLst>
        </xdr:cNvPr>
        <xdr:cNvSpPr txBox="1"/>
      </xdr:nvSpPr>
      <xdr:spPr>
        <a:xfrm>
          <a:off x="9789407" y="11749391"/>
          <a:ext cx="539936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5B40752F-FC1A-4964-9612-1FC3EF372A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59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90614</xdr:colOff>
      <xdr:row>53</xdr:row>
      <xdr:rowOff>86297</xdr:rowOff>
    </xdr:from>
    <xdr:to>
      <xdr:col>22</xdr:col>
      <xdr:colOff>23772</xdr:colOff>
      <xdr:row>55</xdr:row>
      <xdr:rowOff>45858</xdr:rowOff>
    </xdr:to>
    <xdr:sp macro="" textlink="$O$83">
      <xdr:nvSpPr>
        <xdr:cNvPr id="103" name="TextBox 102">
          <a:extLst>
            <a:ext uri="{FF2B5EF4-FFF2-40B4-BE49-F238E27FC236}">
              <a16:creationId xmlns:a16="http://schemas.microsoft.com/office/drawing/2014/main" id="{6111A21E-1D9F-456D-A545-3AC5A16BAB8F}"/>
            </a:ext>
          </a:extLst>
        </xdr:cNvPr>
        <xdr:cNvSpPr txBox="1"/>
      </xdr:nvSpPr>
      <xdr:spPr>
        <a:xfrm>
          <a:off x="9869614" y="10678097"/>
          <a:ext cx="54275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891B2CE8-FF5D-4F57-A9F2-96A3B5AAE24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1,292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338993</xdr:colOff>
      <xdr:row>55</xdr:row>
      <xdr:rowOff>160455</xdr:rowOff>
    </xdr:from>
    <xdr:to>
      <xdr:col>22</xdr:col>
      <xdr:colOff>59742</xdr:colOff>
      <xdr:row>57</xdr:row>
      <xdr:rowOff>54211</xdr:rowOff>
    </xdr:to>
    <xdr:sp macro="" textlink="$Q$83">
      <xdr:nvSpPr>
        <xdr:cNvPr id="104" name="TextBox 103">
          <a:extLst>
            <a:ext uri="{FF2B5EF4-FFF2-40B4-BE49-F238E27FC236}">
              <a16:creationId xmlns:a16="http://schemas.microsoft.com/office/drawing/2014/main" id="{76D36560-1C19-4FEF-8673-BBDD77873774}"/>
            </a:ext>
          </a:extLst>
        </xdr:cNvPr>
        <xdr:cNvSpPr txBox="1"/>
      </xdr:nvSpPr>
      <xdr:spPr>
        <a:xfrm>
          <a:off x="10117993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513A72C-A76D-4EC5-A6BC-857C5175792E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▲</a:t>
          </a:fld>
          <a:endParaRPr lang="en-US" sz="14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22</xdr:col>
      <xdr:colOff>372561</xdr:colOff>
      <xdr:row>55</xdr:row>
      <xdr:rowOff>160455</xdr:rowOff>
    </xdr:from>
    <xdr:to>
      <xdr:col>23</xdr:col>
      <xdr:colOff>93311</xdr:colOff>
      <xdr:row>57</xdr:row>
      <xdr:rowOff>54211</xdr:rowOff>
    </xdr:to>
    <xdr:sp macro="" textlink="$Q$84">
      <xdr:nvSpPr>
        <xdr:cNvPr id="105" name="TextBox 104">
          <a:extLst>
            <a:ext uri="{FF2B5EF4-FFF2-40B4-BE49-F238E27FC236}">
              <a16:creationId xmlns:a16="http://schemas.microsoft.com/office/drawing/2014/main" id="{BEF492F0-92BD-4F46-8AB4-DE5312EEE171}"/>
            </a:ext>
          </a:extLst>
        </xdr:cNvPr>
        <xdr:cNvSpPr txBox="1"/>
      </xdr:nvSpPr>
      <xdr:spPr>
        <a:xfrm>
          <a:off x="10761161" y="11120555"/>
          <a:ext cx="33035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37435A3-936C-4B39-9402-24659F17B74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23</xdr:col>
      <xdr:colOff>405979</xdr:colOff>
      <xdr:row>55</xdr:row>
      <xdr:rowOff>160455</xdr:rowOff>
    </xdr:from>
    <xdr:to>
      <xdr:col>24</xdr:col>
      <xdr:colOff>126728</xdr:colOff>
      <xdr:row>57</xdr:row>
      <xdr:rowOff>54211</xdr:rowOff>
    </xdr:to>
    <xdr:sp macro="" textlink="$Q$85">
      <xdr:nvSpPr>
        <xdr:cNvPr id="106" name="TextBox 105">
          <a:extLst>
            <a:ext uri="{FF2B5EF4-FFF2-40B4-BE49-F238E27FC236}">
              <a16:creationId xmlns:a16="http://schemas.microsoft.com/office/drawing/2014/main" id="{3D0521CD-D480-4A3A-979A-1CBE27AE7913}"/>
            </a:ext>
          </a:extLst>
        </xdr:cNvPr>
        <xdr:cNvSpPr txBox="1"/>
      </xdr:nvSpPr>
      <xdr:spPr>
        <a:xfrm>
          <a:off x="11384423" y="11040122"/>
          <a:ext cx="32752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0933785-06CB-4F7F-9C5E-DE4BC27FF08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24</xdr:col>
      <xdr:colOff>534397</xdr:colOff>
      <xdr:row>55</xdr:row>
      <xdr:rowOff>160455</xdr:rowOff>
    </xdr:from>
    <xdr:to>
      <xdr:col>25</xdr:col>
      <xdr:colOff>256483</xdr:colOff>
      <xdr:row>57</xdr:row>
      <xdr:rowOff>54211</xdr:rowOff>
    </xdr:to>
    <xdr:sp macro="" textlink="$Q$86">
      <xdr:nvSpPr>
        <xdr:cNvPr id="107" name="TextBox 106">
          <a:extLst>
            <a:ext uri="{FF2B5EF4-FFF2-40B4-BE49-F238E27FC236}">
              <a16:creationId xmlns:a16="http://schemas.microsoft.com/office/drawing/2014/main" id="{C9A4E82D-1F6A-4705-8A88-FCA7F621B815}"/>
            </a:ext>
          </a:extLst>
        </xdr:cNvPr>
        <xdr:cNvSpPr txBox="1"/>
      </xdr:nvSpPr>
      <xdr:spPr>
        <a:xfrm>
          <a:off x="12119619" y="11040122"/>
          <a:ext cx="328864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76EFCC2-4182-4E1E-83E8-D9604D4D396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21</xdr:col>
      <xdr:colOff>353849</xdr:colOff>
      <xdr:row>57</xdr:row>
      <xdr:rowOff>91310</xdr:rowOff>
    </xdr:from>
    <xdr:to>
      <xdr:col>22</xdr:col>
      <xdr:colOff>74598</xdr:colOff>
      <xdr:row>58</xdr:row>
      <xdr:rowOff>170815</xdr:rowOff>
    </xdr:to>
    <xdr:sp macro="" textlink="$R$83">
      <xdr:nvSpPr>
        <xdr:cNvPr id="125" name="TextBox 124">
          <a:extLst>
            <a:ext uri="{FF2B5EF4-FFF2-40B4-BE49-F238E27FC236}">
              <a16:creationId xmlns:a16="http://schemas.microsoft.com/office/drawing/2014/main" id="{E011172D-E407-4A9F-A8E1-7B1CECC5E9A2}"/>
            </a:ext>
          </a:extLst>
        </xdr:cNvPr>
        <xdr:cNvSpPr txBox="1"/>
      </xdr:nvSpPr>
      <xdr:spPr>
        <a:xfrm>
          <a:off x="10132849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C3F2EA7-C11B-43E6-B216-95E56066486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22</xdr:col>
      <xdr:colOff>379617</xdr:colOff>
      <xdr:row>57</xdr:row>
      <xdr:rowOff>91310</xdr:rowOff>
    </xdr:from>
    <xdr:to>
      <xdr:col>23</xdr:col>
      <xdr:colOff>100367</xdr:colOff>
      <xdr:row>58</xdr:row>
      <xdr:rowOff>170815</xdr:rowOff>
    </xdr:to>
    <xdr:sp macro="" textlink="$R$84">
      <xdr:nvSpPr>
        <xdr:cNvPr id="126" name="TextBox 125">
          <a:extLst>
            <a:ext uri="{FF2B5EF4-FFF2-40B4-BE49-F238E27FC236}">
              <a16:creationId xmlns:a16="http://schemas.microsoft.com/office/drawing/2014/main" id="{47252665-9C4A-4BF4-B1CB-D1E273BD9752}"/>
            </a:ext>
          </a:extLst>
        </xdr:cNvPr>
        <xdr:cNvSpPr txBox="1"/>
      </xdr:nvSpPr>
      <xdr:spPr>
        <a:xfrm>
          <a:off x="10768217" y="11419710"/>
          <a:ext cx="330350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858D9B3-8ACA-4243-93F2-0408CD9FCA4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23</xdr:col>
      <xdr:colOff>405979</xdr:colOff>
      <xdr:row>57</xdr:row>
      <xdr:rowOff>91310</xdr:rowOff>
    </xdr:from>
    <xdr:to>
      <xdr:col>24</xdr:col>
      <xdr:colOff>126728</xdr:colOff>
      <xdr:row>58</xdr:row>
      <xdr:rowOff>170815</xdr:rowOff>
    </xdr:to>
    <xdr:sp macro="" textlink="$R$85">
      <xdr:nvSpPr>
        <xdr:cNvPr id="127" name="TextBox 126">
          <a:extLst>
            <a:ext uri="{FF2B5EF4-FFF2-40B4-BE49-F238E27FC236}">
              <a16:creationId xmlns:a16="http://schemas.microsoft.com/office/drawing/2014/main" id="{4056DD6E-ADFB-49AD-8C26-5FE511B09E29}"/>
            </a:ext>
          </a:extLst>
        </xdr:cNvPr>
        <xdr:cNvSpPr txBox="1"/>
      </xdr:nvSpPr>
      <xdr:spPr>
        <a:xfrm>
          <a:off x="11384423" y="11337866"/>
          <a:ext cx="327527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842CD98-CD3E-49A0-B10B-846B8E7BC0D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24</xdr:col>
      <xdr:colOff>541454</xdr:colOff>
      <xdr:row>57</xdr:row>
      <xdr:rowOff>91310</xdr:rowOff>
    </xdr:from>
    <xdr:to>
      <xdr:col>25</xdr:col>
      <xdr:colOff>263540</xdr:colOff>
      <xdr:row>58</xdr:row>
      <xdr:rowOff>170815</xdr:rowOff>
    </xdr:to>
    <xdr:sp macro="" textlink="$R$86">
      <xdr:nvSpPr>
        <xdr:cNvPr id="128" name="TextBox 127">
          <a:extLst>
            <a:ext uri="{FF2B5EF4-FFF2-40B4-BE49-F238E27FC236}">
              <a16:creationId xmlns:a16="http://schemas.microsoft.com/office/drawing/2014/main" id="{F06FE78B-F690-4973-A512-D0B99AB0EFB4}"/>
            </a:ext>
          </a:extLst>
        </xdr:cNvPr>
        <xdr:cNvSpPr txBox="1"/>
      </xdr:nvSpPr>
      <xdr:spPr>
        <a:xfrm>
          <a:off x="12126676" y="11337866"/>
          <a:ext cx="328864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719FBFE-BB0E-4A91-87B5-252BA5C398F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oneCellAnchor>
    <xdr:from>
      <xdr:col>18</xdr:col>
      <xdr:colOff>529178</xdr:colOff>
      <xdr:row>58</xdr:row>
      <xdr:rowOff>126958</xdr:rowOff>
    </xdr:from>
    <xdr:ext cx="973666" cy="486832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35165EBB-9F88-46E4-A573-B2530F86B10E}"/>
            </a:ext>
          </a:extLst>
        </xdr:cNvPr>
        <xdr:cNvSpPr txBox="1"/>
      </xdr:nvSpPr>
      <xdr:spPr>
        <a:xfrm>
          <a:off x="8479378" y="11639508"/>
          <a:ext cx="973666" cy="4868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l"/>
          <a:r>
            <a:rPr lang="en-US" sz="1200" b="0">
              <a:latin typeface="Arial Narrow" panose="020B0606020202030204" pitchFamily="34" charset="0"/>
            </a:rPr>
            <a:t>Net</a:t>
          </a:r>
          <a:r>
            <a:rPr lang="en-US" sz="1200" b="0" baseline="0">
              <a:latin typeface="Arial Narrow" panose="020B0606020202030204" pitchFamily="34" charset="0"/>
            </a:rPr>
            <a:t> Change</a:t>
          </a:r>
          <a:endParaRPr lang="en-US" sz="1200" b="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49391</xdr:colOff>
      <xdr:row>1</xdr:row>
      <xdr:rowOff>3</xdr:rowOff>
    </xdr:from>
    <xdr:to>
      <xdr:col>45</xdr:col>
      <xdr:colOff>430393</xdr:colOff>
      <xdr:row>5</xdr:row>
      <xdr:rowOff>28223</xdr:rowOff>
    </xdr:to>
    <xdr:sp macro="" textlink="">
      <xdr:nvSpPr>
        <xdr:cNvPr id="148" name="Rectangle 147">
          <a:extLst>
            <a:ext uri="{FF2B5EF4-FFF2-40B4-BE49-F238E27FC236}">
              <a16:creationId xmlns:a16="http://schemas.microsoft.com/office/drawing/2014/main" id="{C07CE32D-E6DF-4C9D-9091-C45891B7FB17}"/>
            </a:ext>
          </a:extLst>
        </xdr:cNvPr>
        <xdr:cNvSpPr/>
      </xdr:nvSpPr>
      <xdr:spPr>
        <a:xfrm>
          <a:off x="582791" y="184153"/>
          <a:ext cx="24257002" cy="7648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4400" b="1">
              <a:latin typeface="Arial Narrow" panose="020B0606020202030204" pitchFamily="34" charset="0"/>
            </a:rPr>
            <a:t>Waterfall Flow Chart</a:t>
          </a:r>
        </a:p>
      </xdr:txBody>
    </xdr:sp>
    <xdr:clientData/>
  </xdr:twoCellAnchor>
  <xdr:twoCellAnchor editAs="oneCell">
    <xdr:from>
      <xdr:col>26</xdr:col>
      <xdr:colOff>592667</xdr:colOff>
      <xdr:row>87</xdr:row>
      <xdr:rowOff>98778</xdr:rowOff>
    </xdr:from>
    <xdr:to>
      <xdr:col>39</xdr:col>
      <xdr:colOff>423334</xdr:colOff>
      <xdr:row>110</xdr:row>
      <xdr:rowOff>176389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A619BA7D-8108-4528-9444-270E18C71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19667" y="17135828"/>
          <a:ext cx="7755467" cy="4313061"/>
        </a:xfrm>
        <a:prstGeom prst="rect">
          <a:avLst/>
        </a:prstGeom>
      </xdr:spPr>
    </xdr:pic>
    <xdr:clientData/>
  </xdr:twoCellAnchor>
  <xdr:twoCellAnchor editAs="oneCell">
    <xdr:from>
      <xdr:col>25</xdr:col>
      <xdr:colOff>134056</xdr:colOff>
      <xdr:row>96</xdr:row>
      <xdr:rowOff>32457</xdr:rowOff>
    </xdr:from>
    <xdr:to>
      <xdr:col>37</xdr:col>
      <xdr:colOff>571501</xdr:colOff>
      <xdr:row>117</xdr:row>
      <xdr:rowOff>124178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30500EED-318E-495B-BF8E-DAF182675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51456" y="18726857"/>
          <a:ext cx="7752645" cy="3958871"/>
        </a:xfrm>
        <a:prstGeom prst="rect">
          <a:avLst/>
        </a:prstGeom>
      </xdr:spPr>
    </xdr:pic>
    <xdr:clientData/>
  </xdr:twoCellAnchor>
  <xdr:twoCellAnchor editAs="oneCell">
    <xdr:from>
      <xdr:col>26</xdr:col>
      <xdr:colOff>173566</xdr:colOff>
      <xdr:row>93</xdr:row>
      <xdr:rowOff>149580</xdr:rowOff>
    </xdr:from>
    <xdr:to>
      <xdr:col>54</xdr:col>
      <xdr:colOff>282221</xdr:colOff>
      <xdr:row>115</xdr:row>
      <xdr:rowOff>57857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87440442-E5D0-4D82-86DF-FFD6CCC6B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00566" y="18291530"/>
          <a:ext cx="17177455" cy="3959577"/>
        </a:xfrm>
        <a:prstGeom prst="rect">
          <a:avLst/>
        </a:prstGeom>
      </xdr:spPr>
    </xdr:pic>
    <xdr:clientData/>
  </xdr:twoCellAnchor>
  <xdr:oneCellAnchor>
    <xdr:from>
      <xdr:col>11</xdr:col>
      <xdr:colOff>515052</xdr:colOff>
      <xdr:row>26</xdr:row>
      <xdr:rowOff>148166</xdr:rowOff>
    </xdr:from>
    <xdr:ext cx="1665777" cy="50424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15D913FE-3020-4822-B601-371D396EC2AA}"/>
            </a:ext>
          </a:extLst>
        </xdr:cNvPr>
        <xdr:cNvSpPr txBox="1"/>
      </xdr:nvSpPr>
      <xdr:spPr>
        <a:xfrm>
          <a:off x="4909252" y="5190066"/>
          <a:ext cx="1665777" cy="5042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latin typeface="Arial Narrow" panose="020B0606020202030204" pitchFamily="34" charset="0"/>
            </a:rPr>
            <a:t>Select</a:t>
          </a:r>
          <a:r>
            <a:rPr lang="en-US" sz="1400" baseline="0">
              <a:latin typeface="Arial Narrow" panose="020B0606020202030204" pitchFamily="34" charset="0"/>
            </a:rPr>
            <a:t> number of bars </a:t>
          </a:r>
        </a:p>
        <a:p>
          <a:r>
            <a:rPr lang="en-US" sz="1400" baseline="0">
              <a:latin typeface="Arial Narrow" panose="020B0606020202030204" pitchFamily="34" charset="0"/>
            </a:rPr>
            <a:t>required by graph</a:t>
          </a:r>
          <a:endParaRPr lang="en-US" sz="140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63502</xdr:colOff>
      <xdr:row>17</xdr:row>
      <xdr:rowOff>14111</xdr:rowOff>
    </xdr:from>
    <xdr:to>
      <xdr:col>8</xdr:col>
      <xdr:colOff>670278</xdr:colOff>
      <xdr:row>18</xdr:row>
      <xdr:rowOff>7056</xdr:rowOff>
    </xdr:to>
    <xdr:sp macro="" textlink="">
      <xdr:nvSpPr>
        <xdr:cNvPr id="153" name="Rectangle 152">
          <a:extLst>
            <a:ext uri="{FF2B5EF4-FFF2-40B4-BE49-F238E27FC236}">
              <a16:creationId xmlns:a16="http://schemas.microsoft.com/office/drawing/2014/main" id="{A9667A96-73AD-45A5-BC7E-2450D012D9C9}"/>
            </a:ext>
          </a:extLst>
        </xdr:cNvPr>
        <xdr:cNvSpPr/>
      </xdr:nvSpPr>
      <xdr:spPr>
        <a:xfrm>
          <a:off x="596902" y="2922411"/>
          <a:ext cx="3623026" cy="450145"/>
        </a:xfrm>
        <a:prstGeom prst="rect">
          <a:avLst/>
        </a:prstGeom>
        <a:noFill/>
        <a:ln w="28575" cap="flat" cmpd="sng" algn="ctr">
          <a:solidFill>
            <a:schemeClr val="bg1">
              <a:lumMod val="65000"/>
            </a:scheme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303383</xdr:colOff>
      <xdr:row>15</xdr:row>
      <xdr:rowOff>42333</xdr:rowOff>
    </xdr:from>
    <xdr:to>
      <xdr:col>16</xdr:col>
      <xdr:colOff>84661</xdr:colOff>
      <xdr:row>32</xdr:row>
      <xdr:rowOff>7056</xdr:rowOff>
    </xdr:to>
    <xdr:sp macro="" textlink="">
      <xdr:nvSpPr>
        <xdr:cNvPr id="154" name="Rectangle: Rounded Corners 153">
          <a:extLst>
            <a:ext uri="{FF2B5EF4-FFF2-40B4-BE49-F238E27FC236}">
              <a16:creationId xmlns:a16="http://schemas.microsoft.com/office/drawing/2014/main" id="{406F4254-13FF-4B58-9EF1-8B311D8D2805}"/>
            </a:ext>
          </a:extLst>
        </xdr:cNvPr>
        <xdr:cNvSpPr/>
      </xdr:nvSpPr>
      <xdr:spPr>
        <a:xfrm>
          <a:off x="4697583" y="2804583"/>
          <a:ext cx="2829278" cy="3615973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9375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471988</xdr:colOff>
      <xdr:row>17</xdr:row>
      <xdr:rowOff>49384</xdr:rowOff>
    </xdr:from>
    <xdr:ext cx="2049728" cy="445507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541AEDEF-D6CD-496C-AE5F-7DA4D16312BC}"/>
            </a:ext>
          </a:extLst>
        </xdr:cNvPr>
        <xdr:cNvSpPr txBox="1"/>
      </xdr:nvSpPr>
      <xdr:spPr>
        <a:xfrm>
          <a:off x="4866188" y="2957684"/>
          <a:ext cx="2049728" cy="4455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chemeClr val="bg1"/>
              </a:solidFill>
              <a:latin typeface="Arial Narrow" panose="020B0606020202030204" pitchFamily="34" charset="0"/>
            </a:rPr>
            <a:t>Number of bars</a:t>
          </a:r>
        </a:p>
      </xdr:txBody>
    </xdr:sp>
    <xdr:clientData/>
  </xdr:oneCellAnchor>
  <xdr:twoCellAnchor>
    <xdr:from>
      <xdr:col>12</xdr:col>
      <xdr:colOff>423325</xdr:colOff>
      <xdr:row>19</xdr:row>
      <xdr:rowOff>155215</xdr:rowOff>
    </xdr:from>
    <xdr:to>
      <xdr:col>13</xdr:col>
      <xdr:colOff>176371</xdr:colOff>
      <xdr:row>21</xdr:row>
      <xdr:rowOff>7049</xdr:rowOff>
    </xdr:to>
    <xdr:sp macro="" textlink="">
      <xdr:nvSpPr>
        <xdr:cNvPr id="156" name="Rectangle 15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A2D4742-5964-4E85-9040-869A79DA1E19}"/>
            </a:ext>
          </a:extLst>
        </xdr:cNvPr>
        <xdr:cNvSpPr/>
      </xdr:nvSpPr>
      <xdr:spPr>
        <a:xfrm>
          <a:off x="5427125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</a:t>
          </a:r>
        </a:p>
      </xdr:txBody>
    </xdr:sp>
    <xdr:clientData/>
  </xdr:twoCellAnchor>
  <xdr:twoCellAnchor>
    <xdr:from>
      <xdr:col>11</xdr:col>
      <xdr:colOff>561613</xdr:colOff>
      <xdr:row>19</xdr:row>
      <xdr:rowOff>155215</xdr:rowOff>
    </xdr:from>
    <xdr:to>
      <xdr:col>12</xdr:col>
      <xdr:colOff>314660</xdr:colOff>
      <xdr:row>21</xdr:row>
      <xdr:rowOff>7049</xdr:rowOff>
    </xdr:to>
    <xdr:sp macro="" textlink="">
      <xdr:nvSpPr>
        <xdr:cNvPr id="157" name="Rectangle 15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F33D13A-3EF2-42CB-A227-266495681F85}"/>
            </a:ext>
          </a:extLst>
        </xdr:cNvPr>
        <xdr:cNvSpPr/>
      </xdr:nvSpPr>
      <xdr:spPr>
        <a:xfrm>
          <a:off x="4955813" y="3596915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</a:t>
          </a:r>
        </a:p>
      </xdr:txBody>
    </xdr:sp>
    <xdr:clientData/>
  </xdr:twoCellAnchor>
  <xdr:twoCellAnchor>
    <xdr:from>
      <xdr:col>13</xdr:col>
      <xdr:colOff>300558</xdr:colOff>
      <xdr:row>19</xdr:row>
      <xdr:rowOff>155215</xdr:rowOff>
    </xdr:from>
    <xdr:to>
      <xdr:col>14</xdr:col>
      <xdr:colOff>53604</xdr:colOff>
      <xdr:row>21</xdr:row>
      <xdr:rowOff>7049</xdr:rowOff>
    </xdr:to>
    <xdr:sp macro="" textlink="">
      <xdr:nvSpPr>
        <xdr:cNvPr id="158" name="Rectangle 15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1D0E67C-5DA8-4E32-B8D1-AAF1961AA957}"/>
            </a:ext>
          </a:extLst>
        </xdr:cNvPr>
        <xdr:cNvSpPr/>
      </xdr:nvSpPr>
      <xdr:spPr>
        <a:xfrm>
          <a:off x="5913958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3</a:t>
          </a:r>
        </a:p>
      </xdr:txBody>
    </xdr:sp>
    <xdr:clientData/>
  </xdr:twoCellAnchor>
  <xdr:twoCellAnchor>
    <xdr:from>
      <xdr:col>14</xdr:col>
      <xdr:colOff>177792</xdr:colOff>
      <xdr:row>19</xdr:row>
      <xdr:rowOff>155215</xdr:rowOff>
    </xdr:from>
    <xdr:to>
      <xdr:col>14</xdr:col>
      <xdr:colOff>537616</xdr:colOff>
      <xdr:row>21</xdr:row>
      <xdr:rowOff>7049</xdr:rowOff>
    </xdr:to>
    <xdr:sp macro="" textlink="">
      <xdr:nvSpPr>
        <xdr:cNvPr id="159" name="Rectangle 15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6988346-9175-492E-8759-90B01A8CD2EF}"/>
            </a:ext>
          </a:extLst>
        </xdr:cNvPr>
        <xdr:cNvSpPr/>
      </xdr:nvSpPr>
      <xdr:spPr>
        <a:xfrm>
          <a:off x="6400792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4</a:t>
          </a:r>
        </a:p>
      </xdr:txBody>
    </xdr:sp>
    <xdr:clientData/>
  </xdr:twoCellAnchor>
  <xdr:twoCellAnchor>
    <xdr:from>
      <xdr:col>15</xdr:col>
      <xdr:colOff>47970</xdr:colOff>
      <xdr:row>19</xdr:row>
      <xdr:rowOff>155215</xdr:rowOff>
    </xdr:from>
    <xdr:to>
      <xdr:col>15</xdr:col>
      <xdr:colOff>407794</xdr:colOff>
      <xdr:row>21</xdr:row>
      <xdr:rowOff>7049</xdr:rowOff>
    </xdr:to>
    <xdr:sp macro="" textlink="">
      <xdr:nvSpPr>
        <xdr:cNvPr id="160" name="Rectangle 15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345682BB-0F5F-437F-9B1D-2E3E035FB62E}"/>
            </a:ext>
          </a:extLst>
        </xdr:cNvPr>
        <xdr:cNvSpPr/>
      </xdr:nvSpPr>
      <xdr:spPr>
        <a:xfrm>
          <a:off x="6880570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5</a:t>
          </a:r>
        </a:p>
      </xdr:txBody>
    </xdr:sp>
    <xdr:clientData/>
  </xdr:twoCellAnchor>
  <xdr:twoCellAnchor>
    <xdr:from>
      <xdr:col>12</xdr:col>
      <xdr:colOff>420502</xdr:colOff>
      <xdr:row>21</xdr:row>
      <xdr:rowOff>173560</xdr:rowOff>
    </xdr:from>
    <xdr:to>
      <xdr:col>13</xdr:col>
      <xdr:colOff>173548</xdr:colOff>
      <xdr:row>23</xdr:row>
      <xdr:rowOff>25393</xdr:rowOff>
    </xdr:to>
    <xdr:sp macro="" textlink="">
      <xdr:nvSpPr>
        <xdr:cNvPr id="161" name="Rectangle 16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6504E92-8209-4AF7-AF73-F464F66C5E7D}"/>
            </a:ext>
          </a:extLst>
        </xdr:cNvPr>
        <xdr:cNvSpPr/>
      </xdr:nvSpPr>
      <xdr:spPr>
        <a:xfrm>
          <a:off x="5424302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7</a:t>
          </a:r>
        </a:p>
      </xdr:txBody>
    </xdr:sp>
    <xdr:clientData/>
  </xdr:twoCellAnchor>
  <xdr:twoCellAnchor>
    <xdr:from>
      <xdr:col>11</xdr:col>
      <xdr:colOff>558790</xdr:colOff>
      <xdr:row>21</xdr:row>
      <xdr:rowOff>173560</xdr:rowOff>
    </xdr:from>
    <xdr:to>
      <xdr:col>12</xdr:col>
      <xdr:colOff>311837</xdr:colOff>
      <xdr:row>23</xdr:row>
      <xdr:rowOff>25393</xdr:rowOff>
    </xdr:to>
    <xdr:sp macro="" textlink="">
      <xdr:nvSpPr>
        <xdr:cNvPr id="162" name="Rectangle 16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93871C7-9E7D-4F70-BD9E-3F8120329E1E}"/>
            </a:ext>
          </a:extLst>
        </xdr:cNvPr>
        <xdr:cNvSpPr/>
      </xdr:nvSpPr>
      <xdr:spPr>
        <a:xfrm>
          <a:off x="4952990" y="4072460"/>
          <a:ext cx="362647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6</a:t>
          </a:r>
        </a:p>
      </xdr:txBody>
    </xdr:sp>
    <xdr:clientData/>
  </xdr:twoCellAnchor>
  <xdr:twoCellAnchor>
    <xdr:from>
      <xdr:col>13</xdr:col>
      <xdr:colOff>297735</xdr:colOff>
      <xdr:row>21</xdr:row>
      <xdr:rowOff>173560</xdr:rowOff>
    </xdr:from>
    <xdr:to>
      <xdr:col>14</xdr:col>
      <xdr:colOff>50781</xdr:colOff>
      <xdr:row>23</xdr:row>
      <xdr:rowOff>25393</xdr:rowOff>
    </xdr:to>
    <xdr:sp macro="" textlink="">
      <xdr:nvSpPr>
        <xdr:cNvPr id="163" name="Rectangle 16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9BD168B6-0B9C-4F5B-8167-7C102D95E6AA}"/>
            </a:ext>
          </a:extLst>
        </xdr:cNvPr>
        <xdr:cNvSpPr/>
      </xdr:nvSpPr>
      <xdr:spPr>
        <a:xfrm>
          <a:off x="5911135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8</a:t>
          </a:r>
        </a:p>
      </xdr:txBody>
    </xdr:sp>
    <xdr:clientData/>
  </xdr:twoCellAnchor>
  <xdr:twoCellAnchor>
    <xdr:from>
      <xdr:col>14</xdr:col>
      <xdr:colOff>174969</xdr:colOff>
      <xdr:row>21</xdr:row>
      <xdr:rowOff>173560</xdr:rowOff>
    </xdr:from>
    <xdr:to>
      <xdr:col>14</xdr:col>
      <xdr:colOff>534793</xdr:colOff>
      <xdr:row>23</xdr:row>
      <xdr:rowOff>25393</xdr:rowOff>
    </xdr:to>
    <xdr:sp macro="" textlink="">
      <xdr:nvSpPr>
        <xdr:cNvPr id="164" name="Rectangle 16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322C1A5A-53BD-4EEF-B1B6-E99CC7EC20D6}"/>
            </a:ext>
          </a:extLst>
        </xdr:cNvPr>
        <xdr:cNvSpPr/>
      </xdr:nvSpPr>
      <xdr:spPr>
        <a:xfrm>
          <a:off x="6397969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9</a:t>
          </a:r>
        </a:p>
      </xdr:txBody>
    </xdr:sp>
    <xdr:clientData/>
  </xdr:twoCellAnchor>
  <xdr:twoCellAnchor>
    <xdr:from>
      <xdr:col>15</xdr:col>
      <xdr:colOff>45147</xdr:colOff>
      <xdr:row>21</xdr:row>
      <xdr:rowOff>173560</xdr:rowOff>
    </xdr:from>
    <xdr:to>
      <xdr:col>15</xdr:col>
      <xdr:colOff>404971</xdr:colOff>
      <xdr:row>23</xdr:row>
      <xdr:rowOff>25393</xdr:rowOff>
    </xdr:to>
    <xdr:sp macro="" textlink="">
      <xdr:nvSpPr>
        <xdr:cNvPr id="165" name="Rectangle 16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C952618E-FF58-49D6-ABC0-FAA2DA8996FD}"/>
            </a:ext>
          </a:extLst>
        </xdr:cNvPr>
        <xdr:cNvSpPr/>
      </xdr:nvSpPr>
      <xdr:spPr>
        <a:xfrm>
          <a:off x="6877747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10</a:t>
          </a:r>
        </a:p>
      </xdr:txBody>
    </xdr:sp>
    <xdr:clientData/>
  </xdr:twoCellAnchor>
  <xdr:twoCellAnchor>
    <xdr:from>
      <xdr:col>12</xdr:col>
      <xdr:colOff>417680</xdr:colOff>
      <xdr:row>23</xdr:row>
      <xdr:rowOff>220126</xdr:rowOff>
    </xdr:from>
    <xdr:to>
      <xdr:col>13</xdr:col>
      <xdr:colOff>170726</xdr:colOff>
      <xdr:row>25</xdr:row>
      <xdr:rowOff>71960</xdr:rowOff>
    </xdr:to>
    <xdr:sp macro="" textlink="">
      <xdr:nvSpPr>
        <xdr:cNvPr id="166" name="Rectangle 165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D2979B2E-7D90-426A-A991-7C3E753C97AF}"/>
            </a:ext>
          </a:extLst>
        </xdr:cNvPr>
        <xdr:cNvSpPr/>
      </xdr:nvSpPr>
      <xdr:spPr>
        <a:xfrm>
          <a:off x="5421480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12</a:t>
          </a:r>
        </a:p>
      </xdr:txBody>
    </xdr:sp>
    <xdr:clientData/>
  </xdr:twoCellAnchor>
  <xdr:twoCellAnchor>
    <xdr:from>
      <xdr:col>11</xdr:col>
      <xdr:colOff>555968</xdr:colOff>
      <xdr:row>23</xdr:row>
      <xdr:rowOff>220126</xdr:rowOff>
    </xdr:from>
    <xdr:to>
      <xdr:col>12</xdr:col>
      <xdr:colOff>309015</xdr:colOff>
      <xdr:row>25</xdr:row>
      <xdr:rowOff>71960</xdr:rowOff>
    </xdr:to>
    <xdr:sp macro="" textlink="">
      <xdr:nvSpPr>
        <xdr:cNvPr id="167" name="Rectangle 16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8F40FDD7-5EE1-4A26-908F-71501EDE0B93}"/>
            </a:ext>
          </a:extLst>
        </xdr:cNvPr>
        <xdr:cNvSpPr/>
      </xdr:nvSpPr>
      <xdr:spPr>
        <a:xfrm>
          <a:off x="4950168" y="4576226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11</a:t>
          </a:r>
        </a:p>
      </xdr:txBody>
    </xdr:sp>
    <xdr:clientData/>
  </xdr:twoCellAnchor>
  <xdr:twoCellAnchor>
    <xdr:from>
      <xdr:col>13</xdr:col>
      <xdr:colOff>294913</xdr:colOff>
      <xdr:row>23</xdr:row>
      <xdr:rowOff>220126</xdr:rowOff>
    </xdr:from>
    <xdr:to>
      <xdr:col>14</xdr:col>
      <xdr:colOff>47959</xdr:colOff>
      <xdr:row>25</xdr:row>
      <xdr:rowOff>71960</xdr:rowOff>
    </xdr:to>
    <xdr:sp macro="" textlink="">
      <xdr:nvSpPr>
        <xdr:cNvPr id="168" name="Rectangle 16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FF764D28-08EC-40D2-AF1D-4FA7DF6D6B17}"/>
            </a:ext>
          </a:extLst>
        </xdr:cNvPr>
        <xdr:cNvSpPr/>
      </xdr:nvSpPr>
      <xdr:spPr>
        <a:xfrm>
          <a:off x="5908313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13</a:t>
          </a:r>
        </a:p>
      </xdr:txBody>
    </xdr:sp>
    <xdr:clientData/>
  </xdr:twoCellAnchor>
  <xdr:twoCellAnchor>
    <xdr:from>
      <xdr:col>14</xdr:col>
      <xdr:colOff>172147</xdr:colOff>
      <xdr:row>23</xdr:row>
      <xdr:rowOff>220126</xdr:rowOff>
    </xdr:from>
    <xdr:to>
      <xdr:col>14</xdr:col>
      <xdr:colOff>531971</xdr:colOff>
      <xdr:row>25</xdr:row>
      <xdr:rowOff>71960</xdr:rowOff>
    </xdr:to>
    <xdr:sp macro="" textlink="">
      <xdr:nvSpPr>
        <xdr:cNvPr id="169" name="Rectangle 16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1AC0FDEE-E297-4C4D-8138-4B72FC08CF3B}"/>
            </a:ext>
          </a:extLst>
        </xdr:cNvPr>
        <xdr:cNvSpPr/>
      </xdr:nvSpPr>
      <xdr:spPr>
        <a:xfrm>
          <a:off x="6395147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14</a:t>
          </a:r>
        </a:p>
      </xdr:txBody>
    </xdr:sp>
    <xdr:clientData/>
  </xdr:twoCellAnchor>
  <xdr:twoCellAnchor>
    <xdr:from>
      <xdr:col>15</xdr:col>
      <xdr:colOff>42325</xdr:colOff>
      <xdr:row>23</xdr:row>
      <xdr:rowOff>220126</xdr:rowOff>
    </xdr:from>
    <xdr:to>
      <xdr:col>15</xdr:col>
      <xdr:colOff>402149</xdr:colOff>
      <xdr:row>25</xdr:row>
      <xdr:rowOff>71960</xdr:rowOff>
    </xdr:to>
    <xdr:sp macro="" textlink="">
      <xdr:nvSpPr>
        <xdr:cNvPr id="170" name="Rectangle 169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48016E6-29D4-4416-B0F6-C5B8E401EC65}"/>
            </a:ext>
          </a:extLst>
        </xdr:cNvPr>
        <xdr:cNvSpPr/>
      </xdr:nvSpPr>
      <xdr:spPr>
        <a:xfrm>
          <a:off x="6874925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15</a:t>
          </a:r>
        </a:p>
      </xdr:txBody>
    </xdr:sp>
    <xdr:clientData/>
  </xdr:twoCellAnchor>
  <xdr:twoCellAnchor>
    <xdr:from>
      <xdr:col>12</xdr:col>
      <xdr:colOff>421913</xdr:colOff>
      <xdr:row>26</xdr:row>
      <xdr:rowOff>26804</xdr:rowOff>
    </xdr:from>
    <xdr:to>
      <xdr:col>13</xdr:col>
      <xdr:colOff>174959</xdr:colOff>
      <xdr:row>27</xdr:row>
      <xdr:rowOff>104415</xdr:rowOff>
    </xdr:to>
    <xdr:sp macro="" textlink="">
      <xdr:nvSpPr>
        <xdr:cNvPr id="171" name="Rectangle 17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AE0DB39C-1682-41F9-9E71-E10B9224C90D}"/>
            </a:ext>
          </a:extLst>
        </xdr:cNvPr>
        <xdr:cNvSpPr/>
      </xdr:nvSpPr>
      <xdr:spPr>
        <a:xfrm>
          <a:off x="5425713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17</a:t>
          </a:r>
        </a:p>
      </xdr:txBody>
    </xdr:sp>
    <xdr:clientData/>
  </xdr:twoCellAnchor>
  <xdr:twoCellAnchor>
    <xdr:from>
      <xdr:col>11</xdr:col>
      <xdr:colOff>560201</xdr:colOff>
      <xdr:row>26</xdr:row>
      <xdr:rowOff>26804</xdr:rowOff>
    </xdr:from>
    <xdr:to>
      <xdr:col>12</xdr:col>
      <xdr:colOff>313248</xdr:colOff>
      <xdr:row>27</xdr:row>
      <xdr:rowOff>104415</xdr:rowOff>
    </xdr:to>
    <xdr:sp macro="" textlink="">
      <xdr:nvSpPr>
        <xdr:cNvPr id="172" name="Rectangle 171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3AC0085D-7ADC-462F-9D46-C56A0CF75CE7}"/>
            </a:ext>
          </a:extLst>
        </xdr:cNvPr>
        <xdr:cNvSpPr/>
      </xdr:nvSpPr>
      <xdr:spPr>
        <a:xfrm>
          <a:off x="4954401" y="5068704"/>
          <a:ext cx="362647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16</a:t>
          </a:r>
        </a:p>
      </xdr:txBody>
    </xdr:sp>
    <xdr:clientData/>
  </xdr:twoCellAnchor>
  <xdr:twoCellAnchor>
    <xdr:from>
      <xdr:col>13</xdr:col>
      <xdr:colOff>299146</xdr:colOff>
      <xdr:row>26</xdr:row>
      <xdr:rowOff>26804</xdr:rowOff>
    </xdr:from>
    <xdr:to>
      <xdr:col>14</xdr:col>
      <xdr:colOff>52192</xdr:colOff>
      <xdr:row>27</xdr:row>
      <xdr:rowOff>104415</xdr:rowOff>
    </xdr:to>
    <xdr:sp macro="" textlink="">
      <xdr:nvSpPr>
        <xdr:cNvPr id="173" name="Rectangle 172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6CD43DBD-0271-449D-8DFD-6CF567BB0859}"/>
            </a:ext>
          </a:extLst>
        </xdr:cNvPr>
        <xdr:cNvSpPr/>
      </xdr:nvSpPr>
      <xdr:spPr>
        <a:xfrm>
          <a:off x="5912546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18</a:t>
          </a:r>
        </a:p>
      </xdr:txBody>
    </xdr:sp>
    <xdr:clientData/>
  </xdr:twoCellAnchor>
  <xdr:twoCellAnchor>
    <xdr:from>
      <xdr:col>14</xdr:col>
      <xdr:colOff>176380</xdr:colOff>
      <xdr:row>26</xdr:row>
      <xdr:rowOff>26804</xdr:rowOff>
    </xdr:from>
    <xdr:to>
      <xdr:col>14</xdr:col>
      <xdr:colOff>536204</xdr:colOff>
      <xdr:row>27</xdr:row>
      <xdr:rowOff>104415</xdr:rowOff>
    </xdr:to>
    <xdr:sp macro="" textlink="">
      <xdr:nvSpPr>
        <xdr:cNvPr id="174" name="Rectangle 173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40CAE027-E60E-400D-80E0-E99F243DBFA0}"/>
            </a:ext>
          </a:extLst>
        </xdr:cNvPr>
        <xdr:cNvSpPr/>
      </xdr:nvSpPr>
      <xdr:spPr>
        <a:xfrm>
          <a:off x="6399380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19</a:t>
          </a:r>
        </a:p>
      </xdr:txBody>
    </xdr:sp>
    <xdr:clientData/>
  </xdr:twoCellAnchor>
  <xdr:twoCellAnchor>
    <xdr:from>
      <xdr:col>15</xdr:col>
      <xdr:colOff>46558</xdr:colOff>
      <xdr:row>26</xdr:row>
      <xdr:rowOff>26804</xdr:rowOff>
    </xdr:from>
    <xdr:to>
      <xdr:col>15</xdr:col>
      <xdr:colOff>406382</xdr:colOff>
      <xdr:row>27</xdr:row>
      <xdr:rowOff>104415</xdr:rowOff>
    </xdr:to>
    <xdr:sp macro="" textlink="">
      <xdr:nvSpPr>
        <xdr:cNvPr id="175" name="Rectangle 17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9698846-0287-48B1-A0D6-FFF43B950FA6}"/>
            </a:ext>
          </a:extLst>
        </xdr:cNvPr>
        <xdr:cNvSpPr/>
      </xdr:nvSpPr>
      <xdr:spPr>
        <a:xfrm>
          <a:off x="6879158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20</a:t>
          </a:r>
        </a:p>
      </xdr:txBody>
    </xdr:sp>
    <xdr:clientData/>
  </xdr:twoCellAnchor>
  <xdr:twoCellAnchor>
    <xdr:from>
      <xdr:col>12</xdr:col>
      <xdr:colOff>419090</xdr:colOff>
      <xdr:row>28</xdr:row>
      <xdr:rowOff>38092</xdr:rowOff>
    </xdr:from>
    <xdr:to>
      <xdr:col>13</xdr:col>
      <xdr:colOff>172136</xdr:colOff>
      <xdr:row>29</xdr:row>
      <xdr:rowOff>115704</xdr:rowOff>
    </xdr:to>
    <xdr:sp macro="" textlink="">
      <xdr:nvSpPr>
        <xdr:cNvPr id="176" name="Rectangle 175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8F0122A8-8124-4071-BE3F-D7308A30D98A}"/>
            </a:ext>
          </a:extLst>
        </xdr:cNvPr>
        <xdr:cNvSpPr/>
      </xdr:nvSpPr>
      <xdr:spPr>
        <a:xfrm>
          <a:off x="5422890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22</a:t>
          </a:r>
        </a:p>
      </xdr:txBody>
    </xdr:sp>
    <xdr:clientData/>
  </xdr:twoCellAnchor>
  <xdr:twoCellAnchor>
    <xdr:from>
      <xdr:col>11</xdr:col>
      <xdr:colOff>557378</xdr:colOff>
      <xdr:row>28</xdr:row>
      <xdr:rowOff>38092</xdr:rowOff>
    </xdr:from>
    <xdr:to>
      <xdr:col>12</xdr:col>
      <xdr:colOff>310425</xdr:colOff>
      <xdr:row>29</xdr:row>
      <xdr:rowOff>115704</xdr:rowOff>
    </xdr:to>
    <xdr:sp macro="" textlink="">
      <xdr:nvSpPr>
        <xdr:cNvPr id="177" name="Rectangle 176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66D7D051-BA7D-405C-9928-4B74FFF5F820}"/>
            </a:ext>
          </a:extLst>
        </xdr:cNvPr>
        <xdr:cNvSpPr/>
      </xdr:nvSpPr>
      <xdr:spPr>
        <a:xfrm>
          <a:off x="4951578" y="5537192"/>
          <a:ext cx="362647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21</a:t>
          </a:r>
        </a:p>
      </xdr:txBody>
    </xdr:sp>
    <xdr:clientData/>
  </xdr:twoCellAnchor>
  <xdr:twoCellAnchor>
    <xdr:from>
      <xdr:col>13</xdr:col>
      <xdr:colOff>296323</xdr:colOff>
      <xdr:row>28</xdr:row>
      <xdr:rowOff>38092</xdr:rowOff>
    </xdr:from>
    <xdr:to>
      <xdr:col>14</xdr:col>
      <xdr:colOff>49369</xdr:colOff>
      <xdr:row>29</xdr:row>
      <xdr:rowOff>115704</xdr:rowOff>
    </xdr:to>
    <xdr:sp macro="" textlink="">
      <xdr:nvSpPr>
        <xdr:cNvPr id="178" name="Rectangle 177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5FCE1A14-DF9C-4D11-881D-910868DBA580}"/>
            </a:ext>
          </a:extLst>
        </xdr:cNvPr>
        <xdr:cNvSpPr/>
      </xdr:nvSpPr>
      <xdr:spPr>
        <a:xfrm>
          <a:off x="5909723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23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0</xdr:row>
      <xdr:rowOff>105833</xdr:rowOff>
    </xdr:from>
    <xdr:to>
      <xdr:col>46</xdr:col>
      <xdr:colOff>458612</xdr:colOff>
      <xdr:row>5</xdr:row>
      <xdr:rowOff>162278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E45B4F6B-E87F-42BA-8EBD-730F23303E14}"/>
            </a:ext>
          </a:extLst>
        </xdr:cNvPr>
        <xdr:cNvSpPr/>
      </xdr:nvSpPr>
      <xdr:spPr>
        <a:xfrm>
          <a:off x="457201" y="105833"/>
          <a:ext cx="25020411" cy="977195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620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211671</xdr:colOff>
      <xdr:row>52</xdr:row>
      <xdr:rowOff>134018</xdr:rowOff>
    </xdr:from>
    <xdr:to>
      <xdr:col>46</xdr:col>
      <xdr:colOff>190506</xdr:colOff>
      <xdr:row>62</xdr:row>
      <xdr:rowOff>141111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CB3D71-98E3-42EF-99C1-5CFEB6158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7871" y="10541668"/>
          <a:ext cx="17301635" cy="1848593"/>
        </a:xfrm>
        <a:prstGeom prst="rect">
          <a:avLst/>
        </a:prstGeom>
      </xdr:spPr>
    </xdr:pic>
    <xdr:clientData/>
  </xdr:twoCellAnchor>
  <xdr:twoCellAnchor>
    <xdr:from>
      <xdr:col>18</xdr:col>
      <xdr:colOff>116868</xdr:colOff>
      <xdr:row>53</xdr:row>
      <xdr:rowOff>30151</xdr:rowOff>
    </xdr:from>
    <xdr:to>
      <xdr:col>45</xdr:col>
      <xdr:colOff>571506</xdr:colOff>
      <xdr:row>62</xdr:row>
      <xdr:rowOff>28183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AE15F70C-E18E-4AEE-A48F-1A5464D37C6F}"/>
            </a:ext>
          </a:extLst>
        </xdr:cNvPr>
        <xdr:cNvSpPr/>
      </xdr:nvSpPr>
      <xdr:spPr>
        <a:xfrm>
          <a:off x="8067068" y="10621951"/>
          <a:ext cx="16913838" cy="165538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252189</xdr:colOff>
      <xdr:row>6</xdr:row>
      <xdr:rowOff>141943</xdr:rowOff>
    </xdr:from>
    <xdr:to>
      <xdr:col>46</xdr:col>
      <xdr:colOff>42334</xdr:colOff>
      <xdr:row>52</xdr:row>
      <xdr:rowOff>56445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BB9C334-8C1B-4D2B-BC6E-BD48A1E7AD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75778</xdr:colOff>
      <xdr:row>55</xdr:row>
      <xdr:rowOff>161794</xdr:rowOff>
    </xdr:from>
    <xdr:to>
      <xdr:col>21</xdr:col>
      <xdr:colOff>8937</xdr:colOff>
      <xdr:row>57</xdr:row>
      <xdr:rowOff>55550</xdr:rowOff>
    </xdr:to>
    <xdr:sp macro="" textlink="$L$82">
      <xdr:nvSpPr>
        <xdr:cNvPr id="6" name="TextBox 5">
          <a:extLst>
            <a:ext uri="{FF2B5EF4-FFF2-40B4-BE49-F238E27FC236}">
              <a16:creationId xmlns:a16="http://schemas.microsoft.com/office/drawing/2014/main" id="{A3191235-12B9-49FB-BA96-62E0A2CD33E3}"/>
            </a:ext>
          </a:extLst>
        </xdr:cNvPr>
        <xdr:cNvSpPr txBox="1"/>
      </xdr:nvSpPr>
      <xdr:spPr>
        <a:xfrm>
          <a:off x="9245178" y="11121894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432B7F2-EAD1-4337-8FB6-4FE093620B88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531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55</xdr:row>
      <xdr:rowOff>160455</xdr:rowOff>
    </xdr:from>
    <xdr:to>
      <xdr:col>21</xdr:col>
      <xdr:colOff>71898</xdr:colOff>
      <xdr:row>57</xdr:row>
      <xdr:rowOff>54211</xdr:rowOff>
    </xdr:to>
    <xdr:sp macro="" textlink="$Q$82">
      <xdr:nvSpPr>
        <xdr:cNvPr id="7" name="TextBox 6">
          <a:extLst>
            <a:ext uri="{FF2B5EF4-FFF2-40B4-BE49-F238E27FC236}">
              <a16:creationId xmlns:a16="http://schemas.microsoft.com/office/drawing/2014/main" id="{5135D82C-674B-47F2-9D18-4AF70497F6B7}"/>
            </a:ext>
          </a:extLst>
        </xdr:cNvPr>
        <xdr:cNvSpPr txBox="1"/>
      </xdr:nvSpPr>
      <xdr:spPr>
        <a:xfrm>
          <a:off x="9520549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6386101-1B72-44F7-9DEA-90C3F4502AF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20</xdr:col>
      <xdr:colOff>81403</xdr:colOff>
      <xdr:row>57</xdr:row>
      <xdr:rowOff>92424</xdr:rowOff>
    </xdr:from>
    <xdr:to>
      <xdr:col>21</xdr:col>
      <xdr:colOff>114824</xdr:colOff>
      <xdr:row>59</xdr:row>
      <xdr:rowOff>8537</xdr:rowOff>
    </xdr:to>
    <xdr:sp macro="" textlink="$M$82">
      <xdr:nvSpPr>
        <xdr:cNvPr id="8" name="TextBox 7">
          <a:extLst>
            <a:ext uri="{FF2B5EF4-FFF2-40B4-BE49-F238E27FC236}">
              <a16:creationId xmlns:a16="http://schemas.microsoft.com/office/drawing/2014/main" id="{F877DF20-3763-40C3-8EEE-2F13A85DC986}"/>
            </a:ext>
          </a:extLst>
        </xdr:cNvPr>
        <xdr:cNvSpPr txBox="1"/>
      </xdr:nvSpPr>
      <xdr:spPr>
        <a:xfrm>
          <a:off x="9250803" y="11420824"/>
          <a:ext cx="643021" cy="284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9BEE6EE-A544-4AAF-8513-A43DA52BB8BB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203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57</xdr:row>
      <xdr:rowOff>91310</xdr:rowOff>
    </xdr:from>
    <xdr:to>
      <xdr:col>21</xdr:col>
      <xdr:colOff>71898</xdr:colOff>
      <xdr:row>58</xdr:row>
      <xdr:rowOff>170816</xdr:rowOff>
    </xdr:to>
    <xdr:sp macro="" textlink="$R$82">
      <xdr:nvSpPr>
        <xdr:cNvPr id="9" name="TextBox 8">
          <a:extLst>
            <a:ext uri="{FF2B5EF4-FFF2-40B4-BE49-F238E27FC236}">
              <a16:creationId xmlns:a16="http://schemas.microsoft.com/office/drawing/2014/main" id="{029C8336-47E8-4874-981F-539E478D00DB}"/>
            </a:ext>
          </a:extLst>
        </xdr:cNvPr>
        <xdr:cNvSpPr txBox="1"/>
      </xdr:nvSpPr>
      <xdr:spPr>
        <a:xfrm>
          <a:off x="9520549" y="11419710"/>
          <a:ext cx="330349" cy="263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4C58613-303E-453D-AE75-110D6BCDE2D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18</xdr:col>
      <xdr:colOff>451269</xdr:colOff>
      <xdr:row>55</xdr:row>
      <xdr:rowOff>107355</xdr:rowOff>
    </xdr:from>
    <xdr:to>
      <xdr:col>20</xdr:col>
      <xdr:colOff>51701</xdr:colOff>
      <xdr:row>58</xdr:row>
      <xdr:rowOff>146424</xdr:rowOff>
    </xdr:to>
    <xdr:sp macro="" textlink="$F$81">
      <xdr:nvSpPr>
        <xdr:cNvPr id="10" name="TextBox 9">
          <a:extLst>
            <a:ext uri="{FF2B5EF4-FFF2-40B4-BE49-F238E27FC236}">
              <a16:creationId xmlns:a16="http://schemas.microsoft.com/office/drawing/2014/main" id="{BF1021DB-CE71-4B24-B396-2106481972D0}"/>
            </a:ext>
          </a:extLst>
        </xdr:cNvPr>
        <xdr:cNvSpPr txBox="1"/>
      </xdr:nvSpPr>
      <xdr:spPr>
        <a:xfrm>
          <a:off x="8401469" y="11067455"/>
          <a:ext cx="819632" cy="5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DC2D61-E4F4-49B6-BAC5-E4980C19B6F9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500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178695</xdr:colOff>
      <xdr:row>53</xdr:row>
      <xdr:rowOff>86297</xdr:rowOff>
    </xdr:from>
    <xdr:to>
      <xdr:col>21</xdr:col>
      <xdr:colOff>297525</xdr:colOff>
      <xdr:row>55</xdr:row>
      <xdr:rowOff>45858</xdr:rowOff>
    </xdr:to>
    <xdr:sp macro="" textlink="$O$82">
      <xdr:nvSpPr>
        <xdr:cNvPr id="11" name="TextBox 10">
          <a:extLst>
            <a:ext uri="{FF2B5EF4-FFF2-40B4-BE49-F238E27FC236}">
              <a16:creationId xmlns:a16="http://schemas.microsoft.com/office/drawing/2014/main" id="{9082B60F-8C8C-4585-A2B5-9A15C017881A}"/>
            </a:ext>
          </a:extLst>
        </xdr:cNvPr>
        <xdr:cNvSpPr txBox="1"/>
      </xdr:nvSpPr>
      <xdr:spPr>
        <a:xfrm>
          <a:off x="9348095" y="10678097"/>
          <a:ext cx="728430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B801331-42E5-444C-9E9A-590BA0981C14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Calibri"/>
            </a:rPr>
            <a:pPr/>
            <a:t>1,234</a:t>
          </a:fld>
          <a:endParaRPr lang="en-US" sz="1100" b="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231199</xdr:colOff>
      <xdr:row>59</xdr:row>
      <xdr:rowOff>52691</xdr:rowOff>
    </xdr:from>
    <xdr:to>
      <xdr:col>21</xdr:col>
      <xdr:colOff>163020</xdr:colOff>
      <xdr:row>61</xdr:row>
      <xdr:rowOff>12958</xdr:rowOff>
    </xdr:to>
    <xdr:sp macro="" textlink="$N$82">
      <xdr:nvSpPr>
        <xdr:cNvPr id="12" name="TextBox 11">
          <a:extLst>
            <a:ext uri="{FF2B5EF4-FFF2-40B4-BE49-F238E27FC236}">
              <a16:creationId xmlns:a16="http://schemas.microsoft.com/office/drawing/2014/main" id="{6AB9ACD9-84F8-4D41-AE5B-9928A00A2471}"/>
            </a:ext>
          </a:extLst>
        </xdr:cNvPr>
        <xdr:cNvSpPr txBox="1"/>
      </xdr:nvSpPr>
      <xdr:spPr>
        <a:xfrm>
          <a:off x="9400599" y="11749391"/>
          <a:ext cx="541421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2252FC8-20E9-464B-A385-FEA2352BA72B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734</a:t>
          </a:fld>
          <a:endParaRPr lang="en-US" sz="1100" b="1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20</xdr:col>
      <xdr:colOff>49391</xdr:colOff>
      <xdr:row>55</xdr:row>
      <xdr:rowOff>127408</xdr:rowOff>
    </xdr:from>
    <xdr:to>
      <xdr:col>26</xdr:col>
      <xdr:colOff>239889</xdr:colOff>
      <xdr:row>59</xdr:row>
      <xdr:rowOff>53883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6F0E2571-789F-484B-8B2C-2699351DA654}"/>
            </a:ext>
          </a:extLst>
        </xdr:cNvPr>
        <xdr:cNvSpPr/>
      </xdr:nvSpPr>
      <xdr:spPr>
        <a:xfrm>
          <a:off x="9207502" y="11007075"/>
          <a:ext cx="3831165" cy="660252"/>
        </a:xfrm>
        <a:prstGeom prst="rect">
          <a:avLst/>
        </a:prstGeom>
        <a:noFill/>
        <a:ln w="285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203602</xdr:colOff>
      <xdr:row>55</xdr:row>
      <xdr:rowOff>100293</xdr:rowOff>
    </xdr:from>
    <xdr:to>
      <xdr:col>28</xdr:col>
      <xdr:colOff>410814</xdr:colOff>
      <xdr:row>58</xdr:row>
      <xdr:rowOff>112326</xdr:rowOff>
    </xdr:to>
    <xdr:sp macro="" textlink="$F$88">
      <xdr:nvSpPr>
        <xdr:cNvPr id="14" name="TextBox 13">
          <a:extLst>
            <a:ext uri="{FF2B5EF4-FFF2-40B4-BE49-F238E27FC236}">
              <a16:creationId xmlns:a16="http://schemas.microsoft.com/office/drawing/2014/main" id="{B488B7C8-540D-46BE-A349-4C855990C673}"/>
            </a:ext>
          </a:extLst>
        </xdr:cNvPr>
        <xdr:cNvSpPr txBox="1"/>
      </xdr:nvSpPr>
      <xdr:spPr>
        <a:xfrm>
          <a:off x="13002380" y="10979960"/>
          <a:ext cx="1420767" cy="5623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D201770-B23B-4A95-8A19-C47C87838167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2,095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209437</xdr:colOff>
      <xdr:row>53</xdr:row>
      <xdr:rowOff>86297</xdr:rowOff>
    </xdr:from>
    <xdr:to>
      <xdr:col>23</xdr:col>
      <xdr:colOff>329753</xdr:colOff>
      <xdr:row>55</xdr:row>
      <xdr:rowOff>45858</xdr:rowOff>
    </xdr:to>
    <xdr:sp macro="" textlink="$O$84">
      <xdr:nvSpPr>
        <xdr:cNvPr id="15" name="TextBox 14">
          <a:extLst>
            <a:ext uri="{FF2B5EF4-FFF2-40B4-BE49-F238E27FC236}">
              <a16:creationId xmlns:a16="http://schemas.microsoft.com/office/drawing/2014/main" id="{B0211165-8F82-4E10-AE0C-B913CCECD450}"/>
            </a:ext>
          </a:extLst>
        </xdr:cNvPr>
        <xdr:cNvSpPr txBox="1"/>
      </xdr:nvSpPr>
      <xdr:spPr>
        <a:xfrm>
          <a:off x="10598037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FD3ED2F-3FEF-4531-AE3E-CB41B344087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1,712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164130</xdr:colOff>
      <xdr:row>53</xdr:row>
      <xdr:rowOff>86297</xdr:rowOff>
    </xdr:from>
    <xdr:to>
      <xdr:col>24</xdr:col>
      <xdr:colOff>281622</xdr:colOff>
      <xdr:row>55</xdr:row>
      <xdr:rowOff>45858</xdr:rowOff>
    </xdr:to>
    <xdr:sp macro="" textlink="$O$85">
      <xdr:nvSpPr>
        <xdr:cNvPr id="16" name="TextBox 15">
          <a:extLst>
            <a:ext uri="{FF2B5EF4-FFF2-40B4-BE49-F238E27FC236}">
              <a16:creationId xmlns:a16="http://schemas.microsoft.com/office/drawing/2014/main" id="{A8A7BE7C-F9FB-45C2-A35B-17DA8BB20752}"/>
            </a:ext>
          </a:extLst>
        </xdr:cNvPr>
        <xdr:cNvSpPr txBox="1"/>
      </xdr:nvSpPr>
      <xdr:spPr>
        <a:xfrm>
          <a:off x="11162330" y="10678097"/>
          <a:ext cx="727092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97E56D-91C7-42C5-8E5A-5CE2D1A4A19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1,598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290316</xdr:colOff>
      <xdr:row>53</xdr:row>
      <xdr:rowOff>86297</xdr:rowOff>
    </xdr:from>
    <xdr:to>
      <xdr:col>25</xdr:col>
      <xdr:colOff>410632</xdr:colOff>
      <xdr:row>55</xdr:row>
      <xdr:rowOff>45858</xdr:rowOff>
    </xdr:to>
    <xdr:sp macro="" textlink="$O$86">
      <xdr:nvSpPr>
        <xdr:cNvPr id="17" name="TextBox 16">
          <a:extLst>
            <a:ext uri="{FF2B5EF4-FFF2-40B4-BE49-F238E27FC236}">
              <a16:creationId xmlns:a16="http://schemas.microsoft.com/office/drawing/2014/main" id="{4030D226-8CC8-4A95-944A-7CC5F110A584}"/>
            </a:ext>
          </a:extLst>
        </xdr:cNvPr>
        <xdr:cNvSpPr txBox="1"/>
      </xdr:nvSpPr>
      <xdr:spPr>
        <a:xfrm>
          <a:off x="11898116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2D4C858-B95A-489C-8580-5FE8A6A1A1E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1,188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326120</xdr:colOff>
      <xdr:row>53</xdr:row>
      <xdr:rowOff>86297</xdr:rowOff>
    </xdr:from>
    <xdr:to>
      <xdr:col>26</xdr:col>
      <xdr:colOff>446436</xdr:colOff>
      <xdr:row>55</xdr:row>
      <xdr:rowOff>45858</xdr:rowOff>
    </xdr:to>
    <xdr:sp macro="" textlink="$O$87">
      <xdr:nvSpPr>
        <xdr:cNvPr id="18" name="TextBox 17">
          <a:extLst>
            <a:ext uri="{FF2B5EF4-FFF2-40B4-BE49-F238E27FC236}">
              <a16:creationId xmlns:a16="http://schemas.microsoft.com/office/drawing/2014/main" id="{ABFFE19C-EBA5-405E-8815-7F7F838A487C}"/>
            </a:ext>
          </a:extLst>
        </xdr:cNvPr>
        <xdr:cNvSpPr txBox="1"/>
      </xdr:nvSpPr>
      <xdr:spPr>
        <a:xfrm>
          <a:off x="12543520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62D71A1-1040-4FF3-8F9E-57FD4396D53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2,095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590449</xdr:colOff>
      <xdr:row>55</xdr:row>
      <xdr:rowOff>145412</xdr:rowOff>
    </xdr:from>
    <xdr:to>
      <xdr:col>21</xdr:col>
      <xdr:colOff>523608</xdr:colOff>
      <xdr:row>57</xdr:row>
      <xdr:rowOff>39169</xdr:rowOff>
    </xdr:to>
    <xdr:sp macro="" textlink="$L$83">
      <xdr:nvSpPr>
        <xdr:cNvPr id="36" name="TextBox 35">
          <a:extLst>
            <a:ext uri="{FF2B5EF4-FFF2-40B4-BE49-F238E27FC236}">
              <a16:creationId xmlns:a16="http://schemas.microsoft.com/office/drawing/2014/main" id="{36B6AEF9-4966-4DB1-8735-067FAEB866CC}"/>
            </a:ext>
          </a:extLst>
        </xdr:cNvPr>
        <xdr:cNvSpPr txBox="1"/>
      </xdr:nvSpPr>
      <xdr:spPr>
        <a:xfrm>
          <a:off x="9759849" y="11105512"/>
          <a:ext cx="542759" cy="262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21E8FF90-EDCB-43C4-B4CD-C5AB5AD1E7A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476</a:t>
          </a:fld>
          <a:endParaRPr lang="en-US" sz="11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149231</xdr:colOff>
      <xdr:row>55</xdr:row>
      <xdr:rowOff>172153</xdr:rowOff>
    </xdr:from>
    <xdr:to>
      <xdr:col>23</xdr:col>
      <xdr:colOff>82391</xdr:colOff>
      <xdr:row>57</xdr:row>
      <xdr:rowOff>65909</xdr:rowOff>
    </xdr:to>
    <xdr:sp macro="" textlink="$L$84">
      <xdr:nvSpPr>
        <xdr:cNvPr id="37" name="TextBox 36">
          <a:extLst>
            <a:ext uri="{FF2B5EF4-FFF2-40B4-BE49-F238E27FC236}">
              <a16:creationId xmlns:a16="http://schemas.microsoft.com/office/drawing/2014/main" id="{465A6F1C-76C2-4E72-BD79-23F045C8BF69}"/>
            </a:ext>
          </a:extLst>
        </xdr:cNvPr>
        <xdr:cNvSpPr txBox="1"/>
      </xdr:nvSpPr>
      <xdr:spPr>
        <a:xfrm>
          <a:off x="10537831" y="11132253"/>
          <a:ext cx="54276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9FD1170-3ECB-41D7-84A7-0FD5137D1F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279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153314</xdr:colOff>
      <xdr:row>55</xdr:row>
      <xdr:rowOff>172153</xdr:rowOff>
    </xdr:from>
    <xdr:to>
      <xdr:col>24</xdr:col>
      <xdr:colOff>85134</xdr:colOff>
      <xdr:row>57</xdr:row>
      <xdr:rowOff>65909</xdr:rowOff>
    </xdr:to>
    <xdr:sp macro="" textlink="$L$85">
      <xdr:nvSpPr>
        <xdr:cNvPr id="38" name="TextBox 37">
          <a:extLst>
            <a:ext uri="{FF2B5EF4-FFF2-40B4-BE49-F238E27FC236}">
              <a16:creationId xmlns:a16="http://schemas.microsoft.com/office/drawing/2014/main" id="{0BE408F6-8401-42BA-B1CB-9C56D8AFF855}"/>
            </a:ext>
          </a:extLst>
        </xdr:cNvPr>
        <xdr:cNvSpPr txBox="1"/>
      </xdr:nvSpPr>
      <xdr:spPr>
        <a:xfrm>
          <a:off x="11151514" y="11132253"/>
          <a:ext cx="54142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5B7F94-4E49-4371-A0A3-B646878C4F6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-504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259445</xdr:colOff>
      <xdr:row>55</xdr:row>
      <xdr:rowOff>172153</xdr:rowOff>
    </xdr:from>
    <xdr:to>
      <xdr:col>25</xdr:col>
      <xdr:colOff>195426</xdr:colOff>
      <xdr:row>57</xdr:row>
      <xdr:rowOff>65909</xdr:rowOff>
    </xdr:to>
    <xdr:sp macro="" textlink="$L$86">
      <xdr:nvSpPr>
        <xdr:cNvPr id="39" name="TextBox 38">
          <a:extLst>
            <a:ext uri="{FF2B5EF4-FFF2-40B4-BE49-F238E27FC236}">
              <a16:creationId xmlns:a16="http://schemas.microsoft.com/office/drawing/2014/main" id="{39F679F8-CC25-4A36-9BDD-8910525BB4B1}"/>
            </a:ext>
          </a:extLst>
        </xdr:cNvPr>
        <xdr:cNvSpPr txBox="1"/>
      </xdr:nvSpPr>
      <xdr:spPr>
        <a:xfrm>
          <a:off x="11867245" y="11132253"/>
          <a:ext cx="54558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3669CD-D501-43EC-BB04-87CDB789F03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-176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346864</xdr:colOff>
      <xdr:row>55</xdr:row>
      <xdr:rowOff>172153</xdr:rowOff>
    </xdr:from>
    <xdr:to>
      <xdr:col>26</xdr:col>
      <xdr:colOff>280023</xdr:colOff>
      <xdr:row>57</xdr:row>
      <xdr:rowOff>65909</xdr:rowOff>
    </xdr:to>
    <xdr:sp macro="" textlink="$L$87">
      <xdr:nvSpPr>
        <xdr:cNvPr id="40" name="TextBox 39">
          <a:extLst>
            <a:ext uri="{FF2B5EF4-FFF2-40B4-BE49-F238E27FC236}">
              <a16:creationId xmlns:a16="http://schemas.microsoft.com/office/drawing/2014/main" id="{EA12E712-5C14-4B96-9106-CD4E8DF9D300}"/>
            </a:ext>
          </a:extLst>
        </xdr:cNvPr>
        <xdr:cNvSpPr txBox="1"/>
      </xdr:nvSpPr>
      <xdr:spPr>
        <a:xfrm>
          <a:off x="12564264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4037A04-4799-4F5C-B83D-4BEEB6020C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606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213454</xdr:colOff>
      <xdr:row>59</xdr:row>
      <xdr:rowOff>52691</xdr:rowOff>
    </xdr:from>
    <xdr:to>
      <xdr:col>23</xdr:col>
      <xdr:colOff>149435</xdr:colOff>
      <xdr:row>61</xdr:row>
      <xdr:rowOff>12958</xdr:rowOff>
    </xdr:to>
    <xdr:sp macro="" textlink="$N$84">
      <xdr:nvSpPr>
        <xdr:cNvPr id="62" name="TextBox 61">
          <a:extLst>
            <a:ext uri="{FF2B5EF4-FFF2-40B4-BE49-F238E27FC236}">
              <a16:creationId xmlns:a16="http://schemas.microsoft.com/office/drawing/2014/main" id="{E7608019-1D4E-424F-B5D9-DEE2895C4FD5}"/>
            </a:ext>
          </a:extLst>
        </xdr:cNvPr>
        <xdr:cNvSpPr txBox="1"/>
      </xdr:nvSpPr>
      <xdr:spPr>
        <a:xfrm>
          <a:off x="10602054" y="11749391"/>
          <a:ext cx="545581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5CD238-D5C2-4341-9399-A05C1E776C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419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226222</xdr:colOff>
      <xdr:row>59</xdr:row>
      <xdr:rowOff>52691</xdr:rowOff>
    </xdr:from>
    <xdr:to>
      <xdr:col>24</xdr:col>
      <xdr:colOff>80654</xdr:colOff>
      <xdr:row>61</xdr:row>
      <xdr:rowOff>46380</xdr:rowOff>
    </xdr:to>
    <xdr:sp macro="" textlink="$N$85">
      <xdr:nvSpPr>
        <xdr:cNvPr id="63" name="TextBox 62">
          <a:extLst>
            <a:ext uri="{FF2B5EF4-FFF2-40B4-BE49-F238E27FC236}">
              <a16:creationId xmlns:a16="http://schemas.microsoft.com/office/drawing/2014/main" id="{0150DCB3-7765-437E-BBE3-15969ACA4FB5}"/>
            </a:ext>
          </a:extLst>
        </xdr:cNvPr>
        <xdr:cNvSpPr txBox="1"/>
      </xdr:nvSpPr>
      <xdr:spPr>
        <a:xfrm>
          <a:off x="11224422" y="11749391"/>
          <a:ext cx="464032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35DAD7C-9B51-483E-9333-FC50F15CAE3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-114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338141</xdr:colOff>
      <xdr:row>59</xdr:row>
      <xdr:rowOff>52691</xdr:rowOff>
    </xdr:from>
    <xdr:to>
      <xdr:col>25</xdr:col>
      <xdr:colOff>239221</xdr:colOff>
      <xdr:row>61</xdr:row>
      <xdr:rowOff>46380</xdr:rowOff>
    </xdr:to>
    <xdr:sp macro="" textlink="$N$86">
      <xdr:nvSpPr>
        <xdr:cNvPr id="64" name="TextBox 63">
          <a:extLst>
            <a:ext uri="{FF2B5EF4-FFF2-40B4-BE49-F238E27FC236}">
              <a16:creationId xmlns:a16="http://schemas.microsoft.com/office/drawing/2014/main" id="{46EBCFCE-B477-4432-832B-5C087BA27AB8}"/>
            </a:ext>
          </a:extLst>
        </xdr:cNvPr>
        <xdr:cNvSpPr txBox="1"/>
      </xdr:nvSpPr>
      <xdr:spPr>
        <a:xfrm>
          <a:off x="11945941" y="11749391"/>
          <a:ext cx="510680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83A40C3-92AF-4C50-B342-2D6B95D08C5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-410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359851</xdr:colOff>
      <xdr:row>59</xdr:row>
      <xdr:rowOff>52691</xdr:rowOff>
    </xdr:from>
    <xdr:to>
      <xdr:col>26</xdr:col>
      <xdr:colOff>274436</xdr:colOff>
      <xdr:row>61</xdr:row>
      <xdr:rowOff>46380</xdr:rowOff>
    </xdr:to>
    <xdr:sp macro="" textlink="$N$87">
      <xdr:nvSpPr>
        <xdr:cNvPr id="65" name="TextBox 64">
          <a:extLst>
            <a:ext uri="{FF2B5EF4-FFF2-40B4-BE49-F238E27FC236}">
              <a16:creationId xmlns:a16="http://schemas.microsoft.com/office/drawing/2014/main" id="{5F14766A-EF51-4723-B9EE-25196CA445B4}"/>
            </a:ext>
          </a:extLst>
        </xdr:cNvPr>
        <xdr:cNvSpPr txBox="1"/>
      </xdr:nvSpPr>
      <xdr:spPr>
        <a:xfrm>
          <a:off x="12577251" y="11749391"/>
          <a:ext cx="524185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CEAD61F-4503-4ECA-AFB2-E9CF31294FB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908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140220</xdr:colOff>
      <xdr:row>57</xdr:row>
      <xdr:rowOff>71258</xdr:rowOff>
    </xdr:from>
    <xdr:to>
      <xdr:col>23</xdr:col>
      <xdr:colOff>174979</xdr:colOff>
      <xdr:row>58</xdr:row>
      <xdr:rowOff>170815</xdr:rowOff>
    </xdr:to>
    <xdr:sp macro="" textlink="$M$84">
      <xdr:nvSpPr>
        <xdr:cNvPr id="82" name="TextBox 81">
          <a:extLst>
            <a:ext uri="{FF2B5EF4-FFF2-40B4-BE49-F238E27FC236}">
              <a16:creationId xmlns:a16="http://schemas.microsoft.com/office/drawing/2014/main" id="{003406B9-D700-485B-BBAF-2AC8D2B5F29E}"/>
            </a:ext>
          </a:extLst>
        </xdr:cNvPr>
        <xdr:cNvSpPr txBox="1"/>
      </xdr:nvSpPr>
      <xdr:spPr>
        <a:xfrm>
          <a:off x="10528820" y="11399658"/>
          <a:ext cx="64435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2B8CCE5-C591-4D83-8693-0341C835670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140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165992</xdr:colOff>
      <xdr:row>57</xdr:row>
      <xdr:rowOff>71258</xdr:rowOff>
    </xdr:from>
    <xdr:to>
      <xdr:col>24</xdr:col>
      <xdr:colOff>199411</xdr:colOff>
      <xdr:row>58</xdr:row>
      <xdr:rowOff>170815</xdr:rowOff>
    </xdr:to>
    <xdr:sp macro="" textlink="$M$85">
      <xdr:nvSpPr>
        <xdr:cNvPr id="83" name="TextBox 82">
          <a:extLst>
            <a:ext uri="{FF2B5EF4-FFF2-40B4-BE49-F238E27FC236}">
              <a16:creationId xmlns:a16="http://schemas.microsoft.com/office/drawing/2014/main" id="{1F30E91C-C598-4420-B05A-6308FB4B74C9}"/>
            </a:ext>
          </a:extLst>
        </xdr:cNvPr>
        <xdr:cNvSpPr txBox="1"/>
      </xdr:nvSpPr>
      <xdr:spPr>
        <a:xfrm>
          <a:off x="11164192" y="11399658"/>
          <a:ext cx="64301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E088600-2333-4230-9AEA-2A526DC3150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390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261207</xdr:colOff>
      <xdr:row>57</xdr:row>
      <xdr:rowOff>71258</xdr:rowOff>
    </xdr:from>
    <xdr:to>
      <xdr:col>25</xdr:col>
      <xdr:colOff>291806</xdr:colOff>
      <xdr:row>58</xdr:row>
      <xdr:rowOff>170815</xdr:rowOff>
    </xdr:to>
    <xdr:sp macro="" textlink="$M$86">
      <xdr:nvSpPr>
        <xdr:cNvPr id="84" name="TextBox 83">
          <a:extLst>
            <a:ext uri="{FF2B5EF4-FFF2-40B4-BE49-F238E27FC236}">
              <a16:creationId xmlns:a16="http://schemas.microsoft.com/office/drawing/2014/main" id="{337294E6-E86C-4994-BC92-D43BB67CE3A2}"/>
            </a:ext>
          </a:extLst>
        </xdr:cNvPr>
        <xdr:cNvSpPr txBox="1"/>
      </xdr:nvSpPr>
      <xdr:spPr>
        <a:xfrm>
          <a:off x="11869007" y="11399658"/>
          <a:ext cx="64019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A2927E0-37D9-4B5A-BE97-C3D65B4FB54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-234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351524</xdr:colOff>
      <xdr:row>57</xdr:row>
      <xdr:rowOff>71258</xdr:rowOff>
    </xdr:from>
    <xdr:to>
      <xdr:col>26</xdr:col>
      <xdr:colOff>384945</xdr:colOff>
      <xdr:row>58</xdr:row>
      <xdr:rowOff>170815</xdr:rowOff>
    </xdr:to>
    <xdr:sp macro="" textlink="$M$87">
      <xdr:nvSpPr>
        <xdr:cNvPr id="86" name="TextBox 85">
          <a:extLst>
            <a:ext uri="{FF2B5EF4-FFF2-40B4-BE49-F238E27FC236}">
              <a16:creationId xmlns:a16="http://schemas.microsoft.com/office/drawing/2014/main" id="{75F821D8-9E53-4228-BB77-A31814BBC593}"/>
            </a:ext>
          </a:extLst>
        </xdr:cNvPr>
        <xdr:cNvSpPr txBox="1"/>
      </xdr:nvSpPr>
      <xdr:spPr>
        <a:xfrm>
          <a:off x="12568924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759E6F-0A98-407B-BF69-20EEEDA66E9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302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590448</xdr:colOff>
      <xdr:row>57</xdr:row>
      <xdr:rowOff>71258</xdr:rowOff>
    </xdr:from>
    <xdr:to>
      <xdr:col>21</xdr:col>
      <xdr:colOff>523606</xdr:colOff>
      <xdr:row>59</xdr:row>
      <xdr:rowOff>33829</xdr:rowOff>
    </xdr:to>
    <xdr:sp macro="" textlink="$M$83">
      <xdr:nvSpPr>
        <xdr:cNvPr id="101" name="TextBox 100">
          <a:extLst>
            <a:ext uri="{FF2B5EF4-FFF2-40B4-BE49-F238E27FC236}">
              <a16:creationId xmlns:a16="http://schemas.microsoft.com/office/drawing/2014/main" id="{3DA46BB4-E15E-4CEC-B1C9-6E7A1549BC39}"/>
            </a:ext>
          </a:extLst>
        </xdr:cNvPr>
        <xdr:cNvSpPr txBox="1"/>
      </xdr:nvSpPr>
      <xdr:spPr>
        <a:xfrm>
          <a:off x="9759848" y="11399658"/>
          <a:ext cx="542758" cy="3308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11869DFE-4347-4043-B3D1-325FE6CC8F7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-417</a:t>
          </a:fld>
          <a:endParaRPr lang="en-US" sz="11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10407</xdr:colOff>
      <xdr:row>59</xdr:row>
      <xdr:rowOff>52691</xdr:rowOff>
    </xdr:from>
    <xdr:to>
      <xdr:col>21</xdr:col>
      <xdr:colOff>550343</xdr:colOff>
      <xdr:row>61</xdr:row>
      <xdr:rowOff>12958</xdr:rowOff>
    </xdr:to>
    <xdr:sp macro="" textlink="$N$83">
      <xdr:nvSpPr>
        <xdr:cNvPr id="102" name="TextBox 101">
          <a:extLst>
            <a:ext uri="{FF2B5EF4-FFF2-40B4-BE49-F238E27FC236}">
              <a16:creationId xmlns:a16="http://schemas.microsoft.com/office/drawing/2014/main" id="{A494C16E-4C12-406D-B2B4-2B0D90576AD8}"/>
            </a:ext>
          </a:extLst>
        </xdr:cNvPr>
        <xdr:cNvSpPr txBox="1"/>
      </xdr:nvSpPr>
      <xdr:spPr>
        <a:xfrm>
          <a:off x="9789407" y="11749391"/>
          <a:ext cx="539936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5B40752F-FC1A-4964-9612-1FC3EF372A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59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90614</xdr:colOff>
      <xdr:row>53</xdr:row>
      <xdr:rowOff>86297</xdr:rowOff>
    </xdr:from>
    <xdr:to>
      <xdr:col>22</xdr:col>
      <xdr:colOff>23772</xdr:colOff>
      <xdr:row>55</xdr:row>
      <xdr:rowOff>45858</xdr:rowOff>
    </xdr:to>
    <xdr:sp macro="" textlink="$O$83">
      <xdr:nvSpPr>
        <xdr:cNvPr id="103" name="TextBox 102">
          <a:extLst>
            <a:ext uri="{FF2B5EF4-FFF2-40B4-BE49-F238E27FC236}">
              <a16:creationId xmlns:a16="http://schemas.microsoft.com/office/drawing/2014/main" id="{A61B4557-67EC-4093-ACAF-513462FE1EA2}"/>
            </a:ext>
          </a:extLst>
        </xdr:cNvPr>
        <xdr:cNvSpPr txBox="1"/>
      </xdr:nvSpPr>
      <xdr:spPr>
        <a:xfrm>
          <a:off x="9869614" y="10678097"/>
          <a:ext cx="54275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891B2CE8-FF5D-4F57-A9F2-96A3B5AAE24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1,292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338993</xdr:colOff>
      <xdr:row>55</xdr:row>
      <xdr:rowOff>160455</xdr:rowOff>
    </xdr:from>
    <xdr:to>
      <xdr:col>22</xdr:col>
      <xdr:colOff>59742</xdr:colOff>
      <xdr:row>57</xdr:row>
      <xdr:rowOff>54211</xdr:rowOff>
    </xdr:to>
    <xdr:sp macro="" textlink="$Q$83">
      <xdr:nvSpPr>
        <xdr:cNvPr id="104" name="TextBox 103">
          <a:extLst>
            <a:ext uri="{FF2B5EF4-FFF2-40B4-BE49-F238E27FC236}">
              <a16:creationId xmlns:a16="http://schemas.microsoft.com/office/drawing/2014/main" id="{65152F43-AA0A-4B9A-A2FA-4E4B7049C11B}"/>
            </a:ext>
          </a:extLst>
        </xdr:cNvPr>
        <xdr:cNvSpPr txBox="1"/>
      </xdr:nvSpPr>
      <xdr:spPr>
        <a:xfrm>
          <a:off x="10117993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513A72C-A76D-4EC5-A6BC-857C5175792E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▲</a:t>
          </a:fld>
          <a:endParaRPr lang="en-US" sz="14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22</xdr:col>
      <xdr:colOff>372561</xdr:colOff>
      <xdr:row>55</xdr:row>
      <xdr:rowOff>160455</xdr:rowOff>
    </xdr:from>
    <xdr:to>
      <xdr:col>23</xdr:col>
      <xdr:colOff>93311</xdr:colOff>
      <xdr:row>57</xdr:row>
      <xdr:rowOff>54211</xdr:rowOff>
    </xdr:to>
    <xdr:sp macro="" textlink="$Q$84">
      <xdr:nvSpPr>
        <xdr:cNvPr id="105" name="TextBox 104">
          <a:extLst>
            <a:ext uri="{FF2B5EF4-FFF2-40B4-BE49-F238E27FC236}">
              <a16:creationId xmlns:a16="http://schemas.microsoft.com/office/drawing/2014/main" id="{1F733CC9-402E-40F1-BD5C-5524EAFB43AB}"/>
            </a:ext>
          </a:extLst>
        </xdr:cNvPr>
        <xdr:cNvSpPr txBox="1"/>
      </xdr:nvSpPr>
      <xdr:spPr>
        <a:xfrm>
          <a:off x="10761161" y="11120555"/>
          <a:ext cx="33035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37435A3-936C-4B39-9402-24659F17B74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23</xdr:col>
      <xdr:colOff>398923</xdr:colOff>
      <xdr:row>55</xdr:row>
      <xdr:rowOff>160455</xdr:rowOff>
    </xdr:from>
    <xdr:to>
      <xdr:col>24</xdr:col>
      <xdr:colOff>119672</xdr:colOff>
      <xdr:row>57</xdr:row>
      <xdr:rowOff>54211</xdr:rowOff>
    </xdr:to>
    <xdr:sp macro="" textlink="$Q$85">
      <xdr:nvSpPr>
        <xdr:cNvPr id="106" name="TextBox 105">
          <a:extLst>
            <a:ext uri="{FF2B5EF4-FFF2-40B4-BE49-F238E27FC236}">
              <a16:creationId xmlns:a16="http://schemas.microsoft.com/office/drawing/2014/main" id="{ED4963C4-63AB-46C0-A4DD-26E8627F55E0}"/>
            </a:ext>
          </a:extLst>
        </xdr:cNvPr>
        <xdr:cNvSpPr txBox="1"/>
      </xdr:nvSpPr>
      <xdr:spPr>
        <a:xfrm>
          <a:off x="11377367" y="11040122"/>
          <a:ext cx="32752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0933785-06CB-4F7F-9C5E-DE4BC27FF08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24</xdr:col>
      <xdr:colOff>520286</xdr:colOff>
      <xdr:row>55</xdr:row>
      <xdr:rowOff>160455</xdr:rowOff>
    </xdr:from>
    <xdr:to>
      <xdr:col>25</xdr:col>
      <xdr:colOff>242372</xdr:colOff>
      <xdr:row>57</xdr:row>
      <xdr:rowOff>54211</xdr:rowOff>
    </xdr:to>
    <xdr:sp macro="" textlink="$Q$86">
      <xdr:nvSpPr>
        <xdr:cNvPr id="107" name="TextBox 106">
          <a:extLst>
            <a:ext uri="{FF2B5EF4-FFF2-40B4-BE49-F238E27FC236}">
              <a16:creationId xmlns:a16="http://schemas.microsoft.com/office/drawing/2014/main" id="{C92B7BDC-8820-4817-A2B7-DC3B1EFA761C}"/>
            </a:ext>
          </a:extLst>
        </xdr:cNvPr>
        <xdr:cNvSpPr txBox="1"/>
      </xdr:nvSpPr>
      <xdr:spPr>
        <a:xfrm>
          <a:off x="12105508" y="11040122"/>
          <a:ext cx="328864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76EFCC2-4182-4E1E-83E8-D9604D4D396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25</xdr:col>
      <xdr:colOff>572052</xdr:colOff>
      <xdr:row>55</xdr:row>
      <xdr:rowOff>160455</xdr:rowOff>
    </xdr:from>
    <xdr:to>
      <xdr:col>26</xdr:col>
      <xdr:colOff>291316</xdr:colOff>
      <xdr:row>57</xdr:row>
      <xdr:rowOff>54211</xdr:rowOff>
    </xdr:to>
    <xdr:sp macro="" textlink="$Q$87">
      <xdr:nvSpPr>
        <xdr:cNvPr id="108" name="TextBox 107">
          <a:extLst>
            <a:ext uri="{FF2B5EF4-FFF2-40B4-BE49-F238E27FC236}">
              <a16:creationId xmlns:a16="http://schemas.microsoft.com/office/drawing/2014/main" id="{571ACABA-B7A7-454D-BEFB-CD2C486D4EAE}"/>
            </a:ext>
          </a:extLst>
        </xdr:cNvPr>
        <xdr:cNvSpPr txBox="1"/>
      </xdr:nvSpPr>
      <xdr:spPr>
        <a:xfrm>
          <a:off x="12764052" y="11040122"/>
          <a:ext cx="326042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992E86-B4CB-43DC-BC80-5C584C94A65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21</xdr:col>
      <xdr:colOff>353849</xdr:colOff>
      <xdr:row>57</xdr:row>
      <xdr:rowOff>91310</xdr:rowOff>
    </xdr:from>
    <xdr:to>
      <xdr:col>22</xdr:col>
      <xdr:colOff>74598</xdr:colOff>
      <xdr:row>58</xdr:row>
      <xdr:rowOff>170815</xdr:rowOff>
    </xdr:to>
    <xdr:sp macro="" textlink="$R$83">
      <xdr:nvSpPr>
        <xdr:cNvPr id="125" name="TextBox 124">
          <a:extLst>
            <a:ext uri="{FF2B5EF4-FFF2-40B4-BE49-F238E27FC236}">
              <a16:creationId xmlns:a16="http://schemas.microsoft.com/office/drawing/2014/main" id="{09292E52-3737-476D-B66F-180DFCCB9792}"/>
            </a:ext>
          </a:extLst>
        </xdr:cNvPr>
        <xdr:cNvSpPr txBox="1"/>
      </xdr:nvSpPr>
      <xdr:spPr>
        <a:xfrm>
          <a:off x="10132849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C3F2EA7-C11B-43E6-B216-95E56066486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22</xdr:col>
      <xdr:colOff>379617</xdr:colOff>
      <xdr:row>57</xdr:row>
      <xdr:rowOff>91310</xdr:rowOff>
    </xdr:from>
    <xdr:to>
      <xdr:col>23</xdr:col>
      <xdr:colOff>100367</xdr:colOff>
      <xdr:row>58</xdr:row>
      <xdr:rowOff>170815</xdr:rowOff>
    </xdr:to>
    <xdr:sp macro="" textlink="$R$84">
      <xdr:nvSpPr>
        <xdr:cNvPr id="126" name="TextBox 125">
          <a:extLst>
            <a:ext uri="{FF2B5EF4-FFF2-40B4-BE49-F238E27FC236}">
              <a16:creationId xmlns:a16="http://schemas.microsoft.com/office/drawing/2014/main" id="{2F9D33D7-1BE8-4D17-B018-AC335BBDCA73}"/>
            </a:ext>
          </a:extLst>
        </xdr:cNvPr>
        <xdr:cNvSpPr txBox="1"/>
      </xdr:nvSpPr>
      <xdr:spPr>
        <a:xfrm>
          <a:off x="10768217" y="11419710"/>
          <a:ext cx="330350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858D9B3-8ACA-4243-93F2-0408CD9FCA4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23</xdr:col>
      <xdr:colOff>398923</xdr:colOff>
      <xdr:row>57</xdr:row>
      <xdr:rowOff>91310</xdr:rowOff>
    </xdr:from>
    <xdr:to>
      <xdr:col>24</xdr:col>
      <xdr:colOff>119672</xdr:colOff>
      <xdr:row>58</xdr:row>
      <xdr:rowOff>170815</xdr:rowOff>
    </xdr:to>
    <xdr:sp macro="" textlink="$R$85">
      <xdr:nvSpPr>
        <xdr:cNvPr id="127" name="TextBox 126">
          <a:extLst>
            <a:ext uri="{FF2B5EF4-FFF2-40B4-BE49-F238E27FC236}">
              <a16:creationId xmlns:a16="http://schemas.microsoft.com/office/drawing/2014/main" id="{C408847C-90B2-4BEC-A7C4-4D46B3E45B0C}"/>
            </a:ext>
          </a:extLst>
        </xdr:cNvPr>
        <xdr:cNvSpPr txBox="1"/>
      </xdr:nvSpPr>
      <xdr:spPr>
        <a:xfrm>
          <a:off x="11377367" y="11337866"/>
          <a:ext cx="327527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842CD98-CD3E-49A0-B10B-846B8E7BC0D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24</xdr:col>
      <xdr:colOff>513230</xdr:colOff>
      <xdr:row>57</xdr:row>
      <xdr:rowOff>91310</xdr:rowOff>
    </xdr:from>
    <xdr:to>
      <xdr:col>25</xdr:col>
      <xdr:colOff>235316</xdr:colOff>
      <xdr:row>58</xdr:row>
      <xdr:rowOff>170815</xdr:rowOff>
    </xdr:to>
    <xdr:sp macro="" textlink="$R$86">
      <xdr:nvSpPr>
        <xdr:cNvPr id="128" name="TextBox 127">
          <a:extLst>
            <a:ext uri="{FF2B5EF4-FFF2-40B4-BE49-F238E27FC236}">
              <a16:creationId xmlns:a16="http://schemas.microsoft.com/office/drawing/2014/main" id="{D45A45AC-66B6-4ECC-82B7-A4CA5BE39449}"/>
            </a:ext>
          </a:extLst>
        </xdr:cNvPr>
        <xdr:cNvSpPr txBox="1"/>
      </xdr:nvSpPr>
      <xdr:spPr>
        <a:xfrm>
          <a:off x="12098452" y="11337866"/>
          <a:ext cx="328864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719FBFE-BB0E-4A91-87B5-252BA5C398F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25</xdr:col>
      <xdr:colOff>579108</xdr:colOff>
      <xdr:row>57</xdr:row>
      <xdr:rowOff>91310</xdr:rowOff>
    </xdr:from>
    <xdr:to>
      <xdr:col>26</xdr:col>
      <xdr:colOff>298372</xdr:colOff>
      <xdr:row>58</xdr:row>
      <xdr:rowOff>170815</xdr:rowOff>
    </xdr:to>
    <xdr:sp macro="" textlink="$R$87">
      <xdr:nvSpPr>
        <xdr:cNvPr id="129" name="TextBox 128">
          <a:extLst>
            <a:ext uri="{FF2B5EF4-FFF2-40B4-BE49-F238E27FC236}">
              <a16:creationId xmlns:a16="http://schemas.microsoft.com/office/drawing/2014/main" id="{F0E7CC68-F4DB-4844-A856-69AB66B1F9E2}"/>
            </a:ext>
          </a:extLst>
        </xdr:cNvPr>
        <xdr:cNvSpPr txBox="1"/>
      </xdr:nvSpPr>
      <xdr:spPr>
        <a:xfrm>
          <a:off x="12796508" y="11419710"/>
          <a:ext cx="328864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62FE477-4645-4D45-9A5B-723F5E9BCD4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oneCellAnchor>
    <xdr:from>
      <xdr:col>18</xdr:col>
      <xdr:colOff>529178</xdr:colOff>
      <xdr:row>58</xdr:row>
      <xdr:rowOff>126958</xdr:rowOff>
    </xdr:from>
    <xdr:ext cx="973666" cy="486832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B053BB1E-6CD7-4D07-9AE4-61D039AFC869}"/>
            </a:ext>
          </a:extLst>
        </xdr:cNvPr>
        <xdr:cNvSpPr txBox="1"/>
      </xdr:nvSpPr>
      <xdr:spPr>
        <a:xfrm>
          <a:off x="8479378" y="11639508"/>
          <a:ext cx="973666" cy="4868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l"/>
          <a:r>
            <a:rPr lang="en-US" sz="1200" b="0">
              <a:latin typeface="Arial Narrow" panose="020B0606020202030204" pitchFamily="34" charset="0"/>
            </a:rPr>
            <a:t>Net</a:t>
          </a:r>
          <a:r>
            <a:rPr lang="en-US" sz="1200" b="0" baseline="0">
              <a:latin typeface="Arial Narrow" panose="020B0606020202030204" pitchFamily="34" charset="0"/>
            </a:rPr>
            <a:t> Change</a:t>
          </a:r>
          <a:endParaRPr lang="en-US" sz="1200" b="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49391</xdr:colOff>
      <xdr:row>1</xdr:row>
      <xdr:rowOff>3</xdr:rowOff>
    </xdr:from>
    <xdr:to>
      <xdr:col>45</xdr:col>
      <xdr:colOff>430393</xdr:colOff>
      <xdr:row>5</xdr:row>
      <xdr:rowOff>28223</xdr:rowOff>
    </xdr:to>
    <xdr:sp macro="" textlink="">
      <xdr:nvSpPr>
        <xdr:cNvPr id="148" name="Rectangle 147">
          <a:extLst>
            <a:ext uri="{FF2B5EF4-FFF2-40B4-BE49-F238E27FC236}">
              <a16:creationId xmlns:a16="http://schemas.microsoft.com/office/drawing/2014/main" id="{A26B2FE2-B978-4E84-87A0-63E209B41949}"/>
            </a:ext>
          </a:extLst>
        </xdr:cNvPr>
        <xdr:cNvSpPr/>
      </xdr:nvSpPr>
      <xdr:spPr>
        <a:xfrm>
          <a:off x="582791" y="184153"/>
          <a:ext cx="24257002" cy="7648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4400" b="1">
              <a:latin typeface="Arial Narrow" panose="020B0606020202030204" pitchFamily="34" charset="0"/>
            </a:rPr>
            <a:t>Waterfall Flow Chart</a:t>
          </a:r>
        </a:p>
      </xdr:txBody>
    </xdr:sp>
    <xdr:clientData/>
  </xdr:twoCellAnchor>
  <xdr:twoCellAnchor editAs="oneCell">
    <xdr:from>
      <xdr:col>26</xdr:col>
      <xdr:colOff>592667</xdr:colOff>
      <xdr:row>87</xdr:row>
      <xdr:rowOff>98778</xdr:rowOff>
    </xdr:from>
    <xdr:to>
      <xdr:col>39</xdr:col>
      <xdr:colOff>423334</xdr:colOff>
      <xdr:row>110</xdr:row>
      <xdr:rowOff>176389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33124757-2AF3-4BFB-B47C-42BC212A1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19667" y="17135828"/>
          <a:ext cx="7755467" cy="4313061"/>
        </a:xfrm>
        <a:prstGeom prst="rect">
          <a:avLst/>
        </a:prstGeom>
      </xdr:spPr>
    </xdr:pic>
    <xdr:clientData/>
  </xdr:twoCellAnchor>
  <xdr:twoCellAnchor editAs="oneCell">
    <xdr:from>
      <xdr:col>25</xdr:col>
      <xdr:colOff>134056</xdr:colOff>
      <xdr:row>96</xdr:row>
      <xdr:rowOff>32457</xdr:rowOff>
    </xdr:from>
    <xdr:to>
      <xdr:col>37</xdr:col>
      <xdr:colOff>571501</xdr:colOff>
      <xdr:row>117</xdr:row>
      <xdr:rowOff>124178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CD8A8700-D3EF-454D-B157-570F97D61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51456" y="18726857"/>
          <a:ext cx="7752645" cy="3958871"/>
        </a:xfrm>
        <a:prstGeom prst="rect">
          <a:avLst/>
        </a:prstGeom>
      </xdr:spPr>
    </xdr:pic>
    <xdr:clientData/>
  </xdr:twoCellAnchor>
  <xdr:twoCellAnchor editAs="oneCell">
    <xdr:from>
      <xdr:col>26</xdr:col>
      <xdr:colOff>173566</xdr:colOff>
      <xdr:row>93</xdr:row>
      <xdr:rowOff>149580</xdr:rowOff>
    </xdr:from>
    <xdr:to>
      <xdr:col>54</xdr:col>
      <xdr:colOff>282221</xdr:colOff>
      <xdr:row>115</xdr:row>
      <xdr:rowOff>57857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1F4CEECF-F40F-4AE3-A3EF-6B7E1088B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00566" y="18291530"/>
          <a:ext cx="17177455" cy="3959577"/>
        </a:xfrm>
        <a:prstGeom prst="rect">
          <a:avLst/>
        </a:prstGeom>
      </xdr:spPr>
    </xdr:pic>
    <xdr:clientData/>
  </xdr:twoCellAnchor>
  <xdr:oneCellAnchor>
    <xdr:from>
      <xdr:col>11</xdr:col>
      <xdr:colOff>515052</xdr:colOff>
      <xdr:row>26</xdr:row>
      <xdr:rowOff>148166</xdr:rowOff>
    </xdr:from>
    <xdr:ext cx="1665777" cy="50424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DEDC2B85-AC61-469E-821F-B3A987BC50F4}"/>
            </a:ext>
          </a:extLst>
        </xdr:cNvPr>
        <xdr:cNvSpPr txBox="1"/>
      </xdr:nvSpPr>
      <xdr:spPr>
        <a:xfrm>
          <a:off x="4909252" y="5190066"/>
          <a:ext cx="1665777" cy="5042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latin typeface="Arial Narrow" panose="020B0606020202030204" pitchFamily="34" charset="0"/>
            </a:rPr>
            <a:t>Select</a:t>
          </a:r>
          <a:r>
            <a:rPr lang="en-US" sz="1400" baseline="0">
              <a:latin typeface="Arial Narrow" panose="020B0606020202030204" pitchFamily="34" charset="0"/>
            </a:rPr>
            <a:t> number of bars </a:t>
          </a:r>
        </a:p>
        <a:p>
          <a:r>
            <a:rPr lang="en-US" sz="1400" baseline="0">
              <a:latin typeface="Arial Narrow" panose="020B0606020202030204" pitchFamily="34" charset="0"/>
            </a:rPr>
            <a:t>required by graph</a:t>
          </a:r>
          <a:endParaRPr lang="en-US" sz="140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63502</xdr:colOff>
      <xdr:row>17</xdr:row>
      <xdr:rowOff>14111</xdr:rowOff>
    </xdr:from>
    <xdr:to>
      <xdr:col>8</xdr:col>
      <xdr:colOff>670278</xdr:colOff>
      <xdr:row>18</xdr:row>
      <xdr:rowOff>7056</xdr:rowOff>
    </xdr:to>
    <xdr:sp macro="" textlink="">
      <xdr:nvSpPr>
        <xdr:cNvPr id="153" name="Rectangle 152">
          <a:extLst>
            <a:ext uri="{FF2B5EF4-FFF2-40B4-BE49-F238E27FC236}">
              <a16:creationId xmlns:a16="http://schemas.microsoft.com/office/drawing/2014/main" id="{1BA2621F-6C15-401F-85FC-E8E8A3276D46}"/>
            </a:ext>
          </a:extLst>
        </xdr:cNvPr>
        <xdr:cNvSpPr/>
      </xdr:nvSpPr>
      <xdr:spPr>
        <a:xfrm>
          <a:off x="596902" y="2922411"/>
          <a:ext cx="3623026" cy="450145"/>
        </a:xfrm>
        <a:prstGeom prst="rect">
          <a:avLst/>
        </a:prstGeom>
        <a:noFill/>
        <a:ln w="28575" cap="flat" cmpd="sng" algn="ctr">
          <a:solidFill>
            <a:schemeClr val="bg1">
              <a:lumMod val="65000"/>
            </a:scheme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303383</xdr:colOff>
      <xdr:row>15</xdr:row>
      <xdr:rowOff>42333</xdr:rowOff>
    </xdr:from>
    <xdr:to>
      <xdr:col>16</xdr:col>
      <xdr:colOff>84661</xdr:colOff>
      <xdr:row>32</xdr:row>
      <xdr:rowOff>7056</xdr:rowOff>
    </xdr:to>
    <xdr:sp macro="" textlink="">
      <xdr:nvSpPr>
        <xdr:cNvPr id="154" name="Rectangle: Rounded Corners 153">
          <a:extLst>
            <a:ext uri="{FF2B5EF4-FFF2-40B4-BE49-F238E27FC236}">
              <a16:creationId xmlns:a16="http://schemas.microsoft.com/office/drawing/2014/main" id="{0CE38F4A-4388-4213-BFB6-C381ACD15613}"/>
            </a:ext>
          </a:extLst>
        </xdr:cNvPr>
        <xdr:cNvSpPr/>
      </xdr:nvSpPr>
      <xdr:spPr>
        <a:xfrm>
          <a:off x="4697583" y="2804583"/>
          <a:ext cx="2829278" cy="3615973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9375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471988</xdr:colOff>
      <xdr:row>17</xdr:row>
      <xdr:rowOff>49384</xdr:rowOff>
    </xdr:from>
    <xdr:ext cx="2049728" cy="445507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243DF6A0-11CB-4ADA-B88E-08B8F427ABDF}"/>
            </a:ext>
          </a:extLst>
        </xdr:cNvPr>
        <xdr:cNvSpPr txBox="1"/>
      </xdr:nvSpPr>
      <xdr:spPr>
        <a:xfrm>
          <a:off x="4866188" y="2957684"/>
          <a:ext cx="2049728" cy="4455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chemeClr val="bg1"/>
              </a:solidFill>
              <a:latin typeface="Arial Narrow" panose="020B0606020202030204" pitchFamily="34" charset="0"/>
            </a:rPr>
            <a:t>Number of bars</a:t>
          </a:r>
        </a:p>
      </xdr:txBody>
    </xdr:sp>
    <xdr:clientData/>
  </xdr:oneCellAnchor>
  <xdr:twoCellAnchor>
    <xdr:from>
      <xdr:col>12</xdr:col>
      <xdr:colOff>423325</xdr:colOff>
      <xdr:row>19</xdr:row>
      <xdr:rowOff>155215</xdr:rowOff>
    </xdr:from>
    <xdr:to>
      <xdr:col>13</xdr:col>
      <xdr:colOff>176371</xdr:colOff>
      <xdr:row>21</xdr:row>
      <xdr:rowOff>7049</xdr:rowOff>
    </xdr:to>
    <xdr:sp macro="" textlink="">
      <xdr:nvSpPr>
        <xdr:cNvPr id="156" name="Rectangle 15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4275D6F-0CA2-406F-989F-64F615CA9F1C}"/>
            </a:ext>
          </a:extLst>
        </xdr:cNvPr>
        <xdr:cNvSpPr/>
      </xdr:nvSpPr>
      <xdr:spPr>
        <a:xfrm>
          <a:off x="5427125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</a:t>
          </a:r>
        </a:p>
      </xdr:txBody>
    </xdr:sp>
    <xdr:clientData/>
  </xdr:twoCellAnchor>
  <xdr:twoCellAnchor>
    <xdr:from>
      <xdr:col>11</xdr:col>
      <xdr:colOff>561613</xdr:colOff>
      <xdr:row>19</xdr:row>
      <xdr:rowOff>155215</xdr:rowOff>
    </xdr:from>
    <xdr:to>
      <xdr:col>12</xdr:col>
      <xdr:colOff>314660</xdr:colOff>
      <xdr:row>21</xdr:row>
      <xdr:rowOff>7049</xdr:rowOff>
    </xdr:to>
    <xdr:sp macro="" textlink="">
      <xdr:nvSpPr>
        <xdr:cNvPr id="157" name="Rectangle 15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5C41D97-2E4A-49F5-947D-75462BFDF303}"/>
            </a:ext>
          </a:extLst>
        </xdr:cNvPr>
        <xdr:cNvSpPr/>
      </xdr:nvSpPr>
      <xdr:spPr>
        <a:xfrm>
          <a:off x="4955813" y="3596915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</a:t>
          </a:r>
        </a:p>
      </xdr:txBody>
    </xdr:sp>
    <xdr:clientData/>
  </xdr:twoCellAnchor>
  <xdr:twoCellAnchor>
    <xdr:from>
      <xdr:col>13</xdr:col>
      <xdr:colOff>300558</xdr:colOff>
      <xdr:row>19</xdr:row>
      <xdr:rowOff>155215</xdr:rowOff>
    </xdr:from>
    <xdr:to>
      <xdr:col>14</xdr:col>
      <xdr:colOff>53604</xdr:colOff>
      <xdr:row>21</xdr:row>
      <xdr:rowOff>7049</xdr:rowOff>
    </xdr:to>
    <xdr:sp macro="" textlink="">
      <xdr:nvSpPr>
        <xdr:cNvPr id="158" name="Rectangle 15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CB3D8B8E-C160-4994-BC65-C587D0515F1E}"/>
            </a:ext>
          </a:extLst>
        </xdr:cNvPr>
        <xdr:cNvSpPr/>
      </xdr:nvSpPr>
      <xdr:spPr>
        <a:xfrm>
          <a:off x="5913958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3</a:t>
          </a:r>
        </a:p>
      </xdr:txBody>
    </xdr:sp>
    <xdr:clientData/>
  </xdr:twoCellAnchor>
  <xdr:twoCellAnchor>
    <xdr:from>
      <xdr:col>14</xdr:col>
      <xdr:colOff>177792</xdr:colOff>
      <xdr:row>19</xdr:row>
      <xdr:rowOff>155215</xdr:rowOff>
    </xdr:from>
    <xdr:to>
      <xdr:col>14</xdr:col>
      <xdr:colOff>537616</xdr:colOff>
      <xdr:row>21</xdr:row>
      <xdr:rowOff>7049</xdr:rowOff>
    </xdr:to>
    <xdr:sp macro="" textlink="">
      <xdr:nvSpPr>
        <xdr:cNvPr id="159" name="Rectangle 15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CCD3217-EB51-4C24-8A11-743370835A15}"/>
            </a:ext>
          </a:extLst>
        </xdr:cNvPr>
        <xdr:cNvSpPr/>
      </xdr:nvSpPr>
      <xdr:spPr>
        <a:xfrm>
          <a:off x="6400792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4</a:t>
          </a:r>
        </a:p>
      </xdr:txBody>
    </xdr:sp>
    <xdr:clientData/>
  </xdr:twoCellAnchor>
  <xdr:twoCellAnchor>
    <xdr:from>
      <xdr:col>15</xdr:col>
      <xdr:colOff>47970</xdr:colOff>
      <xdr:row>19</xdr:row>
      <xdr:rowOff>155215</xdr:rowOff>
    </xdr:from>
    <xdr:to>
      <xdr:col>15</xdr:col>
      <xdr:colOff>407794</xdr:colOff>
      <xdr:row>21</xdr:row>
      <xdr:rowOff>7049</xdr:rowOff>
    </xdr:to>
    <xdr:sp macro="" textlink="">
      <xdr:nvSpPr>
        <xdr:cNvPr id="160" name="Rectangle 15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DF04E4BB-6C05-441F-B3D4-081E4BE0E053}"/>
            </a:ext>
          </a:extLst>
        </xdr:cNvPr>
        <xdr:cNvSpPr/>
      </xdr:nvSpPr>
      <xdr:spPr>
        <a:xfrm>
          <a:off x="6880570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5</a:t>
          </a:r>
        </a:p>
      </xdr:txBody>
    </xdr:sp>
    <xdr:clientData/>
  </xdr:twoCellAnchor>
  <xdr:twoCellAnchor>
    <xdr:from>
      <xdr:col>12</xdr:col>
      <xdr:colOff>420502</xdr:colOff>
      <xdr:row>21</xdr:row>
      <xdr:rowOff>173560</xdr:rowOff>
    </xdr:from>
    <xdr:to>
      <xdr:col>13</xdr:col>
      <xdr:colOff>173548</xdr:colOff>
      <xdr:row>23</xdr:row>
      <xdr:rowOff>25393</xdr:rowOff>
    </xdr:to>
    <xdr:sp macro="" textlink="">
      <xdr:nvSpPr>
        <xdr:cNvPr id="161" name="Rectangle 16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3917216-92FD-4E89-8EEA-1677D2296C2E}"/>
            </a:ext>
          </a:extLst>
        </xdr:cNvPr>
        <xdr:cNvSpPr/>
      </xdr:nvSpPr>
      <xdr:spPr>
        <a:xfrm>
          <a:off x="5424302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7</a:t>
          </a:r>
        </a:p>
      </xdr:txBody>
    </xdr:sp>
    <xdr:clientData/>
  </xdr:twoCellAnchor>
  <xdr:twoCellAnchor>
    <xdr:from>
      <xdr:col>11</xdr:col>
      <xdr:colOff>558790</xdr:colOff>
      <xdr:row>21</xdr:row>
      <xdr:rowOff>173560</xdr:rowOff>
    </xdr:from>
    <xdr:to>
      <xdr:col>12</xdr:col>
      <xdr:colOff>311837</xdr:colOff>
      <xdr:row>23</xdr:row>
      <xdr:rowOff>25393</xdr:rowOff>
    </xdr:to>
    <xdr:sp macro="" textlink="">
      <xdr:nvSpPr>
        <xdr:cNvPr id="162" name="Rectangle 16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0E53EB2-E9E7-485A-9A82-8244FE09050D}"/>
            </a:ext>
          </a:extLst>
        </xdr:cNvPr>
        <xdr:cNvSpPr/>
      </xdr:nvSpPr>
      <xdr:spPr>
        <a:xfrm>
          <a:off x="4952990" y="4072460"/>
          <a:ext cx="362647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6</a:t>
          </a:r>
        </a:p>
      </xdr:txBody>
    </xdr:sp>
    <xdr:clientData/>
  </xdr:twoCellAnchor>
  <xdr:twoCellAnchor>
    <xdr:from>
      <xdr:col>13</xdr:col>
      <xdr:colOff>297735</xdr:colOff>
      <xdr:row>21</xdr:row>
      <xdr:rowOff>173560</xdr:rowOff>
    </xdr:from>
    <xdr:to>
      <xdr:col>14</xdr:col>
      <xdr:colOff>50781</xdr:colOff>
      <xdr:row>23</xdr:row>
      <xdr:rowOff>25393</xdr:rowOff>
    </xdr:to>
    <xdr:sp macro="" textlink="">
      <xdr:nvSpPr>
        <xdr:cNvPr id="163" name="Rectangle 16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96E061CC-55A5-492E-A777-0172208532F5}"/>
            </a:ext>
          </a:extLst>
        </xdr:cNvPr>
        <xdr:cNvSpPr/>
      </xdr:nvSpPr>
      <xdr:spPr>
        <a:xfrm>
          <a:off x="5911135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8</a:t>
          </a:r>
        </a:p>
      </xdr:txBody>
    </xdr:sp>
    <xdr:clientData/>
  </xdr:twoCellAnchor>
  <xdr:twoCellAnchor>
    <xdr:from>
      <xdr:col>14</xdr:col>
      <xdr:colOff>174969</xdr:colOff>
      <xdr:row>21</xdr:row>
      <xdr:rowOff>173560</xdr:rowOff>
    </xdr:from>
    <xdr:to>
      <xdr:col>14</xdr:col>
      <xdr:colOff>534793</xdr:colOff>
      <xdr:row>23</xdr:row>
      <xdr:rowOff>25393</xdr:rowOff>
    </xdr:to>
    <xdr:sp macro="" textlink="">
      <xdr:nvSpPr>
        <xdr:cNvPr id="164" name="Rectangle 16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28E9DE5A-634D-4739-9846-957EEF4E74B6}"/>
            </a:ext>
          </a:extLst>
        </xdr:cNvPr>
        <xdr:cNvSpPr/>
      </xdr:nvSpPr>
      <xdr:spPr>
        <a:xfrm>
          <a:off x="6397969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9</a:t>
          </a:r>
        </a:p>
      </xdr:txBody>
    </xdr:sp>
    <xdr:clientData/>
  </xdr:twoCellAnchor>
  <xdr:twoCellAnchor>
    <xdr:from>
      <xdr:col>15</xdr:col>
      <xdr:colOff>45147</xdr:colOff>
      <xdr:row>21</xdr:row>
      <xdr:rowOff>173560</xdr:rowOff>
    </xdr:from>
    <xdr:to>
      <xdr:col>15</xdr:col>
      <xdr:colOff>404971</xdr:colOff>
      <xdr:row>23</xdr:row>
      <xdr:rowOff>25393</xdr:rowOff>
    </xdr:to>
    <xdr:sp macro="" textlink="">
      <xdr:nvSpPr>
        <xdr:cNvPr id="165" name="Rectangle 16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F0B97A1C-9358-4742-B67B-7562CC2348B6}"/>
            </a:ext>
          </a:extLst>
        </xdr:cNvPr>
        <xdr:cNvSpPr/>
      </xdr:nvSpPr>
      <xdr:spPr>
        <a:xfrm>
          <a:off x="6877747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10</a:t>
          </a:r>
        </a:p>
      </xdr:txBody>
    </xdr:sp>
    <xdr:clientData/>
  </xdr:twoCellAnchor>
  <xdr:twoCellAnchor>
    <xdr:from>
      <xdr:col>12</xdr:col>
      <xdr:colOff>417680</xdr:colOff>
      <xdr:row>23</xdr:row>
      <xdr:rowOff>220126</xdr:rowOff>
    </xdr:from>
    <xdr:to>
      <xdr:col>13</xdr:col>
      <xdr:colOff>170726</xdr:colOff>
      <xdr:row>25</xdr:row>
      <xdr:rowOff>71960</xdr:rowOff>
    </xdr:to>
    <xdr:sp macro="" textlink="">
      <xdr:nvSpPr>
        <xdr:cNvPr id="166" name="Rectangle 165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3E5EC491-E167-4F2D-920A-8F02AC26AEE4}"/>
            </a:ext>
          </a:extLst>
        </xdr:cNvPr>
        <xdr:cNvSpPr/>
      </xdr:nvSpPr>
      <xdr:spPr>
        <a:xfrm>
          <a:off x="5421480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12</a:t>
          </a:r>
        </a:p>
      </xdr:txBody>
    </xdr:sp>
    <xdr:clientData/>
  </xdr:twoCellAnchor>
  <xdr:twoCellAnchor>
    <xdr:from>
      <xdr:col>11</xdr:col>
      <xdr:colOff>555968</xdr:colOff>
      <xdr:row>23</xdr:row>
      <xdr:rowOff>220126</xdr:rowOff>
    </xdr:from>
    <xdr:to>
      <xdr:col>12</xdr:col>
      <xdr:colOff>309015</xdr:colOff>
      <xdr:row>25</xdr:row>
      <xdr:rowOff>71960</xdr:rowOff>
    </xdr:to>
    <xdr:sp macro="" textlink="">
      <xdr:nvSpPr>
        <xdr:cNvPr id="167" name="Rectangle 16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B41698F-F4C5-47D4-924D-0278425729E9}"/>
            </a:ext>
          </a:extLst>
        </xdr:cNvPr>
        <xdr:cNvSpPr/>
      </xdr:nvSpPr>
      <xdr:spPr>
        <a:xfrm>
          <a:off x="4950168" y="4576226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11</a:t>
          </a:r>
        </a:p>
      </xdr:txBody>
    </xdr:sp>
    <xdr:clientData/>
  </xdr:twoCellAnchor>
  <xdr:twoCellAnchor>
    <xdr:from>
      <xdr:col>13</xdr:col>
      <xdr:colOff>294913</xdr:colOff>
      <xdr:row>23</xdr:row>
      <xdr:rowOff>220126</xdr:rowOff>
    </xdr:from>
    <xdr:to>
      <xdr:col>14</xdr:col>
      <xdr:colOff>47959</xdr:colOff>
      <xdr:row>25</xdr:row>
      <xdr:rowOff>71960</xdr:rowOff>
    </xdr:to>
    <xdr:sp macro="" textlink="">
      <xdr:nvSpPr>
        <xdr:cNvPr id="168" name="Rectangle 16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C74346C3-7EBA-4511-ABF4-07A7F19480C4}"/>
            </a:ext>
          </a:extLst>
        </xdr:cNvPr>
        <xdr:cNvSpPr/>
      </xdr:nvSpPr>
      <xdr:spPr>
        <a:xfrm>
          <a:off x="5908313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13</a:t>
          </a:r>
        </a:p>
      </xdr:txBody>
    </xdr:sp>
    <xdr:clientData/>
  </xdr:twoCellAnchor>
  <xdr:twoCellAnchor>
    <xdr:from>
      <xdr:col>14</xdr:col>
      <xdr:colOff>172147</xdr:colOff>
      <xdr:row>23</xdr:row>
      <xdr:rowOff>220126</xdr:rowOff>
    </xdr:from>
    <xdr:to>
      <xdr:col>14</xdr:col>
      <xdr:colOff>531971</xdr:colOff>
      <xdr:row>25</xdr:row>
      <xdr:rowOff>71960</xdr:rowOff>
    </xdr:to>
    <xdr:sp macro="" textlink="">
      <xdr:nvSpPr>
        <xdr:cNvPr id="169" name="Rectangle 16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5C9BFF77-0E86-4666-88D3-E54D838D13FB}"/>
            </a:ext>
          </a:extLst>
        </xdr:cNvPr>
        <xdr:cNvSpPr/>
      </xdr:nvSpPr>
      <xdr:spPr>
        <a:xfrm>
          <a:off x="6395147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14</a:t>
          </a:r>
        </a:p>
      </xdr:txBody>
    </xdr:sp>
    <xdr:clientData/>
  </xdr:twoCellAnchor>
  <xdr:twoCellAnchor>
    <xdr:from>
      <xdr:col>15</xdr:col>
      <xdr:colOff>42325</xdr:colOff>
      <xdr:row>23</xdr:row>
      <xdr:rowOff>220126</xdr:rowOff>
    </xdr:from>
    <xdr:to>
      <xdr:col>15</xdr:col>
      <xdr:colOff>402149</xdr:colOff>
      <xdr:row>25</xdr:row>
      <xdr:rowOff>71960</xdr:rowOff>
    </xdr:to>
    <xdr:sp macro="" textlink="">
      <xdr:nvSpPr>
        <xdr:cNvPr id="170" name="Rectangle 169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83CD86A2-A3E5-4206-84A5-A8DC83B3EE03}"/>
            </a:ext>
          </a:extLst>
        </xdr:cNvPr>
        <xdr:cNvSpPr/>
      </xdr:nvSpPr>
      <xdr:spPr>
        <a:xfrm>
          <a:off x="6874925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15</a:t>
          </a:r>
        </a:p>
      </xdr:txBody>
    </xdr:sp>
    <xdr:clientData/>
  </xdr:twoCellAnchor>
  <xdr:twoCellAnchor>
    <xdr:from>
      <xdr:col>12</xdr:col>
      <xdr:colOff>421913</xdr:colOff>
      <xdr:row>26</xdr:row>
      <xdr:rowOff>26804</xdr:rowOff>
    </xdr:from>
    <xdr:to>
      <xdr:col>13</xdr:col>
      <xdr:colOff>174959</xdr:colOff>
      <xdr:row>27</xdr:row>
      <xdr:rowOff>104415</xdr:rowOff>
    </xdr:to>
    <xdr:sp macro="" textlink="">
      <xdr:nvSpPr>
        <xdr:cNvPr id="171" name="Rectangle 17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B8B6B5B-6EA3-4413-8E8B-D85F81B21540}"/>
            </a:ext>
          </a:extLst>
        </xdr:cNvPr>
        <xdr:cNvSpPr/>
      </xdr:nvSpPr>
      <xdr:spPr>
        <a:xfrm>
          <a:off x="5425713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17</a:t>
          </a:r>
        </a:p>
      </xdr:txBody>
    </xdr:sp>
    <xdr:clientData/>
  </xdr:twoCellAnchor>
  <xdr:twoCellAnchor>
    <xdr:from>
      <xdr:col>11</xdr:col>
      <xdr:colOff>560201</xdr:colOff>
      <xdr:row>26</xdr:row>
      <xdr:rowOff>26804</xdr:rowOff>
    </xdr:from>
    <xdr:to>
      <xdr:col>12</xdr:col>
      <xdr:colOff>313248</xdr:colOff>
      <xdr:row>27</xdr:row>
      <xdr:rowOff>104415</xdr:rowOff>
    </xdr:to>
    <xdr:sp macro="" textlink="">
      <xdr:nvSpPr>
        <xdr:cNvPr id="172" name="Rectangle 171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511EB0A6-69CF-40E2-87D7-FF21F8B4145A}"/>
            </a:ext>
          </a:extLst>
        </xdr:cNvPr>
        <xdr:cNvSpPr/>
      </xdr:nvSpPr>
      <xdr:spPr>
        <a:xfrm>
          <a:off x="4954401" y="5068704"/>
          <a:ext cx="362647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16</a:t>
          </a:r>
        </a:p>
      </xdr:txBody>
    </xdr:sp>
    <xdr:clientData/>
  </xdr:twoCellAnchor>
  <xdr:twoCellAnchor>
    <xdr:from>
      <xdr:col>13</xdr:col>
      <xdr:colOff>299146</xdr:colOff>
      <xdr:row>26</xdr:row>
      <xdr:rowOff>26804</xdr:rowOff>
    </xdr:from>
    <xdr:to>
      <xdr:col>14</xdr:col>
      <xdr:colOff>52192</xdr:colOff>
      <xdr:row>27</xdr:row>
      <xdr:rowOff>104415</xdr:rowOff>
    </xdr:to>
    <xdr:sp macro="" textlink="">
      <xdr:nvSpPr>
        <xdr:cNvPr id="173" name="Rectangle 172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2835C21D-F858-4ACB-94C6-8710272DD185}"/>
            </a:ext>
          </a:extLst>
        </xdr:cNvPr>
        <xdr:cNvSpPr/>
      </xdr:nvSpPr>
      <xdr:spPr>
        <a:xfrm>
          <a:off x="5912546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18</a:t>
          </a:r>
        </a:p>
      </xdr:txBody>
    </xdr:sp>
    <xdr:clientData/>
  </xdr:twoCellAnchor>
  <xdr:twoCellAnchor>
    <xdr:from>
      <xdr:col>14</xdr:col>
      <xdr:colOff>176380</xdr:colOff>
      <xdr:row>26</xdr:row>
      <xdr:rowOff>26804</xdr:rowOff>
    </xdr:from>
    <xdr:to>
      <xdr:col>14</xdr:col>
      <xdr:colOff>536204</xdr:colOff>
      <xdr:row>27</xdr:row>
      <xdr:rowOff>104415</xdr:rowOff>
    </xdr:to>
    <xdr:sp macro="" textlink="">
      <xdr:nvSpPr>
        <xdr:cNvPr id="174" name="Rectangle 173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874DD9AF-470F-44FC-8A86-15287852125D}"/>
            </a:ext>
          </a:extLst>
        </xdr:cNvPr>
        <xdr:cNvSpPr/>
      </xdr:nvSpPr>
      <xdr:spPr>
        <a:xfrm>
          <a:off x="6399380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19</a:t>
          </a:r>
        </a:p>
      </xdr:txBody>
    </xdr:sp>
    <xdr:clientData/>
  </xdr:twoCellAnchor>
  <xdr:twoCellAnchor>
    <xdr:from>
      <xdr:col>15</xdr:col>
      <xdr:colOff>46558</xdr:colOff>
      <xdr:row>26</xdr:row>
      <xdr:rowOff>26804</xdr:rowOff>
    </xdr:from>
    <xdr:to>
      <xdr:col>15</xdr:col>
      <xdr:colOff>406382</xdr:colOff>
      <xdr:row>27</xdr:row>
      <xdr:rowOff>104415</xdr:rowOff>
    </xdr:to>
    <xdr:sp macro="" textlink="">
      <xdr:nvSpPr>
        <xdr:cNvPr id="175" name="Rectangle 17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50FAFA73-5D70-43A2-969F-A1C6D4E90C5A}"/>
            </a:ext>
          </a:extLst>
        </xdr:cNvPr>
        <xdr:cNvSpPr/>
      </xdr:nvSpPr>
      <xdr:spPr>
        <a:xfrm>
          <a:off x="6879158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20</a:t>
          </a:r>
        </a:p>
      </xdr:txBody>
    </xdr:sp>
    <xdr:clientData/>
  </xdr:twoCellAnchor>
  <xdr:twoCellAnchor>
    <xdr:from>
      <xdr:col>12</xdr:col>
      <xdr:colOff>419090</xdr:colOff>
      <xdr:row>28</xdr:row>
      <xdr:rowOff>38092</xdr:rowOff>
    </xdr:from>
    <xdr:to>
      <xdr:col>13</xdr:col>
      <xdr:colOff>172136</xdr:colOff>
      <xdr:row>29</xdr:row>
      <xdr:rowOff>115704</xdr:rowOff>
    </xdr:to>
    <xdr:sp macro="" textlink="">
      <xdr:nvSpPr>
        <xdr:cNvPr id="176" name="Rectangle 175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D8B00BC0-2001-48B0-B7F8-1203ADAEAFAC}"/>
            </a:ext>
          </a:extLst>
        </xdr:cNvPr>
        <xdr:cNvSpPr/>
      </xdr:nvSpPr>
      <xdr:spPr>
        <a:xfrm>
          <a:off x="5422890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22</a:t>
          </a:r>
        </a:p>
      </xdr:txBody>
    </xdr:sp>
    <xdr:clientData/>
  </xdr:twoCellAnchor>
  <xdr:twoCellAnchor>
    <xdr:from>
      <xdr:col>11</xdr:col>
      <xdr:colOff>557378</xdr:colOff>
      <xdr:row>28</xdr:row>
      <xdr:rowOff>38092</xdr:rowOff>
    </xdr:from>
    <xdr:to>
      <xdr:col>12</xdr:col>
      <xdr:colOff>310425</xdr:colOff>
      <xdr:row>29</xdr:row>
      <xdr:rowOff>115704</xdr:rowOff>
    </xdr:to>
    <xdr:sp macro="" textlink="">
      <xdr:nvSpPr>
        <xdr:cNvPr id="177" name="Rectangle 176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B6427A60-836B-48A2-82E4-4C7D292BD611}"/>
            </a:ext>
          </a:extLst>
        </xdr:cNvPr>
        <xdr:cNvSpPr/>
      </xdr:nvSpPr>
      <xdr:spPr>
        <a:xfrm>
          <a:off x="4951578" y="5537192"/>
          <a:ext cx="362647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21</a:t>
          </a:r>
        </a:p>
      </xdr:txBody>
    </xdr:sp>
    <xdr:clientData/>
  </xdr:twoCellAnchor>
  <xdr:twoCellAnchor>
    <xdr:from>
      <xdr:col>13</xdr:col>
      <xdr:colOff>296323</xdr:colOff>
      <xdr:row>28</xdr:row>
      <xdr:rowOff>38092</xdr:rowOff>
    </xdr:from>
    <xdr:to>
      <xdr:col>14</xdr:col>
      <xdr:colOff>49369</xdr:colOff>
      <xdr:row>29</xdr:row>
      <xdr:rowOff>115704</xdr:rowOff>
    </xdr:to>
    <xdr:sp macro="" textlink="">
      <xdr:nvSpPr>
        <xdr:cNvPr id="178" name="Rectangle 177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12FBA8F9-9118-4749-B17B-0C026A0BEB94}"/>
            </a:ext>
          </a:extLst>
        </xdr:cNvPr>
        <xdr:cNvSpPr/>
      </xdr:nvSpPr>
      <xdr:spPr>
        <a:xfrm>
          <a:off x="5909723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23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0</xdr:row>
      <xdr:rowOff>105833</xdr:rowOff>
    </xdr:from>
    <xdr:to>
      <xdr:col>46</xdr:col>
      <xdr:colOff>458612</xdr:colOff>
      <xdr:row>5</xdr:row>
      <xdr:rowOff>162278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F85EF09E-7DF6-48F6-80C8-44B09E00FCCE}"/>
            </a:ext>
          </a:extLst>
        </xdr:cNvPr>
        <xdr:cNvSpPr/>
      </xdr:nvSpPr>
      <xdr:spPr>
        <a:xfrm>
          <a:off x="457201" y="105833"/>
          <a:ext cx="25020411" cy="977195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620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211671</xdr:colOff>
      <xdr:row>52</xdr:row>
      <xdr:rowOff>134018</xdr:rowOff>
    </xdr:from>
    <xdr:to>
      <xdr:col>46</xdr:col>
      <xdr:colOff>190506</xdr:colOff>
      <xdr:row>62</xdr:row>
      <xdr:rowOff>141111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01A957-1EA3-4625-8737-CE7653FA7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7871" y="10541668"/>
          <a:ext cx="17301635" cy="1848593"/>
        </a:xfrm>
        <a:prstGeom prst="rect">
          <a:avLst/>
        </a:prstGeom>
      </xdr:spPr>
    </xdr:pic>
    <xdr:clientData/>
  </xdr:twoCellAnchor>
  <xdr:twoCellAnchor>
    <xdr:from>
      <xdr:col>18</xdr:col>
      <xdr:colOff>116868</xdr:colOff>
      <xdr:row>53</xdr:row>
      <xdr:rowOff>30151</xdr:rowOff>
    </xdr:from>
    <xdr:to>
      <xdr:col>45</xdr:col>
      <xdr:colOff>571506</xdr:colOff>
      <xdr:row>62</xdr:row>
      <xdr:rowOff>28183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FDFE9B7B-77E8-4C84-A860-366AD3FF2009}"/>
            </a:ext>
          </a:extLst>
        </xdr:cNvPr>
        <xdr:cNvSpPr/>
      </xdr:nvSpPr>
      <xdr:spPr>
        <a:xfrm>
          <a:off x="8061424" y="10542929"/>
          <a:ext cx="16837638" cy="164903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252189</xdr:colOff>
      <xdr:row>6</xdr:row>
      <xdr:rowOff>141943</xdr:rowOff>
    </xdr:from>
    <xdr:to>
      <xdr:col>46</xdr:col>
      <xdr:colOff>42334</xdr:colOff>
      <xdr:row>52</xdr:row>
      <xdr:rowOff>56445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9BF8087-FED8-416F-A934-D8A5EAD8C3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75778</xdr:colOff>
      <xdr:row>55</xdr:row>
      <xdr:rowOff>161794</xdr:rowOff>
    </xdr:from>
    <xdr:to>
      <xdr:col>21</xdr:col>
      <xdr:colOff>8937</xdr:colOff>
      <xdr:row>57</xdr:row>
      <xdr:rowOff>55550</xdr:rowOff>
    </xdr:to>
    <xdr:sp macro="" textlink="$L$82">
      <xdr:nvSpPr>
        <xdr:cNvPr id="6" name="TextBox 5">
          <a:extLst>
            <a:ext uri="{FF2B5EF4-FFF2-40B4-BE49-F238E27FC236}">
              <a16:creationId xmlns:a16="http://schemas.microsoft.com/office/drawing/2014/main" id="{8F6F6AC2-D8CE-4C88-96FF-87C3DFE01B3F}"/>
            </a:ext>
          </a:extLst>
        </xdr:cNvPr>
        <xdr:cNvSpPr txBox="1"/>
      </xdr:nvSpPr>
      <xdr:spPr>
        <a:xfrm>
          <a:off x="9245178" y="11121894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432B7F2-EAD1-4337-8FB6-4FE093620B88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531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55</xdr:row>
      <xdr:rowOff>160455</xdr:rowOff>
    </xdr:from>
    <xdr:to>
      <xdr:col>21</xdr:col>
      <xdr:colOff>71898</xdr:colOff>
      <xdr:row>57</xdr:row>
      <xdr:rowOff>54211</xdr:rowOff>
    </xdr:to>
    <xdr:sp macro="" textlink="$Q$82">
      <xdr:nvSpPr>
        <xdr:cNvPr id="7" name="TextBox 6">
          <a:extLst>
            <a:ext uri="{FF2B5EF4-FFF2-40B4-BE49-F238E27FC236}">
              <a16:creationId xmlns:a16="http://schemas.microsoft.com/office/drawing/2014/main" id="{0A5F23E2-FB96-4BDF-AC5C-0453780DDD30}"/>
            </a:ext>
          </a:extLst>
        </xdr:cNvPr>
        <xdr:cNvSpPr txBox="1"/>
      </xdr:nvSpPr>
      <xdr:spPr>
        <a:xfrm>
          <a:off x="9520549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6386101-1B72-44F7-9DEA-90C3F4502AF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20</xdr:col>
      <xdr:colOff>81403</xdr:colOff>
      <xdr:row>57</xdr:row>
      <xdr:rowOff>92424</xdr:rowOff>
    </xdr:from>
    <xdr:to>
      <xdr:col>21</xdr:col>
      <xdr:colOff>114824</xdr:colOff>
      <xdr:row>59</xdr:row>
      <xdr:rowOff>8537</xdr:rowOff>
    </xdr:to>
    <xdr:sp macro="" textlink="$M$82">
      <xdr:nvSpPr>
        <xdr:cNvPr id="8" name="TextBox 7">
          <a:extLst>
            <a:ext uri="{FF2B5EF4-FFF2-40B4-BE49-F238E27FC236}">
              <a16:creationId xmlns:a16="http://schemas.microsoft.com/office/drawing/2014/main" id="{9C001E96-ADCB-4885-8874-2C5F20DA5A41}"/>
            </a:ext>
          </a:extLst>
        </xdr:cNvPr>
        <xdr:cNvSpPr txBox="1"/>
      </xdr:nvSpPr>
      <xdr:spPr>
        <a:xfrm>
          <a:off x="9250803" y="11420824"/>
          <a:ext cx="643021" cy="284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9BEE6EE-A544-4AAF-8513-A43DA52BB8BB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203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57</xdr:row>
      <xdr:rowOff>91310</xdr:rowOff>
    </xdr:from>
    <xdr:to>
      <xdr:col>21</xdr:col>
      <xdr:colOff>71898</xdr:colOff>
      <xdr:row>58</xdr:row>
      <xdr:rowOff>170816</xdr:rowOff>
    </xdr:to>
    <xdr:sp macro="" textlink="$R$82">
      <xdr:nvSpPr>
        <xdr:cNvPr id="9" name="TextBox 8">
          <a:extLst>
            <a:ext uri="{FF2B5EF4-FFF2-40B4-BE49-F238E27FC236}">
              <a16:creationId xmlns:a16="http://schemas.microsoft.com/office/drawing/2014/main" id="{DC0AFD6A-4222-4BD8-84AB-5AC0386A04AF}"/>
            </a:ext>
          </a:extLst>
        </xdr:cNvPr>
        <xdr:cNvSpPr txBox="1"/>
      </xdr:nvSpPr>
      <xdr:spPr>
        <a:xfrm>
          <a:off x="9520549" y="11419710"/>
          <a:ext cx="330349" cy="263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4C58613-303E-453D-AE75-110D6BCDE2D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18</xdr:col>
      <xdr:colOff>451269</xdr:colOff>
      <xdr:row>55</xdr:row>
      <xdr:rowOff>107355</xdr:rowOff>
    </xdr:from>
    <xdr:to>
      <xdr:col>20</xdr:col>
      <xdr:colOff>51701</xdr:colOff>
      <xdr:row>58</xdr:row>
      <xdr:rowOff>146424</xdr:rowOff>
    </xdr:to>
    <xdr:sp macro="" textlink="$F$81">
      <xdr:nvSpPr>
        <xdr:cNvPr id="10" name="TextBox 9">
          <a:extLst>
            <a:ext uri="{FF2B5EF4-FFF2-40B4-BE49-F238E27FC236}">
              <a16:creationId xmlns:a16="http://schemas.microsoft.com/office/drawing/2014/main" id="{D9AA9CEB-A91E-4137-8ADC-AFE5AD89D887}"/>
            </a:ext>
          </a:extLst>
        </xdr:cNvPr>
        <xdr:cNvSpPr txBox="1"/>
      </xdr:nvSpPr>
      <xdr:spPr>
        <a:xfrm>
          <a:off x="8401469" y="11067455"/>
          <a:ext cx="819632" cy="5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DC2D61-E4F4-49B6-BAC5-E4980C19B6F9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500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178695</xdr:colOff>
      <xdr:row>53</xdr:row>
      <xdr:rowOff>86297</xdr:rowOff>
    </xdr:from>
    <xdr:to>
      <xdr:col>21</xdr:col>
      <xdr:colOff>297525</xdr:colOff>
      <xdr:row>55</xdr:row>
      <xdr:rowOff>45858</xdr:rowOff>
    </xdr:to>
    <xdr:sp macro="" textlink="$O$82">
      <xdr:nvSpPr>
        <xdr:cNvPr id="11" name="TextBox 10">
          <a:extLst>
            <a:ext uri="{FF2B5EF4-FFF2-40B4-BE49-F238E27FC236}">
              <a16:creationId xmlns:a16="http://schemas.microsoft.com/office/drawing/2014/main" id="{E92672C6-8FBC-4F0E-90BE-B65C73355EDA}"/>
            </a:ext>
          </a:extLst>
        </xdr:cNvPr>
        <xdr:cNvSpPr txBox="1"/>
      </xdr:nvSpPr>
      <xdr:spPr>
        <a:xfrm>
          <a:off x="9348095" y="10678097"/>
          <a:ext cx="728430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B801331-42E5-444C-9E9A-590BA0981C14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Calibri"/>
            </a:rPr>
            <a:pPr/>
            <a:t>1,234</a:t>
          </a:fld>
          <a:endParaRPr lang="en-US" sz="1100" b="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231199</xdr:colOff>
      <xdr:row>59</xdr:row>
      <xdr:rowOff>52691</xdr:rowOff>
    </xdr:from>
    <xdr:to>
      <xdr:col>21</xdr:col>
      <xdr:colOff>163020</xdr:colOff>
      <xdr:row>61</xdr:row>
      <xdr:rowOff>12958</xdr:rowOff>
    </xdr:to>
    <xdr:sp macro="" textlink="$N$82">
      <xdr:nvSpPr>
        <xdr:cNvPr id="12" name="TextBox 11">
          <a:extLst>
            <a:ext uri="{FF2B5EF4-FFF2-40B4-BE49-F238E27FC236}">
              <a16:creationId xmlns:a16="http://schemas.microsoft.com/office/drawing/2014/main" id="{D0B20C13-7971-4FEC-8825-AEB555206CCF}"/>
            </a:ext>
          </a:extLst>
        </xdr:cNvPr>
        <xdr:cNvSpPr txBox="1"/>
      </xdr:nvSpPr>
      <xdr:spPr>
        <a:xfrm>
          <a:off x="9400599" y="11749391"/>
          <a:ext cx="541421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2252FC8-20E9-464B-A385-FEA2352BA72B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734</a:t>
          </a:fld>
          <a:endParaRPr lang="en-US" sz="1100" b="1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20</xdr:col>
      <xdr:colOff>49392</xdr:colOff>
      <xdr:row>55</xdr:row>
      <xdr:rowOff>127408</xdr:rowOff>
    </xdr:from>
    <xdr:to>
      <xdr:col>27</xdr:col>
      <xdr:colOff>296333</xdr:colOff>
      <xdr:row>59</xdr:row>
      <xdr:rowOff>53883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3FB07081-30CA-46C0-A33D-9971C4E6D160}"/>
            </a:ext>
          </a:extLst>
        </xdr:cNvPr>
        <xdr:cNvSpPr/>
      </xdr:nvSpPr>
      <xdr:spPr>
        <a:xfrm>
          <a:off x="9207503" y="11007075"/>
          <a:ext cx="4494386" cy="660252"/>
        </a:xfrm>
        <a:prstGeom prst="rect">
          <a:avLst/>
        </a:prstGeom>
        <a:noFill/>
        <a:ln w="285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267093</xdr:colOff>
      <xdr:row>55</xdr:row>
      <xdr:rowOff>121469</xdr:rowOff>
    </xdr:from>
    <xdr:to>
      <xdr:col>29</xdr:col>
      <xdr:colOff>474305</xdr:colOff>
      <xdr:row>58</xdr:row>
      <xdr:rowOff>133502</xdr:rowOff>
    </xdr:to>
    <xdr:sp macro="" textlink="$F$89">
      <xdr:nvSpPr>
        <xdr:cNvPr id="14" name="TextBox 13">
          <a:extLst>
            <a:ext uri="{FF2B5EF4-FFF2-40B4-BE49-F238E27FC236}">
              <a16:creationId xmlns:a16="http://schemas.microsoft.com/office/drawing/2014/main" id="{58D13863-C8B7-4D94-BC7C-4EF368739741}"/>
            </a:ext>
          </a:extLst>
        </xdr:cNvPr>
        <xdr:cNvSpPr txBox="1"/>
      </xdr:nvSpPr>
      <xdr:spPr>
        <a:xfrm>
          <a:off x="13672649" y="11001136"/>
          <a:ext cx="1420767" cy="5623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9BACB38-BEB9-49B6-BD6E-C16249BEE22F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2,664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209437</xdr:colOff>
      <xdr:row>53</xdr:row>
      <xdr:rowOff>86297</xdr:rowOff>
    </xdr:from>
    <xdr:to>
      <xdr:col>23</xdr:col>
      <xdr:colOff>329753</xdr:colOff>
      <xdr:row>55</xdr:row>
      <xdr:rowOff>45858</xdr:rowOff>
    </xdr:to>
    <xdr:sp macro="" textlink="$O$84">
      <xdr:nvSpPr>
        <xdr:cNvPr id="15" name="TextBox 14">
          <a:extLst>
            <a:ext uri="{FF2B5EF4-FFF2-40B4-BE49-F238E27FC236}">
              <a16:creationId xmlns:a16="http://schemas.microsoft.com/office/drawing/2014/main" id="{1FEA19E8-6211-426D-A8F2-AACF5E5269EF}"/>
            </a:ext>
          </a:extLst>
        </xdr:cNvPr>
        <xdr:cNvSpPr txBox="1"/>
      </xdr:nvSpPr>
      <xdr:spPr>
        <a:xfrm>
          <a:off x="10598037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FD3ED2F-3FEF-4531-AE3E-CB41B344087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1,712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164130</xdr:colOff>
      <xdr:row>53</xdr:row>
      <xdr:rowOff>86297</xdr:rowOff>
    </xdr:from>
    <xdr:to>
      <xdr:col>24</xdr:col>
      <xdr:colOff>281622</xdr:colOff>
      <xdr:row>55</xdr:row>
      <xdr:rowOff>45858</xdr:rowOff>
    </xdr:to>
    <xdr:sp macro="" textlink="$O$85">
      <xdr:nvSpPr>
        <xdr:cNvPr id="16" name="TextBox 15">
          <a:extLst>
            <a:ext uri="{FF2B5EF4-FFF2-40B4-BE49-F238E27FC236}">
              <a16:creationId xmlns:a16="http://schemas.microsoft.com/office/drawing/2014/main" id="{EBCD612F-409D-4772-AF4F-61F2204028AF}"/>
            </a:ext>
          </a:extLst>
        </xdr:cNvPr>
        <xdr:cNvSpPr txBox="1"/>
      </xdr:nvSpPr>
      <xdr:spPr>
        <a:xfrm>
          <a:off x="11162330" y="10678097"/>
          <a:ext cx="727092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97E56D-91C7-42C5-8E5A-5CE2D1A4A19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1,598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290316</xdr:colOff>
      <xdr:row>53</xdr:row>
      <xdr:rowOff>86297</xdr:rowOff>
    </xdr:from>
    <xdr:to>
      <xdr:col>25</xdr:col>
      <xdr:colOff>410632</xdr:colOff>
      <xdr:row>55</xdr:row>
      <xdr:rowOff>45858</xdr:rowOff>
    </xdr:to>
    <xdr:sp macro="" textlink="$O$86">
      <xdr:nvSpPr>
        <xdr:cNvPr id="17" name="TextBox 16">
          <a:extLst>
            <a:ext uri="{FF2B5EF4-FFF2-40B4-BE49-F238E27FC236}">
              <a16:creationId xmlns:a16="http://schemas.microsoft.com/office/drawing/2014/main" id="{E2ADCA94-3863-4C18-96B1-AADC9A8F4BFC}"/>
            </a:ext>
          </a:extLst>
        </xdr:cNvPr>
        <xdr:cNvSpPr txBox="1"/>
      </xdr:nvSpPr>
      <xdr:spPr>
        <a:xfrm>
          <a:off x="11898116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2D4C858-B95A-489C-8580-5FE8A6A1A1E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1,188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326120</xdr:colOff>
      <xdr:row>53</xdr:row>
      <xdr:rowOff>86297</xdr:rowOff>
    </xdr:from>
    <xdr:to>
      <xdr:col>26</xdr:col>
      <xdr:colOff>446436</xdr:colOff>
      <xdr:row>55</xdr:row>
      <xdr:rowOff>45858</xdr:rowOff>
    </xdr:to>
    <xdr:sp macro="" textlink="$O$87">
      <xdr:nvSpPr>
        <xdr:cNvPr id="18" name="TextBox 17">
          <a:extLst>
            <a:ext uri="{FF2B5EF4-FFF2-40B4-BE49-F238E27FC236}">
              <a16:creationId xmlns:a16="http://schemas.microsoft.com/office/drawing/2014/main" id="{9D5499E9-4C77-4B85-842C-3F837857C449}"/>
            </a:ext>
          </a:extLst>
        </xdr:cNvPr>
        <xdr:cNvSpPr txBox="1"/>
      </xdr:nvSpPr>
      <xdr:spPr>
        <a:xfrm>
          <a:off x="12543520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62D71A1-1040-4FF3-8F9E-57FD4396D53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2,095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338525</xdr:colOff>
      <xdr:row>53</xdr:row>
      <xdr:rowOff>86297</xdr:rowOff>
    </xdr:from>
    <xdr:to>
      <xdr:col>27</xdr:col>
      <xdr:colOff>458841</xdr:colOff>
      <xdr:row>55</xdr:row>
      <xdr:rowOff>45858</xdr:rowOff>
    </xdr:to>
    <xdr:sp macro="" textlink="$O$88">
      <xdr:nvSpPr>
        <xdr:cNvPr id="19" name="TextBox 18">
          <a:extLst>
            <a:ext uri="{FF2B5EF4-FFF2-40B4-BE49-F238E27FC236}">
              <a16:creationId xmlns:a16="http://schemas.microsoft.com/office/drawing/2014/main" id="{11581163-DEC8-49DB-8DD3-946028C308CA}"/>
            </a:ext>
          </a:extLst>
        </xdr:cNvPr>
        <xdr:cNvSpPr txBox="1"/>
      </xdr:nvSpPr>
      <xdr:spPr>
        <a:xfrm>
          <a:off x="13165525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33D9ECA-0F48-483A-84B1-66566F79F3D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2,664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590449</xdr:colOff>
      <xdr:row>55</xdr:row>
      <xdr:rowOff>145412</xdr:rowOff>
    </xdr:from>
    <xdr:to>
      <xdr:col>21</xdr:col>
      <xdr:colOff>523608</xdr:colOff>
      <xdr:row>57</xdr:row>
      <xdr:rowOff>39169</xdr:rowOff>
    </xdr:to>
    <xdr:sp macro="" textlink="$L$83">
      <xdr:nvSpPr>
        <xdr:cNvPr id="36" name="TextBox 35">
          <a:extLst>
            <a:ext uri="{FF2B5EF4-FFF2-40B4-BE49-F238E27FC236}">
              <a16:creationId xmlns:a16="http://schemas.microsoft.com/office/drawing/2014/main" id="{C7724ABF-DF7D-40AC-8B52-E03483AC3A70}"/>
            </a:ext>
          </a:extLst>
        </xdr:cNvPr>
        <xdr:cNvSpPr txBox="1"/>
      </xdr:nvSpPr>
      <xdr:spPr>
        <a:xfrm>
          <a:off x="9759849" y="11105512"/>
          <a:ext cx="542759" cy="262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21E8FF90-EDCB-43C4-B4CD-C5AB5AD1E7A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476</a:t>
          </a:fld>
          <a:endParaRPr lang="en-US" sz="11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149231</xdr:colOff>
      <xdr:row>55</xdr:row>
      <xdr:rowOff>172153</xdr:rowOff>
    </xdr:from>
    <xdr:to>
      <xdr:col>23</xdr:col>
      <xdr:colOff>82391</xdr:colOff>
      <xdr:row>57</xdr:row>
      <xdr:rowOff>65909</xdr:rowOff>
    </xdr:to>
    <xdr:sp macro="" textlink="$L$84">
      <xdr:nvSpPr>
        <xdr:cNvPr id="37" name="TextBox 36">
          <a:extLst>
            <a:ext uri="{FF2B5EF4-FFF2-40B4-BE49-F238E27FC236}">
              <a16:creationId xmlns:a16="http://schemas.microsoft.com/office/drawing/2014/main" id="{F434E0BC-4A96-41D0-80D4-06EBBE2BB911}"/>
            </a:ext>
          </a:extLst>
        </xdr:cNvPr>
        <xdr:cNvSpPr txBox="1"/>
      </xdr:nvSpPr>
      <xdr:spPr>
        <a:xfrm>
          <a:off x="10537831" y="11132253"/>
          <a:ext cx="54276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9FD1170-3ECB-41D7-84A7-0FD5137D1F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279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153314</xdr:colOff>
      <xdr:row>55</xdr:row>
      <xdr:rowOff>172153</xdr:rowOff>
    </xdr:from>
    <xdr:to>
      <xdr:col>24</xdr:col>
      <xdr:colOff>85134</xdr:colOff>
      <xdr:row>57</xdr:row>
      <xdr:rowOff>65909</xdr:rowOff>
    </xdr:to>
    <xdr:sp macro="" textlink="$L$85">
      <xdr:nvSpPr>
        <xdr:cNvPr id="38" name="TextBox 37">
          <a:extLst>
            <a:ext uri="{FF2B5EF4-FFF2-40B4-BE49-F238E27FC236}">
              <a16:creationId xmlns:a16="http://schemas.microsoft.com/office/drawing/2014/main" id="{33D64102-B3AB-4D49-B0E0-F6B418BD64C3}"/>
            </a:ext>
          </a:extLst>
        </xdr:cNvPr>
        <xdr:cNvSpPr txBox="1"/>
      </xdr:nvSpPr>
      <xdr:spPr>
        <a:xfrm>
          <a:off x="11151514" y="11132253"/>
          <a:ext cx="54142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5B7F94-4E49-4371-A0A3-B646878C4F6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-504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259445</xdr:colOff>
      <xdr:row>55</xdr:row>
      <xdr:rowOff>172153</xdr:rowOff>
    </xdr:from>
    <xdr:to>
      <xdr:col>25</xdr:col>
      <xdr:colOff>195426</xdr:colOff>
      <xdr:row>57</xdr:row>
      <xdr:rowOff>65909</xdr:rowOff>
    </xdr:to>
    <xdr:sp macro="" textlink="$L$86">
      <xdr:nvSpPr>
        <xdr:cNvPr id="39" name="TextBox 38">
          <a:extLst>
            <a:ext uri="{FF2B5EF4-FFF2-40B4-BE49-F238E27FC236}">
              <a16:creationId xmlns:a16="http://schemas.microsoft.com/office/drawing/2014/main" id="{725C41FA-1852-4873-B1C3-35E49AF935AC}"/>
            </a:ext>
          </a:extLst>
        </xdr:cNvPr>
        <xdr:cNvSpPr txBox="1"/>
      </xdr:nvSpPr>
      <xdr:spPr>
        <a:xfrm>
          <a:off x="11867245" y="11132253"/>
          <a:ext cx="54558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3669CD-D501-43EC-BB04-87CDB789F03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-176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346864</xdr:colOff>
      <xdr:row>55</xdr:row>
      <xdr:rowOff>172153</xdr:rowOff>
    </xdr:from>
    <xdr:to>
      <xdr:col>26</xdr:col>
      <xdr:colOff>280023</xdr:colOff>
      <xdr:row>57</xdr:row>
      <xdr:rowOff>65909</xdr:rowOff>
    </xdr:to>
    <xdr:sp macro="" textlink="$L$87">
      <xdr:nvSpPr>
        <xdr:cNvPr id="40" name="TextBox 39">
          <a:extLst>
            <a:ext uri="{FF2B5EF4-FFF2-40B4-BE49-F238E27FC236}">
              <a16:creationId xmlns:a16="http://schemas.microsoft.com/office/drawing/2014/main" id="{008C7D6E-8A77-4FCE-A4AA-B02A1A685D80}"/>
            </a:ext>
          </a:extLst>
        </xdr:cNvPr>
        <xdr:cNvSpPr txBox="1"/>
      </xdr:nvSpPr>
      <xdr:spPr>
        <a:xfrm>
          <a:off x="12564264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4037A04-4799-4F5C-B83D-4BEEB6020C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606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310991</xdr:colOff>
      <xdr:row>55</xdr:row>
      <xdr:rowOff>172153</xdr:rowOff>
    </xdr:from>
    <xdr:to>
      <xdr:col>27</xdr:col>
      <xdr:colOff>246971</xdr:colOff>
      <xdr:row>57</xdr:row>
      <xdr:rowOff>65909</xdr:rowOff>
    </xdr:to>
    <xdr:sp macro="" textlink="$L$88">
      <xdr:nvSpPr>
        <xdr:cNvPr id="41" name="TextBox 40">
          <a:extLst>
            <a:ext uri="{FF2B5EF4-FFF2-40B4-BE49-F238E27FC236}">
              <a16:creationId xmlns:a16="http://schemas.microsoft.com/office/drawing/2014/main" id="{162764C4-38CD-40C3-AF15-098D15C5FA6B}"/>
            </a:ext>
          </a:extLst>
        </xdr:cNvPr>
        <xdr:cNvSpPr txBox="1"/>
      </xdr:nvSpPr>
      <xdr:spPr>
        <a:xfrm>
          <a:off x="13137991" y="11132253"/>
          <a:ext cx="54558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357232C-9A56-463A-B0B9-FD4273607F3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659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213454</xdr:colOff>
      <xdr:row>59</xdr:row>
      <xdr:rowOff>52691</xdr:rowOff>
    </xdr:from>
    <xdr:to>
      <xdr:col>23</xdr:col>
      <xdr:colOff>149435</xdr:colOff>
      <xdr:row>61</xdr:row>
      <xdr:rowOff>12958</xdr:rowOff>
    </xdr:to>
    <xdr:sp macro="" textlink="$N$84">
      <xdr:nvSpPr>
        <xdr:cNvPr id="62" name="TextBox 61">
          <a:extLst>
            <a:ext uri="{FF2B5EF4-FFF2-40B4-BE49-F238E27FC236}">
              <a16:creationId xmlns:a16="http://schemas.microsoft.com/office/drawing/2014/main" id="{E5074478-92F8-4A33-B5C3-9FB269F5E8B5}"/>
            </a:ext>
          </a:extLst>
        </xdr:cNvPr>
        <xdr:cNvSpPr txBox="1"/>
      </xdr:nvSpPr>
      <xdr:spPr>
        <a:xfrm>
          <a:off x="10602054" y="11749391"/>
          <a:ext cx="545581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5CD238-D5C2-4341-9399-A05C1E776C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419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226222</xdr:colOff>
      <xdr:row>59</xdr:row>
      <xdr:rowOff>52691</xdr:rowOff>
    </xdr:from>
    <xdr:to>
      <xdr:col>24</xdr:col>
      <xdr:colOff>80654</xdr:colOff>
      <xdr:row>61</xdr:row>
      <xdr:rowOff>46380</xdr:rowOff>
    </xdr:to>
    <xdr:sp macro="" textlink="$N$85">
      <xdr:nvSpPr>
        <xdr:cNvPr id="63" name="TextBox 62">
          <a:extLst>
            <a:ext uri="{FF2B5EF4-FFF2-40B4-BE49-F238E27FC236}">
              <a16:creationId xmlns:a16="http://schemas.microsoft.com/office/drawing/2014/main" id="{6D4EED8B-85B4-482C-9127-3693F4B8C1BC}"/>
            </a:ext>
          </a:extLst>
        </xdr:cNvPr>
        <xdr:cNvSpPr txBox="1"/>
      </xdr:nvSpPr>
      <xdr:spPr>
        <a:xfrm>
          <a:off x="11224422" y="11749391"/>
          <a:ext cx="464032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35DAD7C-9B51-483E-9333-FC50F15CAE3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-114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338141</xdr:colOff>
      <xdr:row>59</xdr:row>
      <xdr:rowOff>52691</xdr:rowOff>
    </xdr:from>
    <xdr:to>
      <xdr:col>25</xdr:col>
      <xdr:colOff>239221</xdr:colOff>
      <xdr:row>61</xdr:row>
      <xdr:rowOff>46380</xdr:rowOff>
    </xdr:to>
    <xdr:sp macro="" textlink="$N$86">
      <xdr:nvSpPr>
        <xdr:cNvPr id="64" name="TextBox 63">
          <a:extLst>
            <a:ext uri="{FF2B5EF4-FFF2-40B4-BE49-F238E27FC236}">
              <a16:creationId xmlns:a16="http://schemas.microsoft.com/office/drawing/2014/main" id="{4C16233B-4D0B-4A44-9A37-3E96DF6E7785}"/>
            </a:ext>
          </a:extLst>
        </xdr:cNvPr>
        <xdr:cNvSpPr txBox="1"/>
      </xdr:nvSpPr>
      <xdr:spPr>
        <a:xfrm>
          <a:off x="11945941" y="11749391"/>
          <a:ext cx="510680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83A40C3-92AF-4C50-B342-2D6B95D08C5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-410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359851</xdr:colOff>
      <xdr:row>59</xdr:row>
      <xdr:rowOff>52691</xdr:rowOff>
    </xdr:from>
    <xdr:to>
      <xdr:col>26</xdr:col>
      <xdr:colOff>274436</xdr:colOff>
      <xdr:row>61</xdr:row>
      <xdr:rowOff>46380</xdr:rowOff>
    </xdr:to>
    <xdr:sp macro="" textlink="$N$87">
      <xdr:nvSpPr>
        <xdr:cNvPr id="65" name="TextBox 64">
          <a:extLst>
            <a:ext uri="{FF2B5EF4-FFF2-40B4-BE49-F238E27FC236}">
              <a16:creationId xmlns:a16="http://schemas.microsoft.com/office/drawing/2014/main" id="{8E504A3F-2DC2-4596-AD2E-F6EEB3726313}"/>
            </a:ext>
          </a:extLst>
        </xdr:cNvPr>
        <xdr:cNvSpPr txBox="1"/>
      </xdr:nvSpPr>
      <xdr:spPr>
        <a:xfrm>
          <a:off x="12577251" y="11749391"/>
          <a:ext cx="524185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CEAD61F-4503-4ECA-AFB2-E9CF31294FB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908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388075</xdr:colOff>
      <xdr:row>59</xdr:row>
      <xdr:rowOff>52691</xdr:rowOff>
    </xdr:from>
    <xdr:to>
      <xdr:col>27</xdr:col>
      <xdr:colOff>316177</xdr:colOff>
      <xdr:row>61</xdr:row>
      <xdr:rowOff>46380</xdr:rowOff>
    </xdr:to>
    <xdr:sp macro="" textlink="$N$88">
      <xdr:nvSpPr>
        <xdr:cNvPr id="66" name="TextBox 65">
          <a:extLst>
            <a:ext uri="{FF2B5EF4-FFF2-40B4-BE49-F238E27FC236}">
              <a16:creationId xmlns:a16="http://schemas.microsoft.com/office/drawing/2014/main" id="{E8D5E097-538B-47F4-9BAD-A9ABBD997612}"/>
            </a:ext>
          </a:extLst>
        </xdr:cNvPr>
        <xdr:cNvSpPr txBox="1"/>
      </xdr:nvSpPr>
      <xdr:spPr>
        <a:xfrm>
          <a:off x="13215075" y="11749391"/>
          <a:ext cx="537702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3F71471-D50A-4E2A-B95A-FA8B3C7BDCE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569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140220</xdr:colOff>
      <xdr:row>57</xdr:row>
      <xdr:rowOff>71258</xdr:rowOff>
    </xdr:from>
    <xdr:to>
      <xdr:col>23</xdr:col>
      <xdr:colOff>174979</xdr:colOff>
      <xdr:row>58</xdr:row>
      <xdr:rowOff>170815</xdr:rowOff>
    </xdr:to>
    <xdr:sp macro="" textlink="$M$84">
      <xdr:nvSpPr>
        <xdr:cNvPr id="82" name="TextBox 81">
          <a:extLst>
            <a:ext uri="{FF2B5EF4-FFF2-40B4-BE49-F238E27FC236}">
              <a16:creationId xmlns:a16="http://schemas.microsoft.com/office/drawing/2014/main" id="{6143FAAD-F952-4A48-A4C0-FA5ECA3BA3FB}"/>
            </a:ext>
          </a:extLst>
        </xdr:cNvPr>
        <xdr:cNvSpPr txBox="1"/>
      </xdr:nvSpPr>
      <xdr:spPr>
        <a:xfrm>
          <a:off x="10528820" y="11399658"/>
          <a:ext cx="64435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2B8CCE5-C591-4D83-8693-0341C835670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140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165992</xdr:colOff>
      <xdr:row>57</xdr:row>
      <xdr:rowOff>71258</xdr:rowOff>
    </xdr:from>
    <xdr:to>
      <xdr:col>24</xdr:col>
      <xdr:colOff>199411</xdr:colOff>
      <xdr:row>58</xdr:row>
      <xdr:rowOff>170815</xdr:rowOff>
    </xdr:to>
    <xdr:sp macro="" textlink="$M$85">
      <xdr:nvSpPr>
        <xdr:cNvPr id="83" name="TextBox 82">
          <a:extLst>
            <a:ext uri="{FF2B5EF4-FFF2-40B4-BE49-F238E27FC236}">
              <a16:creationId xmlns:a16="http://schemas.microsoft.com/office/drawing/2014/main" id="{FC1D471A-64AA-418C-9653-B1713B911F85}"/>
            </a:ext>
          </a:extLst>
        </xdr:cNvPr>
        <xdr:cNvSpPr txBox="1"/>
      </xdr:nvSpPr>
      <xdr:spPr>
        <a:xfrm>
          <a:off x="11164192" y="11399658"/>
          <a:ext cx="64301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E088600-2333-4230-9AEA-2A526DC3150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390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261207</xdr:colOff>
      <xdr:row>57</xdr:row>
      <xdr:rowOff>71258</xdr:rowOff>
    </xdr:from>
    <xdr:to>
      <xdr:col>25</xdr:col>
      <xdr:colOff>291806</xdr:colOff>
      <xdr:row>58</xdr:row>
      <xdr:rowOff>170815</xdr:rowOff>
    </xdr:to>
    <xdr:sp macro="" textlink="$M$86">
      <xdr:nvSpPr>
        <xdr:cNvPr id="84" name="TextBox 83">
          <a:extLst>
            <a:ext uri="{FF2B5EF4-FFF2-40B4-BE49-F238E27FC236}">
              <a16:creationId xmlns:a16="http://schemas.microsoft.com/office/drawing/2014/main" id="{ED29924E-0C6B-47F5-8041-51654D52EF13}"/>
            </a:ext>
          </a:extLst>
        </xdr:cNvPr>
        <xdr:cNvSpPr txBox="1"/>
      </xdr:nvSpPr>
      <xdr:spPr>
        <a:xfrm>
          <a:off x="11869007" y="11399658"/>
          <a:ext cx="64019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A2927E0-37D9-4B5A-BE97-C3D65B4FB54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-234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298644</xdr:colOff>
      <xdr:row>57</xdr:row>
      <xdr:rowOff>71258</xdr:rowOff>
    </xdr:from>
    <xdr:to>
      <xdr:col>27</xdr:col>
      <xdr:colOff>332064</xdr:colOff>
      <xdr:row>58</xdr:row>
      <xdr:rowOff>170815</xdr:rowOff>
    </xdr:to>
    <xdr:sp macro="" textlink="$M$88">
      <xdr:nvSpPr>
        <xdr:cNvPr id="85" name="TextBox 84">
          <a:extLst>
            <a:ext uri="{FF2B5EF4-FFF2-40B4-BE49-F238E27FC236}">
              <a16:creationId xmlns:a16="http://schemas.microsoft.com/office/drawing/2014/main" id="{F60B024F-1C16-431A-A01E-8C18F5401373}"/>
            </a:ext>
          </a:extLst>
        </xdr:cNvPr>
        <xdr:cNvSpPr txBox="1"/>
      </xdr:nvSpPr>
      <xdr:spPr>
        <a:xfrm>
          <a:off x="13125644" y="11399658"/>
          <a:ext cx="643020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37C8845-8589-48F4-906F-33ADF6EA16A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-90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351524</xdr:colOff>
      <xdr:row>57</xdr:row>
      <xdr:rowOff>71258</xdr:rowOff>
    </xdr:from>
    <xdr:to>
      <xdr:col>26</xdr:col>
      <xdr:colOff>384945</xdr:colOff>
      <xdr:row>58</xdr:row>
      <xdr:rowOff>170815</xdr:rowOff>
    </xdr:to>
    <xdr:sp macro="" textlink="$M$87">
      <xdr:nvSpPr>
        <xdr:cNvPr id="86" name="TextBox 85">
          <a:extLst>
            <a:ext uri="{FF2B5EF4-FFF2-40B4-BE49-F238E27FC236}">
              <a16:creationId xmlns:a16="http://schemas.microsoft.com/office/drawing/2014/main" id="{3845093F-3377-4B30-B8A5-8996765B94D7}"/>
            </a:ext>
          </a:extLst>
        </xdr:cNvPr>
        <xdr:cNvSpPr txBox="1"/>
      </xdr:nvSpPr>
      <xdr:spPr>
        <a:xfrm>
          <a:off x="12568924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759E6F-0A98-407B-BF69-20EEEDA66E9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302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590448</xdr:colOff>
      <xdr:row>57</xdr:row>
      <xdr:rowOff>71258</xdr:rowOff>
    </xdr:from>
    <xdr:to>
      <xdr:col>21</xdr:col>
      <xdr:colOff>523606</xdr:colOff>
      <xdr:row>59</xdr:row>
      <xdr:rowOff>33829</xdr:rowOff>
    </xdr:to>
    <xdr:sp macro="" textlink="$M$83">
      <xdr:nvSpPr>
        <xdr:cNvPr id="101" name="TextBox 100">
          <a:extLst>
            <a:ext uri="{FF2B5EF4-FFF2-40B4-BE49-F238E27FC236}">
              <a16:creationId xmlns:a16="http://schemas.microsoft.com/office/drawing/2014/main" id="{9F0C87C1-32AE-4898-BB8C-D8C7E379C559}"/>
            </a:ext>
          </a:extLst>
        </xdr:cNvPr>
        <xdr:cNvSpPr txBox="1"/>
      </xdr:nvSpPr>
      <xdr:spPr>
        <a:xfrm>
          <a:off x="9759848" y="11399658"/>
          <a:ext cx="542758" cy="3308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11869DFE-4347-4043-B3D1-325FE6CC8F7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-417</a:t>
          </a:fld>
          <a:endParaRPr lang="en-US" sz="11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10407</xdr:colOff>
      <xdr:row>59</xdr:row>
      <xdr:rowOff>52691</xdr:rowOff>
    </xdr:from>
    <xdr:to>
      <xdr:col>21</xdr:col>
      <xdr:colOff>550343</xdr:colOff>
      <xdr:row>61</xdr:row>
      <xdr:rowOff>12958</xdr:rowOff>
    </xdr:to>
    <xdr:sp macro="" textlink="$N$83">
      <xdr:nvSpPr>
        <xdr:cNvPr id="102" name="TextBox 101">
          <a:extLst>
            <a:ext uri="{FF2B5EF4-FFF2-40B4-BE49-F238E27FC236}">
              <a16:creationId xmlns:a16="http://schemas.microsoft.com/office/drawing/2014/main" id="{790E8370-3403-4E3B-A7B3-D4E8AE969C2D}"/>
            </a:ext>
          </a:extLst>
        </xdr:cNvPr>
        <xdr:cNvSpPr txBox="1"/>
      </xdr:nvSpPr>
      <xdr:spPr>
        <a:xfrm>
          <a:off x="9789407" y="11749391"/>
          <a:ext cx="539936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5B40752F-FC1A-4964-9612-1FC3EF372A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59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90614</xdr:colOff>
      <xdr:row>53</xdr:row>
      <xdr:rowOff>86297</xdr:rowOff>
    </xdr:from>
    <xdr:to>
      <xdr:col>22</xdr:col>
      <xdr:colOff>23772</xdr:colOff>
      <xdr:row>55</xdr:row>
      <xdr:rowOff>45858</xdr:rowOff>
    </xdr:to>
    <xdr:sp macro="" textlink="$O$83">
      <xdr:nvSpPr>
        <xdr:cNvPr id="103" name="TextBox 102">
          <a:extLst>
            <a:ext uri="{FF2B5EF4-FFF2-40B4-BE49-F238E27FC236}">
              <a16:creationId xmlns:a16="http://schemas.microsoft.com/office/drawing/2014/main" id="{8668AFAB-16C1-4205-BF24-09C6E70FE6B9}"/>
            </a:ext>
          </a:extLst>
        </xdr:cNvPr>
        <xdr:cNvSpPr txBox="1"/>
      </xdr:nvSpPr>
      <xdr:spPr>
        <a:xfrm>
          <a:off x="9869614" y="10678097"/>
          <a:ext cx="54275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891B2CE8-FF5D-4F57-A9F2-96A3B5AAE24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1,292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338993</xdr:colOff>
      <xdr:row>55</xdr:row>
      <xdr:rowOff>160455</xdr:rowOff>
    </xdr:from>
    <xdr:to>
      <xdr:col>22</xdr:col>
      <xdr:colOff>59742</xdr:colOff>
      <xdr:row>57</xdr:row>
      <xdr:rowOff>54211</xdr:rowOff>
    </xdr:to>
    <xdr:sp macro="" textlink="$Q$83">
      <xdr:nvSpPr>
        <xdr:cNvPr id="104" name="TextBox 103">
          <a:extLst>
            <a:ext uri="{FF2B5EF4-FFF2-40B4-BE49-F238E27FC236}">
              <a16:creationId xmlns:a16="http://schemas.microsoft.com/office/drawing/2014/main" id="{DE018101-DB76-4310-8A65-156287CFA158}"/>
            </a:ext>
          </a:extLst>
        </xdr:cNvPr>
        <xdr:cNvSpPr txBox="1"/>
      </xdr:nvSpPr>
      <xdr:spPr>
        <a:xfrm>
          <a:off x="10117993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513A72C-A76D-4EC5-A6BC-857C5175792E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▲</a:t>
          </a:fld>
          <a:endParaRPr lang="en-US" sz="14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22</xdr:col>
      <xdr:colOff>372561</xdr:colOff>
      <xdr:row>55</xdr:row>
      <xdr:rowOff>160455</xdr:rowOff>
    </xdr:from>
    <xdr:to>
      <xdr:col>23</xdr:col>
      <xdr:colOff>93311</xdr:colOff>
      <xdr:row>57</xdr:row>
      <xdr:rowOff>54211</xdr:rowOff>
    </xdr:to>
    <xdr:sp macro="" textlink="$Q$84">
      <xdr:nvSpPr>
        <xdr:cNvPr id="105" name="TextBox 104">
          <a:extLst>
            <a:ext uri="{FF2B5EF4-FFF2-40B4-BE49-F238E27FC236}">
              <a16:creationId xmlns:a16="http://schemas.microsoft.com/office/drawing/2014/main" id="{E545DA36-9ABA-4550-8EA2-CE7CA92BB988}"/>
            </a:ext>
          </a:extLst>
        </xdr:cNvPr>
        <xdr:cNvSpPr txBox="1"/>
      </xdr:nvSpPr>
      <xdr:spPr>
        <a:xfrm>
          <a:off x="10761161" y="11120555"/>
          <a:ext cx="33035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37435A3-936C-4B39-9402-24659F17B74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23</xdr:col>
      <xdr:colOff>370699</xdr:colOff>
      <xdr:row>55</xdr:row>
      <xdr:rowOff>160455</xdr:rowOff>
    </xdr:from>
    <xdr:to>
      <xdr:col>24</xdr:col>
      <xdr:colOff>91448</xdr:colOff>
      <xdr:row>57</xdr:row>
      <xdr:rowOff>54211</xdr:rowOff>
    </xdr:to>
    <xdr:sp macro="" textlink="$Q$85">
      <xdr:nvSpPr>
        <xdr:cNvPr id="106" name="TextBox 105">
          <a:extLst>
            <a:ext uri="{FF2B5EF4-FFF2-40B4-BE49-F238E27FC236}">
              <a16:creationId xmlns:a16="http://schemas.microsoft.com/office/drawing/2014/main" id="{D66C524A-C7BC-4E88-8767-4BADAB5D833F}"/>
            </a:ext>
          </a:extLst>
        </xdr:cNvPr>
        <xdr:cNvSpPr txBox="1"/>
      </xdr:nvSpPr>
      <xdr:spPr>
        <a:xfrm>
          <a:off x="11368899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0933785-06CB-4F7F-9C5E-DE4BC27FF08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24</xdr:col>
      <xdr:colOff>492062</xdr:colOff>
      <xdr:row>55</xdr:row>
      <xdr:rowOff>160455</xdr:rowOff>
    </xdr:from>
    <xdr:to>
      <xdr:col>25</xdr:col>
      <xdr:colOff>214148</xdr:colOff>
      <xdr:row>57</xdr:row>
      <xdr:rowOff>54211</xdr:rowOff>
    </xdr:to>
    <xdr:sp macro="" textlink="$Q$86">
      <xdr:nvSpPr>
        <xdr:cNvPr id="107" name="TextBox 106">
          <a:extLst>
            <a:ext uri="{FF2B5EF4-FFF2-40B4-BE49-F238E27FC236}">
              <a16:creationId xmlns:a16="http://schemas.microsoft.com/office/drawing/2014/main" id="{1C034157-E319-430C-B7C1-8E403618D15B}"/>
            </a:ext>
          </a:extLst>
        </xdr:cNvPr>
        <xdr:cNvSpPr txBox="1"/>
      </xdr:nvSpPr>
      <xdr:spPr>
        <a:xfrm>
          <a:off x="12099862" y="11120555"/>
          <a:ext cx="331686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76EFCC2-4182-4E1E-83E8-D9604D4D396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25</xdr:col>
      <xdr:colOff>557940</xdr:colOff>
      <xdr:row>55</xdr:row>
      <xdr:rowOff>160455</xdr:rowOff>
    </xdr:from>
    <xdr:to>
      <xdr:col>26</xdr:col>
      <xdr:colOff>277204</xdr:colOff>
      <xdr:row>57</xdr:row>
      <xdr:rowOff>54211</xdr:rowOff>
    </xdr:to>
    <xdr:sp macro="" textlink="$Q$87">
      <xdr:nvSpPr>
        <xdr:cNvPr id="108" name="TextBox 107">
          <a:extLst>
            <a:ext uri="{FF2B5EF4-FFF2-40B4-BE49-F238E27FC236}">
              <a16:creationId xmlns:a16="http://schemas.microsoft.com/office/drawing/2014/main" id="{3F9C8138-425D-4747-82A4-BCFCA8073E99}"/>
            </a:ext>
          </a:extLst>
        </xdr:cNvPr>
        <xdr:cNvSpPr txBox="1"/>
      </xdr:nvSpPr>
      <xdr:spPr>
        <a:xfrm>
          <a:off x="12775340" y="11120555"/>
          <a:ext cx="328864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992E86-B4CB-43DC-BC80-5C584C94A65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26</xdr:col>
      <xdr:colOff>527786</xdr:colOff>
      <xdr:row>55</xdr:row>
      <xdr:rowOff>160455</xdr:rowOff>
    </xdr:from>
    <xdr:to>
      <xdr:col>27</xdr:col>
      <xdr:colOff>247049</xdr:colOff>
      <xdr:row>57</xdr:row>
      <xdr:rowOff>54211</xdr:rowOff>
    </xdr:to>
    <xdr:sp macro="" textlink="$Q$88">
      <xdr:nvSpPr>
        <xdr:cNvPr id="109" name="TextBox 108">
          <a:extLst>
            <a:ext uri="{FF2B5EF4-FFF2-40B4-BE49-F238E27FC236}">
              <a16:creationId xmlns:a16="http://schemas.microsoft.com/office/drawing/2014/main" id="{77CC2B68-ACF8-43F6-9D7F-056F5359715D}"/>
            </a:ext>
          </a:extLst>
        </xdr:cNvPr>
        <xdr:cNvSpPr txBox="1"/>
      </xdr:nvSpPr>
      <xdr:spPr>
        <a:xfrm>
          <a:off x="13354786" y="11120555"/>
          <a:ext cx="328863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1C778D3-1345-4CD6-B2E3-694A80CFC0E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21</xdr:col>
      <xdr:colOff>353849</xdr:colOff>
      <xdr:row>57</xdr:row>
      <xdr:rowOff>91310</xdr:rowOff>
    </xdr:from>
    <xdr:to>
      <xdr:col>22</xdr:col>
      <xdr:colOff>74598</xdr:colOff>
      <xdr:row>58</xdr:row>
      <xdr:rowOff>170815</xdr:rowOff>
    </xdr:to>
    <xdr:sp macro="" textlink="$R$83">
      <xdr:nvSpPr>
        <xdr:cNvPr id="125" name="TextBox 124">
          <a:extLst>
            <a:ext uri="{FF2B5EF4-FFF2-40B4-BE49-F238E27FC236}">
              <a16:creationId xmlns:a16="http://schemas.microsoft.com/office/drawing/2014/main" id="{9AF4B4F0-165E-4229-978D-48774267EB19}"/>
            </a:ext>
          </a:extLst>
        </xdr:cNvPr>
        <xdr:cNvSpPr txBox="1"/>
      </xdr:nvSpPr>
      <xdr:spPr>
        <a:xfrm>
          <a:off x="10132849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C3F2EA7-C11B-43E6-B216-95E56066486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22</xdr:col>
      <xdr:colOff>379617</xdr:colOff>
      <xdr:row>57</xdr:row>
      <xdr:rowOff>91310</xdr:rowOff>
    </xdr:from>
    <xdr:to>
      <xdr:col>23</xdr:col>
      <xdr:colOff>100367</xdr:colOff>
      <xdr:row>58</xdr:row>
      <xdr:rowOff>170815</xdr:rowOff>
    </xdr:to>
    <xdr:sp macro="" textlink="$R$84">
      <xdr:nvSpPr>
        <xdr:cNvPr id="126" name="TextBox 125">
          <a:extLst>
            <a:ext uri="{FF2B5EF4-FFF2-40B4-BE49-F238E27FC236}">
              <a16:creationId xmlns:a16="http://schemas.microsoft.com/office/drawing/2014/main" id="{2954678B-FF98-4A16-A276-1165B2724D33}"/>
            </a:ext>
          </a:extLst>
        </xdr:cNvPr>
        <xdr:cNvSpPr txBox="1"/>
      </xdr:nvSpPr>
      <xdr:spPr>
        <a:xfrm>
          <a:off x="10768217" y="11419710"/>
          <a:ext cx="330350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858D9B3-8ACA-4243-93F2-0408CD9FCA4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23</xdr:col>
      <xdr:colOff>377755</xdr:colOff>
      <xdr:row>57</xdr:row>
      <xdr:rowOff>91310</xdr:rowOff>
    </xdr:from>
    <xdr:to>
      <xdr:col>24</xdr:col>
      <xdr:colOff>98504</xdr:colOff>
      <xdr:row>58</xdr:row>
      <xdr:rowOff>170815</xdr:rowOff>
    </xdr:to>
    <xdr:sp macro="" textlink="$R$85">
      <xdr:nvSpPr>
        <xdr:cNvPr id="127" name="TextBox 126">
          <a:extLst>
            <a:ext uri="{FF2B5EF4-FFF2-40B4-BE49-F238E27FC236}">
              <a16:creationId xmlns:a16="http://schemas.microsoft.com/office/drawing/2014/main" id="{7EEE91E1-E217-4FB0-9F62-E00B0EE27791}"/>
            </a:ext>
          </a:extLst>
        </xdr:cNvPr>
        <xdr:cNvSpPr txBox="1"/>
      </xdr:nvSpPr>
      <xdr:spPr>
        <a:xfrm>
          <a:off x="11375955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842CD98-CD3E-49A0-B10B-846B8E7BC0D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24</xdr:col>
      <xdr:colOff>492062</xdr:colOff>
      <xdr:row>57</xdr:row>
      <xdr:rowOff>91310</xdr:rowOff>
    </xdr:from>
    <xdr:to>
      <xdr:col>25</xdr:col>
      <xdr:colOff>214148</xdr:colOff>
      <xdr:row>58</xdr:row>
      <xdr:rowOff>170815</xdr:rowOff>
    </xdr:to>
    <xdr:sp macro="" textlink="$R$86">
      <xdr:nvSpPr>
        <xdr:cNvPr id="128" name="TextBox 127">
          <a:extLst>
            <a:ext uri="{FF2B5EF4-FFF2-40B4-BE49-F238E27FC236}">
              <a16:creationId xmlns:a16="http://schemas.microsoft.com/office/drawing/2014/main" id="{1F6BC941-4EF3-4D11-8F3C-72B5AA9F8D4B}"/>
            </a:ext>
          </a:extLst>
        </xdr:cNvPr>
        <xdr:cNvSpPr txBox="1"/>
      </xdr:nvSpPr>
      <xdr:spPr>
        <a:xfrm>
          <a:off x="12099862" y="11419710"/>
          <a:ext cx="331686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719FBFE-BB0E-4A91-87B5-252BA5C398F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25</xdr:col>
      <xdr:colOff>579108</xdr:colOff>
      <xdr:row>57</xdr:row>
      <xdr:rowOff>91310</xdr:rowOff>
    </xdr:from>
    <xdr:to>
      <xdr:col>26</xdr:col>
      <xdr:colOff>298372</xdr:colOff>
      <xdr:row>58</xdr:row>
      <xdr:rowOff>170815</xdr:rowOff>
    </xdr:to>
    <xdr:sp macro="" textlink="$R$87">
      <xdr:nvSpPr>
        <xdr:cNvPr id="129" name="TextBox 128">
          <a:extLst>
            <a:ext uri="{FF2B5EF4-FFF2-40B4-BE49-F238E27FC236}">
              <a16:creationId xmlns:a16="http://schemas.microsoft.com/office/drawing/2014/main" id="{766EE669-0245-42B7-B219-18559DA7E068}"/>
            </a:ext>
          </a:extLst>
        </xdr:cNvPr>
        <xdr:cNvSpPr txBox="1"/>
      </xdr:nvSpPr>
      <xdr:spPr>
        <a:xfrm>
          <a:off x="12796508" y="11419710"/>
          <a:ext cx="328864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62FE477-4645-4D45-9A5B-723F5E9BCD4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26</xdr:col>
      <xdr:colOff>534842</xdr:colOff>
      <xdr:row>57</xdr:row>
      <xdr:rowOff>91310</xdr:rowOff>
    </xdr:from>
    <xdr:to>
      <xdr:col>27</xdr:col>
      <xdr:colOff>254105</xdr:colOff>
      <xdr:row>58</xdr:row>
      <xdr:rowOff>170815</xdr:rowOff>
    </xdr:to>
    <xdr:sp macro="" textlink="$R$88">
      <xdr:nvSpPr>
        <xdr:cNvPr id="130" name="TextBox 129">
          <a:extLst>
            <a:ext uri="{FF2B5EF4-FFF2-40B4-BE49-F238E27FC236}">
              <a16:creationId xmlns:a16="http://schemas.microsoft.com/office/drawing/2014/main" id="{0E9C5698-CD05-4539-9CEA-FBBEEA4D2D03}"/>
            </a:ext>
          </a:extLst>
        </xdr:cNvPr>
        <xdr:cNvSpPr txBox="1"/>
      </xdr:nvSpPr>
      <xdr:spPr>
        <a:xfrm>
          <a:off x="13361842" y="11419710"/>
          <a:ext cx="328863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3963DBF-6875-45DC-9DC8-9B6FE0A2134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oneCellAnchor>
    <xdr:from>
      <xdr:col>18</xdr:col>
      <xdr:colOff>529178</xdr:colOff>
      <xdr:row>58</xdr:row>
      <xdr:rowOff>126958</xdr:rowOff>
    </xdr:from>
    <xdr:ext cx="973666" cy="486832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349B7A2D-F588-418A-A141-87914E7AAE62}"/>
            </a:ext>
          </a:extLst>
        </xdr:cNvPr>
        <xdr:cNvSpPr txBox="1"/>
      </xdr:nvSpPr>
      <xdr:spPr>
        <a:xfrm>
          <a:off x="8479378" y="11639508"/>
          <a:ext cx="973666" cy="4868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l"/>
          <a:r>
            <a:rPr lang="en-US" sz="1200" b="0">
              <a:latin typeface="Arial Narrow" panose="020B0606020202030204" pitchFamily="34" charset="0"/>
            </a:rPr>
            <a:t>Net</a:t>
          </a:r>
          <a:r>
            <a:rPr lang="en-US" sz="1200" b="0" baseline="0">
              <a:latin typeface="Arial Narrow" panose="020B0606020202030204" pitchFamily="34" charset="0"/>
            </a:rPr>
            <a:t> Change</a:t>
          </a:r>
          <a:endParaRPr lang="en-US" sz="1200" b="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49391</xdr:colOff>
      <xdr:row>1</xdr:row>
      <xdr:rowOff>3</xdr:rowOff>
    </xdr:from>
    <xdr:to>
      <xdr:col>45</xdr:col>
      <xdr:colOff>430393</xdr:colOff>
      <xdr:row>5</xdr:row>
      <xdr:rowOff>28223</xdr:rowOff>
    </xdr:to>
    <xdr:sp macro="" textlink="">
      <xdr:nvSpPr>
        <xdr:cNvPr id="148" name="Rectangle 147">
          <a:extLst>
            <a:ext uri="{FF2B5EF4-FFF2-40B4-BE49-F238E27FC236}">
              <a16:creationId xmlns:a16="http://schemas.microsoft.com/office/drawing/2014/main" id="{EA707B0D-CAAA-466F-8788-37B2D22C749A}"/>
            </a:ext>
          </a:extLst>
        </xdr:cNvPr>
        <xdr:cNvSpPr/>
      </xdr:nvSpPr>
      <xdr:spPr>
        <a:xfrm>
          <a:off x="582791" y="184153"/>
          <a:ext cx="24257002" cy="7648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4400" b="1">
              <a:latin typeface="Arial Narrow" panose="020B0606020202030204" pitchFamily="34" charset="0"/>
            </a:rPr>
            <a:t>Waterfall Flow Chart</a:t>
          </a:r>
        </a:p>
      </xdr:txBody>
    </xdr:sp>
    <xdr:clientData/>
  </xdr:twoCellAnchor>
  <xdr:twoCellAnchor editAs="oneCell">
    <xdr:from>
      <xdr:col>26</xdr:col>
      <xdr:colOff>592667</xdr:colOff>
      <xdr:row>87</xdr:row>
      <xdr:rowOff>98778</xdr:rowOff>
    </xdr:from>
    <xdr:to>
      <xdr:col>39</xdr:col>
      <xdr:colOff>423334</xdr:colOff>
      <xdr:row>110</xdr:row>
      <xdr:rowOff>176389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A6771BB8-A1B7-4A28-B7E7-B0017E261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19667" y="17135828"/>
          <a:ext cx="7755467" cy="4313061"/>
        </a:xfrm>
        <a:prstGeom prst="rect">
          <a:avLst/>
        </a:prstGeom>
      </xdr:spPr>
    </xdr:pic>
    <xdr:clientData/>
  </xdr:twoCellAnchor>
  <xdr:twoCellAnchor editAs="oneCell">
    <xdr:from>
      <xdr:col>25</xdr:col>
      <xdr:colOff>134056</xdr:colOff>
      <xdr:row>96</xdr:row>
      <xdr:rowOff>32457</xdr:rowOff>
    </xdr:from>
    <xdr:to>
      <xdr:col>37</xdr:col>
      <xdr:colOff>571501</xdr:colOff>
      <xdr:row>117</xdr:row>
      <xdr:rowOff>124178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BEA1857E-3DB5-4060-BFAF-CCF17B475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51456" y="18726857"/>
          <a:ext cx="7752645" cy="3958871"/>
        </a:xfrm>
        <a:prstGeom prst="rect">
          <a:avLst/>
        </a:prstGeom>
      </xdr:spPr>
    </xdr:pic>
    <xdr:clientData/>
  </xdr:twoCellAnchor>
  <xdr:twoCellAnchor editAs="oneCell">
    <xdr:from>
      <xdr:col>26</xdr:col>
      <xdr:colOff>173566</xdr:colOff>
      <xdr:row>93</xdr:row>
      <xdr:rowOff>149580</xdr:rowOff>
    </xdr:from>
    <xdr:to>
      <xdr:col>54</xdr:col>
      <xdr:colOff>282221</xdr:colOff>
      <xdr:row>115</xdr:row>
      <xdr:rowOff>57857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DCEC4DF3-DE18-42BF-829C-742B9C046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00566" y="18291530"/>
          <a:ext cx="17177455" cy="3959577"/>
        </a:xfrm>
        <a:prstGeom prst="rect">
          <a:avLst/>
        </a:prstGeom>
      </xdr:spPr>
    </xdr:pic>
    <xdr:clientData/>
  </xdr:twoCellAnchor>
  <xdr:oneCellAnchor>
    <xdr:from>
      <xdr:col>11</xdr:col>
      <xdr:colOff>515052</xdr:colOff>
      <xdr:row>26</xdr:row>
      <xdr:rowOff>148166</xdr:rowOff>
    </xdr:from>
    <xdr:ext cx="1665777" cy="50424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A008D82E-D8C8-430F-969A-9C9FC0F3F3A7}"/>
            </a:ext>
          </a:extLst>
        </xdr:cNvPr>
        <xdr:cNvSpPr txBox="1"/>
      </xdr:nvSpPr>
      <xdr:spPr>
        <a:xfrm>
          <a:off x="4909252" y="5190066"/>
          <a:ext cx="1665777" cy="5042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latin typeface="Arial Narrow" panose="020B0606020202030204" pitchFamily="34" charset="0"/>
            </a:rPr>
            <a:t>Select</a:t>
          </a:r>
          <a:r>
            <a:rPr lang="en-US" sz="1400" baseline="0">
              <a:latin typeface="Arial Narrow" panose="020B0606020202030204" pitchFamily="34" charset="0"/>
            </a:rPr>
            <a:t> number of bars </a:t>
          </a:r>
        </a:p>
        <a:p>
          <a:r>
            <a:rPr lang="en-US" sz="1400" baseline="0">
              <a:latin typeface="Arial Narrow" panose="020B0606020202030204" pitchFamily="34" charset="0"/>
            </a:rPr>
            <a:t>required by graph</a:t>
          </a:r>
          <a:endParaRPr lang="en-US" sz="140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63502</xdr:colOff>
      <xdr:row>17</xdr:row>
      <xdr:rowOff>14111</xdr:rowOff>
    </xdr:from>
    <xdr:to>
      <xdr:col>8</xdr:col>
      <xdr:colOff>670278</xdr:colOff>
      <xdr:row>18</xdr:row>
      <xdr:rowOff>7056</xdr:rowOff>
    </xdr:to>
    <xdr:sp macro="" textlink="">
      <xdr:nvSpPr>
        <xdr:cNvPr id="153" name="Rectangle 152">
          <a:extLst>
            <a:ext uri="{FF2B5EF4-FFF2-40B4-BE49-F238E27FC236}">
              <a16:creationId xmlns:a16="http://schemas.microsoft.com/office/drawing/2014/main" id="{5AFFF145-B6D8-43C0-BF15-9AFBEF3781F2}"/>
            </a:ext>
          </a:extLst>
        </xdr:cNvPr>
        <xdr:cNvSpPr/>
      </xdr:nvSpPr>
      <xdr:spPr>
        <a:xfrm>
          <a:off x="596902" y="2922411"/>
          <a:ext cx="3623026" cy="450145"/>
        </a:xfrm>
        <a:prstGeom prst="rect">
          <a:avLst/>
        </a:prstGeom>
        <a:noFill/>
        <a:ln w="28575" cap="flat" cmpd="sng" algn="ctr">
          <a:solidFill>
            <a:schemeClr val="bg1">
              <a:lumMod val="65000"/>
            </a:scheme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303383</xdr:colOff>
      <xdr:row>15</xdr:row>
      <xdr:rowOff>42333</xdr:rowOff>
    </xdr:from>
    <xdr:to>
      <xdr:col>16</xdr:col>
      <xdr:colOff>84661</xdr:colOff>
      <xdr:row>32</xdr:row>
      <xdr:rowOff>7056</xdr:rowOff>
    </xdr:to>
    <xdr:sp macro="" textlink="">
      <xdr:nvSpPr>
        <xdr:cNvPr id="154" name="Rectangle: Rounded Corners 153">
          <a:extLst>
            <a:ext uri="{FF2B5EF4-FFF2-40B4-BE49-F238E27FC236}">
              <a16:creationId xmlns:a16="http://schemas.microsoft.com/office/drawing/2014/main" id="{4FA104C1-A2CD-41CC-9C77-58DADB4F3718}"/>
            </a:ext>
          </a:extLst>
        </xdr:cNvPr>
        <xdr:cNvSpPr/>
      </xdr:nvSpPr>
      <xdr:spPr>
        <a:xfrm>
          <a:off x="4697583" y="2804583"/>
          <a:ext cx="2829278" cy="3615973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9375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471988</xdr:colOff>
      <xdr:row>17</xdr:row>
      <xdr:rowOff>49384</xdr:rowOff>
    </xdr:from>
    <xdr:ext cx="2049728" cy="445507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4E18E188-2F13-4CD0-AC45-F25ABFD1D64B}"/>
            </a:ext>
          </a:extLst>
        </xdr:cNvPr>
        <xdr:cNvSpPr txBox="1"/>
      </xdr:nvSpPr>
      <xdr:spPr>
        <a:xfrm>
          <a:off x="4866188" y="2957684"/>
          <a:ext cx="2049728" cy="4455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chemeClr val="bg1"/>
              </a:solidFill>
              <a:latin typeface="Arial Narrow" panose="020B0606020202030204" pitchFamily="34" charset="0"/>
            </a:rPr>
            <a:t>Number of bars</a:t>
          </a:r>
        </a:p>
      </xdr:txBody>
    </xdr:sp>
    <xdr:clientData/>
  </xdr:oneCellAnchor>
  <xdr:twoCellAnchor>
    <xdr:from>
      <xdr:col>12</xdr:col>
      <xdr:colOff>423325</xdr:colOff>
      <xdr:row>19</xdr:row>
      <xdr:rowOff>155215</xdr:rowOff>
    </xdr:from>
    <xdr:to>
      <xdr:col>13</xdr:col>
      <xdr:colOff>176371</xdr:colOff>
      <xdr:row>21</xdr:row>
      <xdr:rowOff>7049</xdr:rowOff>
    </xdr:to>
    <xdr:sp macro="" textlink="">
      <xdr:nvSpPr>
        <xdr:cNvPr id="156" name="Rectangle 15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AD424639-9D6A-4681-B91F-246E30892E66}"/>
            </a:ext>
          </a:extLst>
        </xdr:cNvPr>
        <xdr:cNvSpPr/>
      </xdr:nvSpPr>
      <xdr:spPr>
        <a:xfrm>
          <a:off x="5427125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</a:t>
          </a:r>
        </a:p>
      </xdr:txBody>
    </xdr:sp>
    <xdr:clientData/>
  </xdr:twoCellAnchor>
  <xdr:twoCellAnchor>
    <xdr:from>
      <xdr:col>11</xdr:col>
      <xdr:colOff>561613</xdr:colOff>
      <xdr:row>19</xdr:row>
      <xdr:rowOff>155215</xdr:rowOff>
    </xdr:from>
    <xdr:to>
      <xdr:col>12</xdr:col>
      <xdr:colOff>314660</xdr:colOff>
      <xdr:row>21</xdr:row>
      <xdr:rowOff>7049</xdr:rowOff>
    </xdr:to>
    <xdr:sp macro="" textlink="">
      <xdr:nvSpPr>
        <xdr:cNvPr id="157" name="Rectangle 15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DAA00E2-1D44-4E67-A2BA-64E6DCBF6DB9}"/>
            </a:ext>
          </a:extLst>
        </xdr:cNvPr>
        <xdr:cNvSpPr/>
      </xdr:nvSpPr>
      <xdr:spPr>
        <a:xfrm>
          <a:off x="4955813" y="3596915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</a:t>
          </a:r>
        </a:p>
      </xdr:txBody>
    </xdr:sp>
    <xdr:clientData/>
  </xdr:twoCellAnchor>
  <xdr:twoCellAnchor>
    <xdr:from>
      <xdr:col>13</xdr:col>
      <xdr:colOff>300558</xdr:colOff>
      <xdr:row>19</xdr:row>
      <xdr:rowOff>155215</xdr:rowOff>
    </xdr:from>
    <xdr:to>
      <xdr:col>14</xdr:col>
      <xdr:colOff>53604</xdr:colOff>
      <xdr:row>21</xdr:row>
      <xdr:rowOff>7049</xdr:rowOff>
    </xdr:to>
    <xdr:sp macro="" textlink="">
      <xdr:nvSpPr>
        <xdr:cNvPr id="158" name="Rectangle 15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CFDD7099-04F7-4E21-8F6A-7D0A784AB507}"/>
            </a:ext>
          </a:extLst>
        </xdr:cNvPr>
        <xdr:cNvSpPr/>
      </xdr:nvSpPr>
      <xdr:spPr>
        <a:xfrm>
          <a:off x="5913958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3</a:t>
          </a:r>
        </a:p>
      </xdr:txBody>
    </xdr:sp>
    <xdr:clientData/>
  </xdr:twoCellAnchor>
  <xdr:twoCellAnchor>
    <xdr:from>
      <xdr:col>14</xdr:col>
      <xdr:colOff>177792</xdr:colOff>
      <xdr:row>19</xdr:row>
      <xdr:rowOff>155215</xdr:rowOff>
    </xdr:from>
    <xdr:to>
      <xdr:col>14</xdr:col>
      <xdr:colOff>537616</xdr:colOff>
      <xdr:row>21</xdr:row>
      <xdr:rowOff>7049</xdr:rowOff>
    </xdr:to>
    <xdr:sp macro="" textlink="">
      <xdr:nvSpPr>
        <xdr:cNvPr id="159" name="Rectangle 15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C0699F3-4F2F-4EB1-B217-CD3BC8D55C03}"/>
            </a:ext>
          </a:extLst>
        </xdr:cNvPr>
        <xdr:cNvSpPr/>
      </xdr:nvSpPr>
      <xdr:spPr>
        <a:xfrm>
          <a:off x="6400792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4</a:t>
          </a:r>
        </a:p>
      </xdr:txBody>
    </xdr:sp>
    <xdr:clientData/>
  </xdr:twoCellAnchor>
  <xdr:twoCellAnchor>
    <xdr:from>
      <xdr:col>15</xdr:col>
      <xdr:colOff>47970</xdr:colOff>
      <xdr:row>19</xdr:row>
      <xdr:rowOff>155215</xdr:rowOff>
    </xdr:from>
    <xdr:to>
      <xdr:col>15</xdr:col>
      <xdr:colOff>407794</xdr:colOff>
      <xdr:row>21</xdr:row>
      <xdr:rowOff>7049</xdr:rowOff>
    </xdr:to>
    <xdr:sp macro="" textlink="">
      <xdr:nvSpPr>
        <xdr:cNvPr id="160" name="Rectangle 15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EF5AD17-BFB4-4271-A703-682C808B3316}"/>
            </a:ext>
          </a:extLst>
        </xdr:cNvPr>
        <xdr:cNvSpPr/>
      </xdr:nvSpPr>
      <xdr:spPr>
        <a:xfrm>
          <a:off x="6880570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5</a:t>
          </a:r>
        </a:p>
      </xdr:txBody>
    </xdr:sp>
    <xdr:clientData/>
  </xdr:twoCellAnchor>
  <xdr:twoCellAnchor>
    <xdr:from>
      <xdr:col>12</xdr:col>
      <xdr:colOff>420502</xdr:colOff>
      <xdr:row>21</xdr:row>
      <xdr:rowOff>173560</xdr:rowOff>
    </xdr:from>
    <xdr:to>
      <xdr:col>13</xdr:col>
      <xdr:colOff>173548</xdr:colOff>
      <xdr:row>23</xdr:row>
      <xdr:rowOff>25393</xdr:rowOff>
    </xdr:to>
    <xdr:sp macro="" textlink="">
      <xdr:nvSpPr>
        <xdr:cNvPr id="161" name="Rectangle 16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B15E7BF7-6AB8-40B5-944B-015072A7FE05}"/>
            </a:ext>
          </a:extLst>
        </xdr:cNvPr>
        <xdr:cNvSpPr/>
      </xdr:nvSpPr>
      <xdr:spPr>
        <a:xfrm>
          <a:off x="5424302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7</a:t>
          </a:r>
        </a:p>
      </xdr:txBody>
    </xdr:sp>
    <xdr:clientData/>
  </xdr:twoCellAnchor>
  <xdr:twoCellAnchor>
    <xdr:from>
      <xdr:col>11</xdr:col>
      <xdr:colOff>558790</xdr:colOff>
      <xdr:row>21</xdr:row>
      <xdr:rowOff>173560</xdr:rowOff>
    </xdr:from>
    <xdr:to>
      <xdr:col>12</xdr:col>
      <xdr:colOff>311837</xdr:colOff>
      <xdr:row>23</xdr:row>
      <xdr:rowOff>25393</xdr:rowOff>
    </xdr:to>
    <xdr:sp macro="" textlink="">
      <xdr:nvSpPr>
        <xdr:cNvPr id="162" name="Rectangle 16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E7EFA1DD-2120-4B57-8C27-441E197A4C5F}"/>
            </a:ext>
          </a:extLst>
        </xdr:cNvPr>
        <xdr:cNvSpPr/>
      </xdr:nvSpPr>
      <xdr:spPr>
        <a:xfrm>
          <a:off x="4952990" y="4072460"/>
          <a:ext cx="362647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6</a:t>
          </a:r>
        </a:p>
      </xdr:txBody>
    </xdr:sp>
    <xdr:clientData/>
  </xdr:twoCellAnchor>
  <xdr:twoCellAnchor>
    <xdr:from>
      <xdr:col>13</xdr:col>
      <xdr:colOff>297735</xdr:colOff>
      <xdr:row>21</xdr:row>
      <xdr:rowOff>173560</xdr:rowOff>
    </xdr:from>
    <xdr:to>
      <xdr:col>14</xdr:col>
      <xdr:colOff>50781</xdr:colOff>
      <xdr:row>23</xdr:row>
      <xdr:rowOff>25393</xdr:rowOff>
    </xdr:to>
    <xdr:sp macro="" textlink="">
      <xdr:nvSpPr>
        <xdr:cNvPr id="163" name="Rectangle 16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256745D5-7A1B-4902-9B45-3DE5C4E706BA}"/>
            </a:ext>
          </a:extLst>
        </xdr:cNvPr>
        <xdr:cNvSpPr/>
      </xdr:nvSpPr>
      <xdr:spPr>
        <a:xfrm>
          <a:off x="5911135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8</a:t>
          </a:r>
        </a:p>
      </xdr:txBody>
    </xdr:sp>
    <xdr:clientData/>
  </xdr:twoCellAnchor>
  <xdr:twoCellAnchor>
    <xdr:from>
      <xdr:col>14</xdr:col>
      <xdr:colOff>174969</xdr:colOff>
      <xdr:row>21</xdr:row>
      <xdr:rowOff>173560</xdr:rowOff>
    </xdr:from>
    <xdr:to>
      <xdr:col>14</xdr:col>
      <xdr:colOff>534793</xdr:colOff>
      <xdr:row>23</xdr:row>
      <xdr:rowOff>25393</xdr:rowOff>
    </xdr:to>
    <xdr:sp macro="" textlink="">
      <xdr:nvSpPr>
        <xdr:cNvPr id="164" name="Rectangle 16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AD971E68-C6B9-46E2-8456-7BC4CBF08B7F}"/>
            </a:ext>
          </a:extLst>
        </xdr:cNvPr>
        <xdr:cNvSpPr/>
      </xdr:nvSpPr>
      <xdr:spPr>
        <a:xfrm>
          <a:off x="6397969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9</a:t>
          </a:r>
        </a:p>
      </xdr:txBody>
    </xdr:sp>
    <xdr:clientData/>
  </xdr:twoCellAnchor>
  <xdr:twoCellAnchor>
    <xdr:from>
      <xdr:col>15</xdr:col>
      <xdr:colOff>45147</xdr:colOff>
      <xdr:row>21</xdr:row>
      <xdr:rowOff>173560</xdr:rowOff>
    </xdr:from>
    <xdr:to>
      <xdr:col>15</xdr:col>
      <xdr:colOff>404971</xdr:colOff>
      <xdr:row>23</xdr:row>
      <xdr:rowOff>25393</xdr:rowOff>
    </xdr:to>
    <xdr:sp macro="" textlink="">
      <xdr:nvSpPr>
        <xdr:cNvPr id="165" name="Rectangle 16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EAB0B232-1018-4609-8E9B-5DA9A0B1CF92}"/>
            </a:ext>
          </a:extLst>
        </xdr:cNvPr>
        <xdr:cNvSpPr/>
      </xdr:nvSpPr>
      <xdr:spPr>
        <a:xfrm>
          <a:off x="6877747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10</a:t>
          </a:r>
        </a:p>
      </xdr:txBody>
    </xdr:sp>
    <xdr:clientData/>
  </xdr:twoCellAnchor>
  <xdr:twoCellAnchor>
    <xdr:from>
      <xdr:col>12</xdr:col>
      <xdr:colOff>417680</xdr:colOff>
      <xdr:row>23</xdr:row>
      <xdr:rowOff>220126</xdr:rowOff>
    </xdr:from>
    <xdr:to>
      <xdr:col>13</xdr:col>
      <xdr:colOff>170726</xdr:colOff>
      <xdr:row>25</xdr:row>
      <xdr:rowOff>71960</xdr:rowOff>
    </xdr:to>
    <xdr:sp macro="" textlink="">
      <xdr:nvSpPr>
        <xdr:cNvPr id="166" name="Rectangle 165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87294DB-5B58-4546-AF8C-1723C2B84888}"/>
            </a:ext>
          </a:extLst>
        </xdr:cNvPr>
        <xdr:cNvSpPr/>
      </xdr:nvSpPr>
      <xdr:spPr>
        <a:xfrm>
          <a:off x="5421480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12</a:t>
          </a:r>
        </a:p>
      </xdr:txBody>
    </xdr:sp>
    <xdr:clientData/>
  </xdr:twoCellAnchor>
  <xdr:twoCellAnchor>
    <xdr:from>
      <xdr:col>11</xdr:col>
      <xdr:colOff>555968</xdr:colOff>
      <xdr:row>23</xdr:row>
      <xdr:rowOff>220126</xdr:rowOff>
    </xdr:from>
    <xdr:to>
      <xdr:col>12</xdr:col>
      <xdr:colOff>309015</xdr:colOff>
      <xdr:row>25</xdr:row>
      <xdr:rowOff>71960</xdr:rowOff>
    </xdr:to>
    <xdr:sp macro="" textlink="">
      <xdr:nvSpPr>
        <xdr:cNvPr id="167" name="Rectangle 16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6C6D4DB-C7BE-4CE6-A3A8-E9AE253599DA}"/>
            </a:ext>
          </a:extLst>
        </xdr:cNvPr>
        <xdr:cNvSpPr/>
      </xdr:nvSpPr>
      <xdr:spPr>
        <a:xfrm>
          <a:off x="4950168" y="4576226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11</a:t>
          </a:r>
        </a:p>
      </xdr:txBody>
    </xdr:sp>
    <xdr:clientData/>
  </xdr:twoCellAnchor>
  <xdr:twoCellAnchor>
    <xdr:from>
      <xdr:col>13</xdr:col>
      <xdr:colOff>294913</xdr:colOff>
      <xdr:row>23</xdr:row>
      <xdr:rowOff>220126</xdr:rowOff>
    </xdr:from>
    <xdr:to>
      <xdr:col>14</xdr:col>
      <xdr:colOff>47959</xdr:colOff>
      <xdr:row>25</xdr:row>
      <xdr:rowOff>71960</xdr:rowOff>
    </xdr:to>
    <xdr:sp macro="" textlink="">
      <xdr:nvSpPr>
        <xdr:cNvPr id="168" name="Rectangle 16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DD261CC9-6746-4A5B-AC68-AED296E904E7}"/>
            </a:ext>
          </a:extLst>
        </xdr:cNvPr>
        <xdr:cNvSpPr/>
      </xdr:nvSpPr>
      <xdr:spPr>
        <a:xfrm>
          <a:off x="5908313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13</a:t>
          </a:r>
        </a:p>
      </xdr:txBody>
    </xdr:sp>
    <xdr:clientData/>
  </xdr:twoCellAnchor>
  <xdr:twoCellAnchor>
    <xdr:from>
      <xdr:col>14</xdr:col>
      <xdr:colOff>172147</xdr:colOff>
      <xdr:row>23</xdr:row>
      <xdr:rowOff>220126</xdr:rowOff>
    </xdr:from>
    <xdr:to>
      <xdr:col>14</xdr:col>
      <xdr:colOff>531971</xdr:colOff>
      <xdr:row>25</xdr:row>
      <xdr:rowOff>71960</xdr:rowOff>
    </xdr:to>
    <xdr:sp macro="" textlink="">
      <xdr:nvSpPr>
        <xdr:cNvPr id="169" name="Rectangle 16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420E320A-324F-4A31-95A8-DE2BF44D4D66}"/>
            </a:ext>
          </a:extLst>
        </xdr:cNvPr>
        <xdr:cNvSpPr/>
      </xdr:nvSpPr>
      <xdr:spPr>
        <a:xfrm>
          <a:off x="6395147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14</a:t>
          </a:r>
        </a:p>
      </xdr:txBody>
    </xdr:sp>
    <xdr:clientData/>
  </xdr:twoCellAnchor>
  <xdr:twoCellAnchor>
    <xdr:from>
      <xdr:col>15</xdr:col>
      <xdr:colOff>42325</xdr:colOff>
      <xdr:row>23</xdr:row>
      <xdr:rowOff>220126</xdr:rowOff>
    </xdr:from>
    <xdr:to>
      <xdr:col>15</xdr:col>
      <xdr:colOff>402149</xdr:colOff>
      <xdr:row>25</xdr:row>
      <xdr:rowOff>71960</xdr:rowOff>
    </xdr:to>
    <xdr:sp macro="" textlink="">
      <xdr:nvSpPr>
        <xdr:cNvPr id="170" name="Rectangle 169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C5FACEB-1633-4BDA-9F57-DC092DE5A211}"/>
            </a:ext>
          </a:extLst>
        </xdr:cNvPr>
        <xdr:cNvSpPr/>
      </xdr:nvSpPr>
      <xdr:spPr>
        <a:xfrm>
          <a:off x="6874925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15</a:t>
          </a:r>
        </a:p>
      </xdr:txBody>
    </xdr:sp>
    <xdr:clientData/>
  </xdr:twoCellAnchor>
  <xdr:twoCellAnchor>
    <xdr:from>
      <xdr:col>12</xdr:col>
      <xdr:colOff>421913</xdr:colOff>
      <xdr:row>26</xdr:row>
      <xdr:rowOff>26804</xdr:rowOff>
    </xdr:from>
    <xdr:to>
      <xdr:col>13</xdr:col>
      <xdr:colOff>174959</xdr:colOff>
      <xdr:row>27</xdr:row>
      <xdr:rowOff>104415</xdr:rowOff>
    </xdr:to>
    <xdr:sp macro="" textlink="">
      <xdr:nvSpPr>
        <xdr:cNvPr id="171" name="Rectangle 17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772A884B-43B4-400E-8D7C-66F419725975}"/>
            </a:ext>
          </a:extLst>
        </xdr:cNvPr>
        <xdr:cNvSpPr/>
      </xdr:nvSpPr>
      <xdr:spPr>
        <a:xfrm>
          <a:off x="5425713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17</a:t>
          </a:r>
        </a:p>
      </xdr:txBody>
    </xdr:sp>
    <xdr:clientData/>
  </xdr:twoCellAnchor>
  <xdr:twoCellAnchor>
    <xdr:from>
      <xdr:col>11</xdr:col>
      <xdr:colOff>560201</xdr:colOff>
      <xdr:row>26</xdr:row>
      <xdr:rowOff>26804</xdr:rowOff>
    </xdr:from>
    <xdr:to>
      <xdr:col>12</xdr:col>
      <xdr:colOff>313248</xdr:colOff>
      <xdr:row>27</xdr:row>
      <xdr:rowOff>104415</xdr:rowOff>
    </xdr:to>
    <xdr:sp macro="" textlink="">
      <xdr:nvSpPr>
        <xdr:cNvPr id="172" name="Rectangle 171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F13D6BAB-77A4-478D-89A3-D762B7CC0C28}"/>
            </a:ext>
          </a:extLst>
        </xdr:cNvPr>
        <xdr:cNvSpPr/>
      </xdr:nvSpPr>
      <xdr:spPr>
        <a:xfrm>
          <a:off x="4954401" y="5068704"/>
          <a:ext cx="362647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16</a:t>
          </a:r>
        </a:p>
      </xdr:txBody>
    </xdr:sp>
    <xdr:clientData/>
  </xdr:twoCellAnchor>
  <xdr:twoCellAnchor>
    <xdr:from>
      <xdr:col>13</xdr:col>
      <xdr:colOff>299146</xdr:colOff>
      <xdr:row>26</xdr:row>
      <xdr:rowOff>26804</xdr:rowOff>
    </xdr:from>
    <xdr:to>
      <xdr:col>14</xdr:col>
      <xdr:colOff>52192</xdr:colOff>
      <xdr:row>27</xdr:row>
      <xdr:rowOff>104415</xdr:rowOff>
    </xdr:to>
    <xdr:sp macro="" textlink="">
      <xdr:nvSpPr>
        <xdr:cNvPr id="173" name="Rectangle 172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A7B7F0A8-7B59-4AD0-8604-24CE6EEB9ED2}"/>
            </a:ext>
          </a:extLst>
        </xdr:cNvPr>
        <xdr:cNvSpPr/>
      </xdr:nvSpPr>
      <xdr:spPr>
        <a:xfrm>
          <a:off x="5912546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18</a:t>
          </a:r>
        </a:p>
      </xdr:txBody>
    </xdr:sp>
    <xdr:clientData/>
  </xdr:twoCellAnchor>
  <xdr:twoCellAnchor>
    <xdr:from>
      <xdr:col>14</xdr:col>
      <xdr:colOff>176380</xdr:colOff>
      <xdr:row>26</xdr:row>
      <xdr:rowOff>26804</xdr:rowOff>
    </xdr:from>
    <xdr:to>
      <xdr:col>14</xdr:col>
      <xdr:colOff>536204</xdr:colOff>
      <xdr:row>27</xdr:row>
      <xdr:rowOff>104415</xdr:rowOff>
    </xdr:to>
    <xdr:sp macro="" textlink="">
      <xdr:nvSpPr>
        <xdr:cNvPr id="174" name="Rectangle 173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AF1DCCFF-363B-447F-A3ED-F054210430B5}"/>
            </a:ext>
          </a:extLst>
        </xdr:cNvPr>
        <xdr:cNvSpPr/>
      </xdr:nvSpPr>
      <xdr:spPr>
        <a:xfrm>
          <a:off x="6399380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19</a:t>
          </a:r>
        </a:p>
      </xdr:txBody>
    </xdr:sp>
    <xdr:clientData/>
  </xdr:twoCellAnchor>
  <xdr:twoCellAnchor>
    <xdr:from>
      <xdr:col>15</xdr:col>
      <xdr:colOff>46558</xdr:colOff>
      <xdr:row>26</xdr:row>
      <xdr:rowOff>26804</xdr:rowOff>
    </xdr:from>
    <xdr:to>
      <xdr:col>15</xdr:col>
      <xdr:colOff>406382</xdr:colOff>
      <xdr:row>27</xdr:row>
      <xdr:rowOff>104415</xdr:rowOff>
    </xdr:to>
    <xdr:sp macro="" textlink="">
      <xdr:nvSpPr>
        <xdr:cNvPr id="175" name="Rectangle 17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DCBF6B3-21FF-420B-AC67-3A8E045452C6}"/>
            </a:ext>
          </a:extLst>
        </xdr:cNvPr>
        <xdr:cNvSpPr/>
      </xdr:nvSpPr>
      <xdr:spPr>
        <a:xfrm>
          <a:off x="6879158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20</a:t>
          </a:r>
        </a:p>
      </xdr:txBody>
    </xdr:sp>
    <xdr:clientData/>
  </xdr:twoCellAnchor>
  <xdr:twoCellAnchor>
    <xdr:from>
      <xdr:col>12</xdr:col>
      <xdr:colOff>419090</xdr:colOff>
      <xdr:row>28</xdr:row>
      <xdr:rowOff>38092</xdr:rowOff>
    </xdr:from>
    <xdr:to>
      <xdr:col>13</xdr:col>
      <xdr:colOff>172136</xdr:colOff>
      <xdr:row>29</xdr:row>
      <xdr:rowOff>115704</xdr:rowOff>
    </xdr:to>
    <xdr:sp macro="" textlink="">
      <xdr:nvSpPr>
        <xdr:cNvPr id="176" name="Rectangle 175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0E9050FC-ECA6-4C50-AD5B-C7A21458E6AE}"/>
            </a:ext>
          </a:extLst>
        </xdr:cNvPr>
        <xdr:cNvSpPr/>
      </xdr:nvSpPr>
      <xdr:spPr>
        <a:xfrm>
          <a:off x="5422890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22</a:t>
          </a:r>
        </a:p>
      </xdr:txBody>
    </xdr:sp>
    <xdr:clientData/>
  </xdr:twoCellAnchor>
  <xdr:twoCellAnchor>
    <xdr:from>
      <xdr:col>11</xdr:col>
      <xdr:colOff>557378</xdr:colOff>
      <xdr:row>28</xdr:row>
      <xdr:rowOff>38092</xdr:rowOff>
    </xdr:from>
    <xdr:to>
      <xdr:col>12</xdr:col>
      <xdr:colOff>310425</xdr:colOff>
      <xdr:row>29</xdr:row>
      <xdr:rowOff>115704</xdr:rowOff>
    </xdr:to>
    <xdr:sp macro="" textlink="">
      <xdr:nvSpPr>
        <xdr:cNvPr id="177" name="Rectangle 176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53644ACF-DAFF-458F-B2DC-C3E80B9265FF}"/>
            </a:ext>
          </a:extLst>
        </xdr:cNvPr>
        <xdr:cNvSpPr/>
      </xdr:nvSpPr>
      <xdr:spPr>
        <a:xfrm>
          <a:off x="4951578" y="5537192"/>
          <a:ext cx="362647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21</a:t>
          </a:r>
        </a:p>
      </xdr:txBody>
    </xdr:sp>
    <xdr:clientData/>
  </xdr:twoCellAnchor>
  <xdr:twoCellAnchor>
    <xdr:from>
      <xdr:col>13</xdr:col>
      <xdr:colOff>296323</xdr:colOff>
      <xdr:row>28</xdr:row>
      <xdr:rowOff>38092</xdr:rowOff>
    </xdr:from>
    <xdr:to>
      <xdr:col>14</xdr:col>
      <xdr:colOff>49369</xdr:colOff>
      <xdr:row>29</xdr:row>
      <xdr:rowOff>115704</xdr:rowOff>
    </xdr:to>
    <xdr:sp macro="" textlink="">
      <xdr:nvSpPr>
        <xdr:cNvPr id="178" name="Rectangle 177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7821291F-7551-4D94-99B5-66AA3002FE92}"/>
            </a:ext>
          </a:extLst>
        </xdr:cNvPr>
        <xdr:cNvSpPr/>
      </xdr:nvSpPr>
      <xdr:spPr>
        <a:xfrm>
          <a:off x="5909723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23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0</xdr:row>
      <xdr:rowOff>105833</xdr:rowOff>
    </xdr:from>
    <xdr:to>
      <xdr:col>46</xdr:col>
      <xdr:colOff>458612</xdr:colOff>
      <xdr:row>5</xdr:row>
      <xdr:rowOff>162278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2D21C4D3-DB97-4C45-88CF-3518BA2F940F}"/>
            </a:ext>
          </a:extLst>
        </xdr:cNvPr>
        <xdr:cNvSpPr/>
      </xdr:nvSpPr>
      <xdr:spPr>
        <a:xfrm>
          <a:off x="457201" y="105833"/>
          <a:ext cx="25020411" cy="977195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620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211671</xdr:colOff>
      <xdr:row>52</xdr:row>
      <xdr:rowOff>134018</xdr:rowOff>
    </xdr:from>
    <xdr:to>
      <xdr:col>46</xdr:col>
      <xdr:colOff>190506</xdr:colOff>
      <xdr:row>62</xdr:row>
      <xdr:rowOff>141111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E07B21-2351-4E6E-BCC3-FD05E021D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7871" y="10541668"/>
          <a:ext cx="17301635" cy="1848593"/>
        </a:xfrm>
        <a:prstGeom prst="rect">
          <a:avLst/>
        </a:prstGeom>
      </xdr:spPr>
    </xdr:pic>
    <xdr:clientData/>
  </xdr:twoCellAnchor>
  <xdr:twoCellAnchor>
    <xdr:from>
      <xdr:col>18</xdr:col>
      <xdr:colOff>116868</xdr:colOff>
      <xdr:row>53</xdr:row>
      <xdr:rowOff>30151</xdr:rowOff>
    </xdr:from>
    <xdr:to>
      <xdr:col>45</xdr:col>
      <xdr:colOff>571506</xdr:colOff>
      <xdr:row>62</xdr:row>
      <xdr:rowOff>28183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87BC397-A909-4026-A3A5-815ACF818BDE}"/>
            </a:ext>
          </a:extLst>
        </xdr:cNvPr>
        <xdr:cNvSpPr/>
      </xdr:nvSpPr>
      <xdr:spPr>
        <a:xfrm>
          <a:off x="8067068" y="10621951"/>
          <a:ext cx="16913838" cy="165538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252189</xdr:colOff>
      <xdr:row>6</xdr:row>
      <xdr:rowOff>141943</xdr:rowOff>
    </xdr:from>
    <xdr:to>
      <xdr:col>46</xdr:col>
      <xdr:colOff>42334</xdr:colOff>
      <xdr:row>52</xdr:row>
      <xdr:rowOff>56445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B5166DD-3938-4FB5-B5B8-0C43A10C66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75778</xdr:colOff>
      <xdr:row>55</xdr:row>
      <xdr:rowOff>161794</xdr:rowOff>
    </xdr:from>
    <xdr:to>
      <xdr:col>21</xdr:col>
      <xdr:colOff>8937</xdr:colOff>
      <xdr:row>57</xdr:row>
      <xdr:rowOff>55550</xdr:rowOff>
    </xdr:to>
    <xdr:sp macro="" textlink="$L$82">
      <xdr:nvSpPr>
        <xdr:cNvPr id="6" name="TextBox 5">
          <a:extLst>
            <a:ext uri="{FF2B5EF4-FFF2-40B4-BE49-F238E27FC236}">
              <a16:creationId xmlns:a16="http://schemas.microsoft.com/office/drawing/2014/main" id="{85C8F984-D713-40FA-AA4D-D225474FF723}"/>
            </a:ext>
          </a:extLst>
        </xdr:cNvPr>
        <xdr:cNvSpPr txBox="1"/>
      </xdr:nvSpPr>
      <xdr:spPr>
        <a:xfrm>
          <a:off x="9245178" y="11121894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432B7F2-EAD1-4337-8FB6-4FE093620B88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531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55</xdr:row>
      <xdr:rowOff>160455</xdr:rowOff>
    </xdr:from>
    <xdr:to>
      <xdr:col>21</xdr:col>
      <xdr:colOff>71898</xdr:colOff>
      <xdr:row>57</xdr:row>
      <xdr:rowOff>54211</xdr:rowOff>
    </xdr:to>
    <xdr:sp macro="" textlink="$Q$82">
      <xdr:nvSpPr>
        <xdr:cNvPr id="7" name="TextBox 6">
          <a:extLst>
            <a:ext uri="{FF2B5EF4-FFF2-40B4-BE49-F238E27FC236}">
              <a16:creationId xmlns:a16="http://schemas.microsoft.com/office/drawing/2014/main" id="{D1D58151-68BA-45D5-BF34-CA5D1CB3DDA8}"/>
            </a:ext>
          </a:extLst>
        </xdr:cNvPr>
        <xdr:cNvSpPr txBox="1"/>
      </xdr:nvSpPr>
      <xdr:spPr>
        <a:xfrm>
          <a:off x="9520549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6386101-1B72-44F7-9DEA-90C3F4502AF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20</xdr:col>
      <xdr:colOff>81403</xdr:colOff>
      <xdr:row>57</xdr:row>
      <xdr:rowOff>92424</xdr:rowOff>
    </xdr:from>
    <xdr:to>
      <xdr:col>21</xdr:col>
      <xdr:colOff>114824</xdr:colOff>
      <xdr:row>59</xdr:row>
      <xdr:rowOff>8537</xdr:rowOff>
    </xdr:to>
    <xdr:sp macro="" textlink="$M$82">
      <xdr:nvSpPr>
        <xdr:cNvPr id="8" name="TextBox 7">
          <a:extLst>
            <a:ext uri="{FF2B5EF4-FFF2-40B4-BE49-F238E27FC236}">
              <a16:creationId xmlns:a16="http://schemas.microsoft.com/office/drawing/2014/main" id="{7DACA7EA-4BAB-48A8-AF20-31D7C542578C}"/>
            </a:ext>
          </a:extLst>
        </xdr:cNvPr>
        <xdr:cNvSpPr txBox="1"/>
      </xdr:nvSpPr>
      <xdr:spPr>
        <a:xfrm>
          <a:off x="9250803" y="11420824"/>
          <a:ext cx="643021" cy="284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9BEE6EE-A544-4AAF-8513-A43DA52BB8BB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203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57</xdr:row>
      <xdr:rowOff>91310</xdr:rowOff>
    </xdr:from>
    <xdr:to>
      <xdr:col>21</xdr:col>
      <xdr:colOff>71898</xdr:colOff>
      <xdr:row>58</xdr:row>
      <xdr:rowOff>170816</xdr:rowOff>
    </xdr:to>
    <xdr:sp macro="" textlink="$R$82">
      <xdr:nvSpPr>
        <xdr:cNvPr id="9" name="TextBox 8">
          <a:extLst>
            <a:ext uri="{FF2B5EF4-FFF2-40B4-BE49-F238E27FC236}">
              <a16:creationId xmlns:a16="http://schemas.microsoft.com/office/drawing/2014/main" id="{B42E5E39-A500-42CB-AF8F-CF33F5A92F23}"/>
            </a:ext>
          </a:extLst>
        </xdr:cNvPr>
        <xdr:cNvSpPr txBox="1"/>
      </xdr:nvSpPr>
      <xdr:spPr>
        <a:xfrm>
          <a:off x="9520549" y="11419710"/>
          <a:ext cx="330349" cy="263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4C58613-303E-453D-AE75-110D6BCDE2D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18</xdr:col>
      <xdr:colOff>451269</xdr:colOff>
      <xdr:row>55</xdr:row>
      <xdr:rowOff>107355</xdr:rowOff>
    </xdr:from>
    <xdr:to>
      <xdr:col>20</xdr:col>
      <xdr:colOff>51701</xdr:colOff>
      <xdr:row>58</xdr:row>
      <xdr:rowOff>146424</xdr:rowOff>
    </xdr:to>
    <xdr:sp macro="" textlink="$F$81">
      <xdr:nvSpPr>
        <xdr:cNvPr id="10" name="TextBox 9">
          <a:extLst>
            <a:ext uri="{FF2B5EF4-FFF2-40B4-BE49-F238E27FC236}">
              <a16:creationId xmlns:a16="http://schemas.microsoft.com/office/drawing/2014/main" id="{AE2CC123-CA66-4792-AF69-F67E8A38C55E}"/>
            </a:ext>
          </a:extLst>
        </xdr:cNvPr>
        <xdr:cNvSpPr txBox="1"/>
      </xdr:nvSpPr>
      <xdr:spPr>
        <a:xfrm>
          <a:off x="8401469" y="11067455"/>
          <a:ext cx="819632" cy="5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DC2D61-E4F4-49B6-BAC5-E4980C19B6F9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500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178695</xdr:colOff>
      <xdr:row>53</xdr:row>
      <xdr:rowOff>86297</xdr:rowOff>
    </xdr:from>
    <xdr:to>
      <xdr:col>21</xdr:col>
      <xdr:colOff>297525</xdr:colOff>
      <xdr:row>55</xdr:row>
      <xdr:rowOff>45858</xdr:rowOff>
    </xdr:to>
    <xdr:sp macro="" textlink="$O$82">
      <xdr:nvSpPr>
        <xdr:cNvPr id="11" name="TextBox 10">
          <a:extLst>
            <a:ext uri="{FF2B5EF4-FFF2-40B4-BE49-F238E27FC236}">
              <a16:creationId xmlns:a16="http://schemas.microsoft.com/office/drawing/2014/main" id="{E16DC4F5-F509-498E-89B5-C39AFA660233}"/>
            </a:ext>
          </a:extLst>
        </xdr:cNvPr>
        <xdr:cNvSpPr txBox="1"/>
      </xdr:nvSpPr>
      <xdr:spPr>
        <a:xfrm>
          <a:off x="9348095" y="10678097"/>
          <a:ext cx="728430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B801331-42E5-444C-9E9A-590BA0981C14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Calibri"/>
            </a:rPr>
            <a:pPr/>
            <a:t>1,234</a:t>
          </a:fld>
          <a:endParaRPr lang="en-US" sz="1100" b="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231199</xdr:colOff>
      <xdr:row>59</xdr:row>
      <xdr:rowOff>52691</xdr:rowOff>
    </xdr:from>
    <xdr:to>
      <xdr:col>21</xdr:col>
      <xdr:colOff>163020</xdr:colOff>
      <xdr:row>61</xdr:row>
      <xdr:rowOff>12958</xdr:rowOff>
    </xdr:to>
    <xdr:sp macro="" textlink="$N$82">
      <xdr:nvSpPr>
        <xdr:cNvPr id="12" name="TextBox 11">
          <a:extLst>
            <a:ext uri="{FF2B5EF4-FFF2-40B4-BE49-F238E27FC236}">
              <a16:creationId xmlns:a16="http://schemas.microsoft.com/office/drawing/2014/main" id="{FFD03364-9CB0-4521-B09B-C6B08E9D0C98}"/>
            </a:ext>
          </a:extLst>
        </xdr:cNvPr>
        <xdr:cNvSpPr txBox="1"/>
      </xdr:nvSpPr>
      <xdr:spPr>
        <a:xfrm>
          <a:off x="9400599" y="11749391"/>
          <a:ext cx="541421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2252FC8-20E9-464B-A385-FEA2352BA72B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734</a:t>
          </a:fld>
          <a:endParaRPr lang="en-US" sz="1100" b="1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20</xdr:col>
      <xdr:colOff>49392</xdr:colOff>
      <xdr:row>55</xdr:row>
      <xdr:rowOff>127408</xdr:rowOff>
    </xdr:from>
    <xdr:to>
      <xdr:col>28</xdr:col>
      <xdr:colOff>345723</xdr:colOff>
      <xdr:row>59</xdr:row>
      <xdr:rowOff>53883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58DED849-8104-4128-B83A-57800B830630}"/>
            </a:ext>
          </a:extLst>
        </xdr:cNvPr>
        <xdr:cNvSpPr/>
      </xdr:nvSpPr>
      <xdr:spPr>
        <a:xfrm>
          <a:off x="9207503" y="11007075"/>
          <a:ext cx="5150553" cy="660252"/>
        </a:xfrm>
        <a:prstGeom prst="rect">
          <a:avLst/>
        </a:prstGeom>
        <a:noFill/>
        <a:ln w="285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394091</xdr:colOff>
      <xdr:row>55</xdr:row>
      <xdr:rowOff>86183</xdr:rowOff>
    </xdr:from>
    <xdr:to>
      <xdr:col>30</xdr:col>
      <xdr:colOff>601302</xdr:colOff>
      <xdr:row>58</xdr:row>
      <xdr:rowOff>98216</xdr:rowOff>
    </xdr:to>
    <xdr:sp macro="" textlink="$F$90">
      <xdr:nvSpPr>
        <xdr:cNvPr id="14" name="TextBox 13">
          <a:extLst>
            <a:ext uri="{FF2B5EF4-FFF2-40B4-BE49-F238E27FC236}">
              <a16:creationId xmlns:a16="http://schemas.microsoft.com/office/drawing/2014/main" id="{5EBE9B4C-9A45-4E1D-B31D-6BE5F856E4F8}"/>
            </a:ext>
          </a:extLst>
        </xdr:cNvPr>
        <xdr:cNvSpPr txBox="1"/>
      </xdr:nvSpPr>
      <xdr:spPr>
        <a:xfrm>
          <a:off x="14406424" y="10965850"/>
          <a:ext cx="1420767" cy="5623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E465EAB-8201-4E21-8C3B-5F830EAC06EC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2,654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209437</xdr:colOff>
      <xdr:row>53</xdr:row>
      <xdr:rowOff>86297</xdr:rowOff>
    </xdr:from>
    <xdr:to>
      <xdr:col>23</xdr:col>
      <xdr:colOff>329753</xdr:colOff>
      <xdr:row>55</xdr:row>
      <xdr:rowOff>45858</xdr:rowOff>
    </xdr:to>
    <xdr:sp macro="" textlink="$O$84">
      <xdr:nvSpPr>
        <xdr:cNvPr id="15" name="TextBox 14">
          <a:extLst>
            <a:ext uri="{FF2B5EF4-FFF2-40B4-BE49-F238E27FC236}">
              <a16:creationId xmlns:a16="http://schemas.microsoft.com/office/drawing/2014/main" id="{82D4BCE2-B21A-4EBB-BD98-4D07C07D4C66}"/>
            </a:ext>
          </a:extLst>
        </xdr:cNvPr>
        <xdr:cNvSpPr txBox="1"/>
      </xdr:nvSpPr>
      <xdr:spPr>
        <a:xfrm>
          <a:off x="10598037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FD3ED2F-3FEF-4531-AE3E-CB41B344087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1,712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164130</xdr:colOff>
      <xdr:row>53</xdr:row>
      <xdr:rowOff>86297</xdr:rowOff>
    </xdr:from>
    <xdr:to>
      <xdr:col>24</xdr:col>
      <xdr:colOff>281622</xdr:colOff>
      <xdr:row>55</xdr:row>
      <xdr:rowOff>45858</xdr:rowOff>
    </xdr:to>
    <xdr:sp macro="" textlink="$O$85">
      <xdr:nvSpPr>
        <xdr:cNvPr id="16" name="TextBox 15">
          <a:extLst>
            <a:ext uri="{FF2B5EF4-FFF2-40B4-BE49-F238E27FC236}">
              <a16:creationId xmlns:a16="http://schemas.microsoft.com/office/drawing/2014/main" id="{4A22FDC6-FBE2-412F-8B2D-57DAAB383D7A}"/>
            </a:ext>
          </a:extLst>
        </xdr:cNvPr>
        <xdr:cNvSpPr txBox="1"/>
      </xdr:nvSpPr>
      <xdr:spPr>
        <a:xfrm>
          <a:off x="11162330" y="10678097"/>
          <a:ext cx="727092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97E56D-91C7-42C5-8E5A-5CE2D1A4A19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1,598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290316</xdr:colOff>
      <xdr:row>53</xdr:row>
      <xdr:rowOff>86297</xdr:rowOff>
    </xdr:from>
    <xdr:to>
      <xdr:col>25</xdr:col>
      <xdr:colOff>410632</xdr:colOff>
      <xdr:row>55</xdr:row>
      <xdr:rowOff>45858</xdr:rowOff>
    </xdr:to>
    <xdr:sp macro="" textlink="$O$86">
      <xdr:nvSpPr>
        <xdr:cNvPr id="17" name="TextBox 16">
          <a:extLst>
            <a:ext uri="{FF2B5EF4-FFF2-40B4-BE49-F238E27FC236}">
              <a16:creationId xmlns:a16="http://schemas.microsoft.com/office/drawing/2014/main" id="{E83756BB-3F32-4C75-9522-09FE6B1FBB68}"/>
            </a:ext>
          </a:extLst>
        </xdr:cNvPr>
        <xdr:cNvSpPr txBox="1"/>
      </xdr:nvSpPr>
      <xdr:spPr>
        <a:xfrm>
          <a:off x="11898116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2D4C858-B95A-489C-8580-5FE8A6A1A1E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1,188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326120</xdr:colOff>
      <xdr:row>53</xdr:row>
      <xdr:rowOff>86297</xdr:rowOff>
    </xdr:from>
    <xdr:to>
      <xdr:col>26</xdr:col>
      <xdr:colOff>446436</xdr:colOff>
      <xdr:row>55</xdr:row>
      <xdr:rowOff>45858</xdr:rowOff>
    </xdr:to>
    <xdr:sp macro="" textlink="$O$87">
      <xdr:nvSpPr>
        <xdr:cNvPr id="18" name="TextBox 17">
          <a:extLst>
            <a:ext uri="{FF2B5EF4-FFF2-40B4-BE49-F238E27FC236}">
              <a16:creationId xmlns:a16="http://schemas.microsoft.com/office/drawing/2014/main" id="{89D693F0-316E-410B-AA51-049E9982F246}"/>
            </a:ext>
          </a:extLst>
        </xdr:cNvPr>
        <xdr:cNvSpPr txBox="1"/>
      </xdr:nvSpPr>
      <xdr:spPr>
        <a:xfrm>
          <a:off x="12543520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62D71A1-1040-4FF3-8F9E-57FD4396D53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2,095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338525</xdr:colOff>
      <xdr:row>53</xdr:row>
      <xdr:rowOff>86297</xdr:rowOff>
    </xdr:from>
    <xdr:to>
      <xdr:col>27</xdr:col>
      <xdr:colOff>458841</xdr:colOff>
      <xdr:row>55</xdr:row>
      <xdr:rowOff>45858</xdr:rowOff>
    </xdr:to>
    <xdr:sp macro="" textlink="$O$88">
      <xdr:nvSpPr>
        <xdr:cNvPr id="19" name="TextBox 18">
          <a:extLst>
            <a:ext uri="{FF2B5EF4-FFF2-40B4-BE49-F238E27FC236}">
              <a16:creationId xmlns:a16="http://schemas.microsoft.com/office/drawing/2014/main" id="{CCC0E5C2-5C5B-44A3-952D-5A9257B2B17F}"/>
            </a:ext>
          </a:extLst>
        </xdr:cNvPr>
        <xdr:cNvSpPr txBox="1"/>
      </xdr:nvSpPr>
      <xdr:spPr>
        <a:xfrm>
          <a:off x="13165525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33D9ECA-0F48-483A-84B1-66566F79F3D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2,664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400320</xdr:colOff>
      <xdr:row>53</xdr:row>
      <xdr:rowOff>86297</xdr:rowOff>
    </xdr:from>
    <xdr:to>
      <xdr:col>28</xdr:col>
      <xdr:colOff>520637</xdr:colOff>
      <xdr:row>55</xdr:row>
      <xdr:rowOff>45858</xdr:rowOff>
    </xdr:to>
    <xdr:sp macro="" textlink="$O$89">
      <xdr:nvSpPr>
        <xdr:cNvPr id="20" name="TextBox 19">
          <a:extLst>
            <a:ext uri="{FF2B5EF4-FFF2-40B4-BE49-F238E27FC236}">
              <a16:creationId xmlns:a16="http://schemas.microsoft.com/office/drawing/2014/main" id="{DEDF01C4-C3E4-4BBF-89EC-D72CF9AE6D22}"/>
            </a:ext>
          </a:extLst>
        </xdr:cNvPr>
        <xdr:cNvSpPr txBox="1"/>
      </xdr:nvSpPr>
      <xdr:spPr>
        <a:xfrm>
          <a:off x="13836920" y="10678097"/>
          <a:ext cx="72991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3E456CE-058F-417A-8EEF-FE6BFCA59AC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2,654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590449</xdr:colOff>
      <xdr:row>55</xdr:row>
      <xdr:rowOff>145412</xdr:rowOff>
    </xdr:from>
    <xdr:to>
      <xdr:col>21</xdr:col>
      <xdr:colOff>523608</xdr:colOff>
      <xdr:row>57</xdr:row>
      <xdr:rowOff>39169</xdr:rowOff>
    </xdr:to>
    <xdr:sp macro="" textlink="$L$83">
      <xdr:nvSpPr>
        <xdr:cNvPr id="36" name="TextBox 35">
          <a:extLst>
            <a:ext uri="{FF2B5EF4-FFF2-40B4-BE49-F238E27FC236}">
              <a16:creationId xmlns:a16="http://schemas.microsoft.com/office/drawing/2014/main" id="{BD6F1352-5197-42A3-B788-D820EDEE71BE}"/>
            </a:ext>
          </a:extLst>
        </xdr:cNvPr>
        <xdr:cNvSpPr txBox="1"/>
      </xdr:nvSpPr>
      <xdr:spPr>
        <a:xfrm>
          <a:off x="9759849" y="11105512"/>
          <a:ext cx="542759" cy="262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21E8FF90-EDCB-43C4-B4CD-C5AB5AD1E7A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476</a:t>
          </a:fld>
          <a:endParaRPr lang="en-US" sz="11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149231</xdr:colOff>
      <xdr:row>55</xdr:row>
      <xdr:rowOff>172153</xdr:rowOff>
    </xdr:from>
    <xdr:to>
      <xdr:col>23</xdr:col>
      <xdr:colOff>82391</xdr:colOff>
      <xdr:row>57</xdr:row>
      <xdr:rowOff>65909</xdr:rowOff>
    </xdr:to>
    <xdr:sp macro="" textlink="$L$84">
      <xdr:nvSpPr>
        <xdr:cNvPr id="37" name="TextBox 36">
          <a:extLst>
            <a:ext uri="{FF2B5EF4-FFF2-40B4-BE49-F238E27FC236}">
              <a16:creationId xmlns:a16="http://schemas.microsoft.com/office/drawing/2014/main" id="{A0BABA90-0F85-4FE8-9020-54A0149B0092}"/>
            </a:ext>
          </a:extLst>
        </xdr:cNvPr>
        <xdr:cNvSpPr txBox="1"/>
      </xdr:nvSpPr>
      <xdr:spPr>
        <a:xfrm>
          <a:off x="10537831" y="11132253"/>
          <a:ext cx="54276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9FD1170-3ECB-41D7-84A7-0FD5137D1F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279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153314</xdr:colOff>
      <xdr:row>55</xdr:row>
      <xdr:rowOff>172153</xdr:rowOff>
    </xdr:from>
    <xdr:to>
      <xdr:col>24</xdr:col>
      <xdr:colOff>85134</xdr:colOff>
      <xdr:row>57</xdr:row>
      <xdr:rowOff>65909</xdr:rowOff>
    </xdr:to>
    <xdr:sp macro="" textlink="$L$85">
      <xdr:nvSpPr>
        <xdr:cNvPr id="38" name="TextBox 37">
          <a:extLst>
            <a:ext uri="{FF2B5EF4-FFF2-40B4-BE49-F238E27FC236}">
              <a16:creationId xmlns:a16="http://schemas.microsoft.com/office/drawing/2014/main" id="{EF3230C5-770A-4E60-864F-AE05C1F0B038}"/>
            </a:ext>
          </a:extLst>
        </xdr:cNvPr>
        <xdr:cNvSpPr txBox="1"/>
      </xdr:nvSpPr>
      <xdr:spPr>
        <a:xfrm>
          <a:off x="11151514" y="11132253"/>
          <a:ext cx="54142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5B7F94-4E49-4371-A0A3-B646878C4F6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-504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259445</xdr:colOff>
      <xdr:row>55</xdr:row>
      <xdr:rowOff>172153</xdr:rowOff>
    </xdr:from>
    <xdr:to>
      <xdr:col>25</xdr:col>
      <xdr:colOff>195426</xdr:colOff>
      <xdr:row>57</xdr:row>
      <xdr:rowOff>65909</xdr:rowOff>
    </xdr:to>
    <xdr:sp macro="" textlink="$L$86">
      <xdr:nvSpPr>
        <xdr:cNvPr id="39" name="TextBox 38">
          <a:extLst>
            <a:ext uri="{FF2B5EF4-FFF2-40B4-BE49-F238E27FC236}">
              <a16:creationId xmlns:a16="http://schemas.microsoft.com/office/drawing/2014/main" id="{6CF38C44-C28B-47EB-A8B9-4C435D92288B}"/>
            </a:ext>
          </a:extLst>
        </xdr:cNvPr>
        <xdr:cNvSpPr txBox="1"/>
      </xdr:nvSpPr>
      <xdr:spPr>
        <a:xfrm>
          <a:off x="11867245" y="11132253"/>
          <a:ext cx="54558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3669CD-D501-43EC-BB04-87CDB789F03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-176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346864</xdr:colOff>
      <xdr:row>55</xdr:row>
      <xdr:rowOff>172153</xdr:rowOff>
    </xdr:from>
    <xdr:to>
      <xdr:col>26</xdr:col>
      <xdr:colOff>280023</xdr:colOff>
      <xdr:row>57</xdr:row>
      <xdr:rowOff>65909</xdr:rowOff>
    </xdr:to>
    <xdr:sp macro="" textlink="$L$87">
      <xdr:nvSpPr>
        <xdr:cNvPr id="40" name="TextBox 39">
          <a:extLst>
            <a:ext uri="{FF2B5EF4-FFF2-40B4-BE49-F238E27FC236}">
              <a16:creationId xmlns:a16="http://schemas.microsoft.com/office/drawing/2014/main" id="{D575DA57-89B4-4507-9CAF-E58DF9A299B2}"/>
            </a:ext>
          </a:extLst>
        </xdr:cNvPr>
        <xdr:cNvSpPr txBox="1"/>
      </xdr:nvSpPr>
      <xdr:spPr>
        <a:xfrm>
          <a:off x="12564264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4037A04-4799-4F5C-B83D-4BEEB6020C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606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310991</xdr:colOff>
      <xdr:row>55</xdr:row>
      <xdr:rowOff>172153</xdr:rowOff>
    </xdr:from>
    <xdr:to>
      <xdr:col>27</xdr:col>
      <xdr:colOff>246971</xdr:colOff>
      <xdr:row>57</xdr:row>
      <xdr:rowOff>65909</xdr:rowOff>
    </xdr:to>
    <xdr:sp macro="" textlink="$L$88">
      <xdr:nvSpPr>
        <xdr:cNvPr id="41" name="TextBox 40">
          <a:extLst>
            <a:ext uri="{FF2B5EF4-FFF2-40B4-BE49-F238E27FC236}">
              <a16:creationId xmlns:a16="http://schemas.microsoft.com/office/drawing/2014/main" id="{ED444786-4300-4901-8F37-33E6F38A5ADC}"/>
            </a:ext>
          </a:extLst>
        </xdr:cNvPr>
        <xdr:cNvSpPr txBox="1"/>
      </xdr:nvSpPr>
      <xdr:spPr>
        <a:xfrm>
          <a:off x="13137991" y="11132253"/>
          <a:ext cx="54558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357232C-9A56-463A-B0B9-FD4273607F3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659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437465</xdr:colOff>
      <xdr:row>55</xdr:row>
      <xdr:rowOff>176349</xdr:rowOff>
    </xdr:from>
    <xdr:to>
      <xdr:col>28</xdr:col>
      <xdr:colOff>425526</xdr:colOff>
      <xdr:row>57</xdr:row>
      <xdr:rowOff>23573</xdr:rowOff>
    </xdr:to>
    <xdr:sp macro="" textlink="$L$89">
      <xdr:nvSpPr>
        <xdr:cNvPr id="42" name="TextBox 41">
          <a:extLst>
            <a:ext uri="{FF2B5EF4-FFF2-40B4-BE49-F238E27FC236}">
              <a16:creationId xmlns:a16="http://schemas.microsoft.com/office/drawing/2014/main" id="{17DFF75E-A477-4FF5-9836-9DF4A56D0D67}"/>
            </a:ext>
          </a:extLst>
        </xdr:cNvPr>
        <xdr:cNvSpPr txBox="1"/>
      </xdr:nvSpPr>
      <xdr:spPr>
        <a:xfrm>
          <a:off x="13874065" y="11136449"/>
          <a:ext cx="597661" cy="2155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F6D3F36-CDEA-45D8-9BE4-5AD92C40FF8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-240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213454</xdr:colOff>
      <xdr:row>59</xdr:row>
      <xdr:rowOff>52691</xdr:rowOff>
    </xdr:from>
    <xdr:to>
      <xdr:col>23</xdr:col>
      <xdr:colOff>149435</xdr:colOff>
      <xdr:row>61</xdr:row>
      <xdr:rowOff>12958</xdr:rowOff>
    </xdr:to>
    <xdr:sp macro="" textlink="$N$84">
      <xdr:nvSpPr>
        <xdr:cNvPr id="62" name="TextBox 61">
          <a:extLst>
            <a:ext uri="{FF2B5EF4-FFF2-40B4-BE49-F238E27FC236}">
              <a16:creationId xmlns:a16="http://schemas.microsoft.com/office/drawing/2014/main" id="{F850E3ED-D14A-4A81-BE1A-6772B862F22E}"/>
            </a:ext>
          </a:extLst>
        </xdr:cNvPr>
        <xdr:cNvSpPr txBox="1"/>
      </xdr:nvSpPr>
      <xdr:spPr>
        <a:xfrm>
          <a:off x="10602054" y="11749391"/>
          <a:ext cx="545581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5CD238-D5C2-4341-9399-A05C1E776C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419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226222</xdr:colOff>
      <xdr:row>59</xdr:row>
      <xdr:rowOff>52691</xdr:rowOff>
    </xdr:from>
    <xdr:to>
      <xdr:col>24</xdr:col>
      <xdr:colOff>80654</xdr:colOff>
      <xdr:row>61</xdr:row>
      <xdr:rowOff>46380</xdr:rowOff>
    </xdr:to>
    <xdr:sp macro="" textlink="$N$85">
      <xdr:nvSpPr>
        <xdr:cNvPr id="63" name="TextBox 62">
          <a:extLst>
            <a:ext uri="{FF2B5EF4-FFF2-40B4-BE49-F238E27FC236}">
              <a16:creationId xmlns:a16="http://schemas.microsoft.com/office/drawing/2014/main" id="{2BEA7516-BCD1-4E79-81AE-65FE7D376EF5}"/>
            </a:ext>
          </a:extLst>
        </xdr:cNvPr>
        <xdr:cNvSpPr txBox="1"/>
      </xdr:nvSpPr>
      <xdr:spPr>
        <a:xfrm>
          <a:off x="11224422" y="11749391"/>
          <a:ext cx="464032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35DAD7C-9B51-483E-9333-FC50F15CAE3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-114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338141</xdr:colOff>
      <xdr:row>59</xdr:row>
      <xdr:rowOff>52691</xdr:rowOff>
    </xdr:from>
    <xdr:to>
      <xdr:col>25</xdr:col>
      <xdr:colOff>239221</xdr:colOff>
      <xdr:row>61</xdr:row>
      <xdr:rowOff>46380</xdr:rowOff>
    </xdr:to>
    <xdr:sp macro="" textlink="$N$86">
      <xdr:nvSpPr>
        <xdr:cNvPr id="64" name="TextBox 63">
          <a:extLst>
            <a:ext uri="{FF2B5EF4-FFF2-40B4-BE49-F238E27FC236}">
              <a16:creationId xmlns:a16="http://schemas.microsoft.com/office/drawing/2014/main" id="{11883F54-5C9F-493F-B808-A9265E3EE5FC}"/>
            </a:ext>
          </a:extLst>
        </xdr:cNvPr>
        <xdr:cNvSpPr txBox="1"/>
      </xdr:nvSpPr>
      <xdr:spPr>
        <a:xfrm>
          <a:off x="11945941" y="11749391"/>
          <a:ext cx="510680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83A40C3-92AF-4C50-B342-2D6B95D08C5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-410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359851</xdr:colOff>
      <xdr:row>59</xdr:row>
      <xdr:rowOff>52691</xdr:rowOff>
    </xdr:from>
    <xdr:to>
      <xdr:col>26</xdr:col>
      <xdr:colOff>274436</xdr:colOff>
      <xdr:row>61</xdr:row>
      <xdr:rowOff>46380</xdr:rowOff>
    </xdr:to>
    <xdr:sp macro="" textlink="$N$87">
      <xdr:nvSpPr>
        <xdr:cNvPr id="65" name="TextBox 64">
          <a:extLst>
            <a:ext uri="{FF2B5EF4-FFF2-40B4-BE49-F238E27FC236}">
              <a16:creationId xmlns:a16="http://schemas.microsoft.com/office/drawing/2014/main" id="{62B4DA99-F479-41E2-8404-C151E1C3DEE2}"/>
            </a:ext>
          </a:extLst>
        </xdr:cNvPr>
        <xdr:cNvSpPr txBox="1"/>
      </xdr:nvSpPr>
      <xdr:spPr>
        <a:xfrm>
          <a:off x="12577251" y="11749391"/>
          <a:ext cx="524185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CEAD61F-4503-4ECA-AFB2-E9CF31294FB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908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388075</xdr:colOff>
      <xdr:row>59</xdr:row>
      <xdr:rowOff>52691</xdr:rowOff>
    </xdr:from>
    <xdr:to>
      <xdr:col>27</xdr:col>
      <xdr:colOff>316177</xdr:colOff>
      <xdr:row>61</xdr:row>
      <xdr:rowOff>46380</xdr:rowOff>
    </xdr:to>
    <xdr:sp macro="" textlink="$N$88">
      <xdr:nvSpPr>
        <xdr:cNvPr id="66" name="TextBox 65">
          <a:extLst>
            <a:ext uri="{FF2B5EF4-FFF2-40B4-BE49-F238E27FC236}">
              <a16:creationId xmlns:a16="http://schemas.microsoft.com/office/drawing/2014/main" id="{5BF6FFCB-8778-40CB-A29D-F878AE37F8D2}"/>
            </a:ext>
          </a:extLst>
        </xdr:cNvPr>
        <xdr:cNvSpPr txBox="1"/>
      </xdr:nvSpPr>
      <xdr:spPr>
        <a:xfrm>
          <a:off x="13215075" y="11749391"/>
          <a:ext cx="537702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3F71471-D50A-4E2A-B95A-FA8B3C7BDCE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569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493912</xdr:colOff>
      <xdr:row>59</xdr:row>
      <xdr:rowOff>52691</xdr:rowOff>
    </xdr:from>
    <xdr:to>
      <xdr:col>28</xdr:col>
      <xdr:colOff>508023</xdr:colOff>
      <xdr:row>61</xdr:row>
      <xdr:rowOff>46380</xdr:rowOff>
    </xdr:to>
    <xdr:sp macro="" textlink="$N$89">
      <xdr:nvSpPr>
        <xdr:cNvPr id="67" name="TextBox 66">
          <a:extLst>
            <a:ext uri="{FF2B5EF4-FFF2-40B4-BE49-F238E27FC236}">
              <a16:creationId xmlns:a16="http://schemas.microsoft.com/office/drawing/2014/main" id="{2597CFA8-93B1-467E-8CEE-FCF181746482}"/>
            </a:ext>
          </a:extLst>
        </xdr:cNvPr>
        <xdr:cNvSpPr txBox="1"/>
      </xdr:nvSpPr>
      <xdr:spPr>
        <a:xfrm>
          <a:off x="13930512" y="11749391"/>
          <a:ext cx="623711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1F4B9C-BDB2-41FF-893A-C192EA96C89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140220</xdr:colOff>
      <xdr:row>57</xdr:row>
      <xdr:rowOff>71258</xdr:rowOff>
    </xdr:from>
    <xdr:to>
      <xdr:col>23</xdr:col>
      <xdr:colOff>174979</xdr:colOff>
      <xdr:row>58</xdr:row>
      <xdr:rowOff>170815</xdr:rowOff>
    </xdr:to>
    <xdr:sp macro="" textlink="$M$84">
      <xdr:nvSpPr>
        <xdr:cNvPr id="82" name="TextBox 81">
          <a:extLst>
            <a:ext uri="{FF2B5EF4-FFF2-40B4-BE49-F238E27FC236}">
              <a16:creationId xmlns:a16="http://schemas.microsoft.com/office/drawing/2014/main" id="{950DD188-EDDF-4527-AC75-6D157482ED85}"/>
            </a:ext>
          </a:extLst>
        </xdr:cNvPr>
        <xdr:cNvSpPr txBox="1"/>
      </xdr:nvSpPr>
      <xdr:spPr>
        <a:xfrm>
          <a:off x="10528820" y="11399658"/>
          <a:ext cx="64435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2B8CCE5-C591-4D83-8693-0341C835670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140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165992</xdr:colOff>
      <xdr:row>57</xdr:row>
      <xdr:rowOff>71258</xdr:rowOff>
    </xdr:from>
    <xdr:to>
      <xdr:col>24</xdr:col>
      <xdr:colOff>199411</xdr:colOff>
      <xdr:row>58</xdr:row>
      <xdr:rowOff>170815</xdr:rowOff>
    </xdr:to>
    <xdr:sp macro="" textlink="$M$85">
      <xdr:nvSpPr>
        <xdr:cNvPr id="83" name="TextBox 82">
          <a:extLst>
            <a:ext uri="{FF2B5EF4-FFF2-40B4-BE49-F238E27FC236}">
              <a16:creationId xmlns:a16="http://schemas.microsoft.com/office/drawing/2014/main" id="{3C6345FA-D76B-4EA6-981D-EC0F09ADAEDB}"/>
            </a:ext>
          </a:extLst>
        </xdr:cNvPr>
        <xdr:cNvSpPr txBox="1"/>
      </xdr:nvSpPr>
      <xdr:spPr>
        <a:xfrm>
          <a:off x="11164192" y="11399658"/>
          <a:ext cx="64301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E088600-2333-4230-9AEA-2A526DC3150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390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261207</xdr:colOff>
      <xdr:row>57</xdr:row>
      <xdr:rowOff>71258</xdr:rowOff>
    </xdr:from>
    <xdr:to>
      <xdr:col>25</xdr:col>
      <xdr:colOff>291806</xdr:colOff>
      <xdr:row>58</xdr:row>
      <xdr:rowOff>170815</xdr:rowOff>
    </xdr:to>
    <xdr:sp macro="" textlink="$M$86">
      <xdr:nvSpPr>
        <xdr:cNvPr id="84" name="TextBox 83">
          <a:extLst>
            <a:ext uri="{FF2B5EF4-FFF2-40B4-BE49-F238E27FC236}">
              <a16:creationId xmlns:a16="http://schemas.microsoft.com/office/drawing/2014/main" id="{2FEDDC6D-F8BF-4E5E-B1E3-20C3C3E56F40}"/>
            </a:ext>
          </a:extLst>
        </xdr:cNvPr>
        <xdr:cNvSpPr txBox="1"/>
      </xdr:nvSpPr>
      <xdr:spPr>
        <a:xfrm>
          <a:off x="11869007" y="11399658"/>
          <a:ext cx="64019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A2927E0-37D9-4B5A-BE97-C3D65B4FB54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-234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298644</xdr:colOff>
      <xdr:row>57</xdr:row>
      <xdr:rowOff>71258</xdr:rowOff>
    </xdr:from>
    <xdr:to>
      <xdr:col>27</xdr:col>
      <xdr:colOff>332064</xdr:colOff>
      <xdr:row>58</xdr:row>
      <xdr:rowOff>170815</xdr:rowOff>
    </xdr:to>
    <xdr:sp macro="" textlink="$M$88">
      <xdr:nvSpPr>
        <xdr:cNvPr id="85" name="TextBox 84">
          <a:extLst>
            <a:ext uri="{FF2B5EF4-FFF2-40B4-BE49-F238E27FC236}">
              <a16:creationId xmlns:a16="http://schemas.microsoft.com/office/drawing/2014/main" id="{14021FC4-5077-4732-A92B-D788C560412A}"/>
            </a:ext>
          </a:extLst>
        </xdr:cNvPr>
        <xdr:cNvSpPr txBox="1"/>
      </xdr:nvSpPr>
      <xdr:spPr>
        <a:xfrm>
          <a:off x="13125644" y="11399658"/>
          <a:ext cx="643020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37C8845-8589-48F4-906F-33ADF6EA16A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-90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351524</xdr:colOff>
      <xdr:row>57</xdr:row>
      <xdr:rowOff>71258</xdr:rowOff>
    </xdr:from>
    <xdr:to>
      <xdr:col>26</xdr:col>
      <xdr:colOff>384945</xdr:colOff>
      <xdr:row>58</xdr:row>
      <xdr:rowOff>170815</xdr:rowOff>
    </xdr:to>
    <xdr:sp macro="" textlink="$M$87">
      <xdr:nvSpPr>
        <xdr:cNvPr id="86" name="TextBox 85">
          <a:extLst>
            <a:ext uri="{FF2B5EF4-FFF2-40B4-BE49-F238E27FC236}">
              <a16:creationId xmlns:a16="http://schemas.microsoft.com/office/drawing/2014/main" id="{35DB2FA6-D293-44E9-B36C-7A196BFFB3BD}"/>
            </a:ext>
          </a:extLst>
        </xdr:cNvPr>
        <xdr:cNvSpPr txBox="1"/>
      </xdr:nvSpPr>
      <xdr:spPr>
        <a:xfrm>
          <a:off x="12568924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759E6F-0A98-407B-BF69-20EEEDA66E9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302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432998</xdr:colOff>
      <xdr:row>57</xdr:row>
      <xdr:rowOff>71258</xdr:rowOff>
    </xdr:from>
    <xdr:to>
      <xdr:col>28</xdr:col>
      <xdr:colOff>466420</xdr:colOff>
      <xdr:row>58</xdr:row>
      <xdr:rowOff>170815</xdr:rowOff>
    </xdr:to>
    <xdr:sp macro="" textlink="$M$89">
      <xdr:nvSpPr>
        <xdr:cNvPr id="87" name="TextBox 86">
          <a:extLst>
            <a:ext uri="{FF2B5EF4-FFF2-40B4-BE49-F238E27FC236}">
              <a16:creationId xmlns:a16="http://schemas.microsoft.com/office/drawing/2014/main" id="{FB7B1BE9-DED5-441A-B4A5-9AD7720035C0}"/>
            </a:ext>
          </a:extLst>
        </xdr:cNvPr>
        <xdr:cNvSpPr txBox="1"/>
      </xdr:nvSpPr>
      <xdr:spPr>
        <a:xfrm>
          <a:off x="13869598" y="11399658"/>
          <a:ext cx="643022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B9C7F1E-6E87-4524-B50B-4DB46C3D41C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230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590448</xdr:colOff>
      <xdr:row>57</xdr:row>
      <xdr:rowOff>71258</xdr:rowOff>
    </xdr:from>
    <xdr:to>
      <xdr:col>21</xdr:col>
      <xdr:colOff>523606</xdr:colOff>
      <xdr:row>59</xdr:row>
      <xdr:rowOff>33829</xdr:rowOff>
    </xdr:to>
    <xdr:sp macro="" textlink="$M$83">
      <xdr:nvSpPr>
        <xdr:cNvPr id="101" name="TextBox 100">
          <a:extLst>
            <a:ext uri="{FF2B5EF4-FFF2-40B4-BE49-F238E27FC236}">
              <a16:creationId xmlns:a16="http://schemas.microsoft.com/office/drawing/2014/main" id="{857E15CF-664D-4562-BED3-F3725442D677}"/>
            </a:ext>
          </a:extLst>
        </xdr:cNvPr>
        <xdr:cNvSpPr txBox="1"/>
      </xdr:nvSpPr>
      <xdr:spPr>
        <a:xfrm>
          <a:off x="9759848" y="11399658"/>
          <a:ext cx="542758" cy="3308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11869DFE-4347-4043-B3D1-325FE6CC8F7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-417</a:t>
          </a:fld>
          <a:endParaRPr lang="en-US" sz="11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10407</xdr:colOff>
      <xdr:row>59</xdr:row>
      <xdr:rowOff>52691</xdr:rowOff>
    </xdr:from>
    <xdr:to>
      <xdr:col>21</xdr:col>
      <xdr:colOff>550343</xdr:colOff>
      <xdr:row>61</xdr:row>
      <xdr:rowOff>12958</xdr:rowOff>
    </xdr:to>
    <xdr:sp macro="" textlink="$N$83">
      <xdr:nvSpPr>
        <xdr:cNvPr id="102" name="TextBox 101">
          <a:extLst>
            <a:ext uri="{FF2B5EF4-FFF2-40B4-BE49-F238E27FC236}">
              <a16:creationId xmlns:a16="http://schemas.microsoft.com/office/drawing/2014/main" id="{50C6837B-4AF0-41A9-AA86-9622A0799C3C}"/>
            </a:ext>
          </a:extLst>
        </xdr:cNvPr>
        <xdr:cNvSpPr txBox="1"/>
      </xdr:nvSpPr>
      <xdr:spPr>
        <a:xfrm>
          <a:off x="9789407" y="11749391"/>
          <a:ext cx="539936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5B40752F-FC1A-4964-9612-1FC3EF372A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59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90614</xdr:colOff>
      <xdr:row>53</xdr:row>
      <xdr:rowOff>86297</xdr:rowOff>
    </xdr:from>
    <xdr:to>
      <xdr:col>22</xdr:col>
      <xdr:colOff>23772</xdr:colOff>
      <xdr:row>55</xdr:row>
      <xdr:rowOff>45858</xdr:rowOff>
    </xdr:to>
    <xdr:sp macro="" textlink="$O$83">
      <xdr:nvSpPr>
        <xdr:cNvPr id="103" name="TextBox 102">
          <a:extLst>
            <a:ext uri="{FF2B5EF4-FFF2-40B4-BE49-F238E27FC236}">
              <a16:creationId xmlns:a16="http://schemas.microsoft.com/office/drawing/2014/main" id="{E458851D-D29F-4971-BB56-25CA3C27CD29}"/>
            </a:ext>
          </a:extLst>
        </xdr:cNvPr>
        <xdr:cNvSpPr txBox="1"/>
      </xdr:nvSpPr>
      <xdr:spPr>
        <a:xfrm>
          <a:off x="9869614" y="10678097"/>
          <a:ext cx="54275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891B2CE8-FF5D-4F57-A9F2-96A3B5AAE24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1,292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353105</xdr:colOff>
      <xdr:row>55</xdr:row>
      <xdr:rowOff>160455</xdr:rowOff>
    </xdr:from>
    <xdr:to>
      <xdr:col>22</xdr:col>
      <xdr:colOff>73854</xdr:colOff>
      <xdr:row>57</xdr:row>
      <xdr:rowOff>54211</xdr:rowOff>
    </xdr:to>
    <xdr:sp macro="" textlink="$Q$83">
      <xdr:nvSpPr>
        <xdr:cNvPr id="104" name="TextBox 103">
          <a:extLst>
            <a:ext uri="{FF2B5EF4-FFF2-40B4-BE49-F238E27FC236}">
              <a16:creationId xmlns:a16="http://schemas.microsoft.com/office/drawing/2014/main" id="{87FF5FD9-BB7A-48CB-943D-00CB90393E2E}"/>
            </a:ext>
          </a:extLst>
        </xdr:cNvPr>
        <xdr:cNvSpPr txBox="1"/>
      </xdr:nvSpPr>
      <xdr:spPr>
        <a:xfrm>
          <a:off x="10117994" y="11040122"/>
          <a:ext cx="32752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513A72C-A76D-4EC5-A6BC-857C5175792E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▲</a:t>
          </a:fld>
          <a:endParaRPr lang="en-US" sz="14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22</xdr:col>
      <xdr:colOff>372561</xdr:colOff>
      <xdr:row>55</xdr:row>
      <xdr:rowOff>160455</xdr:rowOff>
    </xdr:from>
    <xdr:to>
      <xdr:col>23</xdr:col>
      <xdr:colOff>93311</xdr:colOff>
      <xdr:row>57</xdr:row>
      <xdr:rowOff>54211</xdr:rowOff>
    </xdr:to>
    <xdr:sp macro="" textlink="$Q$84">
      <xdr:nvSpPr>
        <xdr:cNvPr id="105" name="TextBox 104">
          <a:extLst>
            <a:ext uri="{FF2B5EF4-FFF2-40B4-BE49-F238E27FC236}">
              <a16:creationId xmlns:a16="http://schemas.microsoft.com/office/drawing/2014/main" id="{5A4037FB-29AA-4D1C-BD65-31A8BAE036E6}"/>
            </a:ext>
          </a:extLst>
        </xdr:cNvPr>
        <xdr:cNvSpPr txBox="1"/>
      </xdr:nvSpPr>
      <xdr:spPr>
        <a:xfrm>
          <a:off x="10761161" y="11120555"/>
          <a:ext cx="33035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37435A3-936C-4B39-9402-24659F17B74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23</xdr:col>
      <xdr:colOff>391867</xdr:colOff>
      <xdr:row>55</xdr:row>
      <xdr:rowOff>160455</xdr:rowOff>
    </xdr:from>
    <xdr:to>
      <xdr:col>24</xdr:col>
      <xdr:colOff>112616</xdr:colOff>
      <xdr:row>57</xdr:row>
      <xdr:rowOff>54211</xdr:rowOff>
    </xdr:to>
    <xdr:sp macro="" textlink="$Q$85">
      <xdr:nvSpPr>
        <xdr:cNvPr id="106" name="TextBox 105">
          <a:extLst>
            <a:ext uri="{FF2B5EF4-FFF2-40B4-BE49-F238E27FC236}">
              <a16:creationId xmlns:a16="http://schemas.microsoft.com/office/drawing/2014/main" id="{FB03256C-FDAE-4DDC-AB5C-87F2B0B5A342}"/>
            </a:ext>
          </a:extLst>
        </xdr:cNvPr>
        <xdr:cNvSpPr txBox="1"/>
      </xdr:nvSpPr>
      <xdr:spPr>
        <a:xfrm>
          <a:off x="11370311" y="11040122"/>
          <a:ext cx="32752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0933785-06CB-4F7F-9C5E-DE4BC27FF08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24</xdr:col>
      <xdr:colOff>492062</xdr:colOff>
      <xdr:row>55</xdr:row>
      <xdr:rowOff>160455</xdr:rowOff>
    </xdr:from>
    <xdr:to>
      <xdr:col>25</xdr:col>
      <xdr:colOff>214148</xdr:colOff>
      <xdr:row>57</xdr:row>
      <xdr:rowOff>54211</xdr:rowOff>
    </xdr:to>
    <xdr:sp macro="" textlink="$Q$86">
      <xdr:nvSpPr>
        <xdr:cNvPr id="107" name="TextBox 106">
          <a:extLst>
            <a:ext uri="{FF2B5EF4-FFF2-40B4-BE49-F238E27FC236}">
              <a16:creationId xmlns:a16="http://schemas.microsoft.com/office/drawing/2014/main" id="{698F3378-DE49-402C-8C27-3A18A3699A5E}"/>
            </a:ext>
          </a:extLst>
        </xdr:cNvPr>
        <xdr:cNvSpPr txBox="1"/>
      </xdr:nvSpPr>
      <xdr:spPr>
        <a:xfrm>
          <a:off x="12099862" y="11120555"/>
          <a:ext cx="331686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76EFCC2-4182-4E1E-83E8-D9604D4D396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25</xdr:col>
      <xdr:colOff>572052</xdr:colOff>
      <xdr:row>55</xdr:row>
      <xdr:rowOff>160455</xdr:rowOff>
    </xdr:from>
    <xdr:to>
      <xdr:col>26</xdr:col>
      <xdr:colOff>291316</xdr:colOff>
      <xdr:row>57</xdr:row>
      <xdr:rowOff>54211</xdr:rowOff>
    </xdr:to>
    <xdr:sp macro="" textlink="$Q$87">
      <xdr:nvSpPr>
        <xdr:cNvPr id="108" name="TextBox 107">
          <a:extLst>
            <a:ext uri="{FF2B5EF4-FFF2-40B4-BE49-F238E27FC236}">
              <a16:creationId xmlns:a16="http://schemas.microsoft.com/office/drawing/2014/main" id="{2EB07F4D-7661-4A44-A78E-811358AD25A6}"/>
            </a:ext>
          </a:extLst>
        </xdr:cNvPr>
        <xdr:cNvSpPr txBox="1"/>
      </xdr:nvSpPr>
      <xdr:spPr>
        <a:xfrm>
          <a:off x="12764052" y="11040122"/>
          <a:ext cx="326042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992E86-B4CB-43DC-BC80-5C584C94A65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26</xdr:col>
      <xdr:colOff>527786</xdr:colOff>
      <xdr:row>55</xdr:row>
      <xdr:rowOff>160455</xdr:rowOff>
    </xdr:from>
    <xdr:to>
      <xdr:col>27</xdr:col>
      <xdr:colOff>247049</xdr:colOff>
      <xdr:row>57</xdr:row>
      <xdr:rowOff>54211</xdr:rowOff>
    </xdr:to>
    <xdr:sp macro="" textlink="$Q$88">
      <xdr:nvSpPr>
        <xdr:cNvPr id="109" name="TextBox 108">
          <a:extLst>
            <a:ext uri="{FF2B5EF4-FFF2-40B4-BE49-F238E27FC236}">
              <a16:creationId xmlns:a16="http://schemas.microsoft.com/office/drawing/2014/main" id="{16FEA9FA-1E06-4DCB-8D5D-E24B43E20EC0}"/>
            </a:ext>
          </a:extLst>
        </xdr:cNvPr>
        <xdr:cNvSpPr txBox="1"/>
      </xdr:nvSpPr>
      <xdr:spPr>
        <a:xfrm>
          <a:off x="13354786" y="11120555"/>
          <a:ext cx="328863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1C778D3-1345-4CD6-B2E3-694A80CFC0E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28</xdr:col>
      <xdr:colOff>71929</xdr:colOff>
      <xdr:row>55</xdr:row>
      <xdr:rowOff>160455</xdr:rowOff>
    </xdr:from>
    <xdr:to>
      <xdr:col>28</xdr:col>
      <xdr:colOff>397970</xdr:colOff>
      <xdr:row>57</xdr:row>
      <xdr:rowOff>54211</xdr:rowOff>
    </xdr:to>
    <xdr:sp macro="" textlink="$Q$89">
      <xdr:nvSpPr>
        <xdr:cNvPr id="110" name="TextBox 109">
          <a:extLst>
            <a:ext uri="{FF2B5EF4-FFF2-40B4-BE49-F238E27FC236}">
              <a16:creationId xmlns:a16="http://schemas.microsoft.com/office/drawing/2014/main" id="{8B2F7534-234A-420D-AB27-918D16621AEB}"/>
            </a:ext>
          </a:extLst>
        </xdr:cNvPr>
        <xdr:cNvSpPr txBox="1"/>
      </xdr:nvSpPr>
      <xdr:spPr>
        <a:xfrm>
          <a:off x="14084262" y="11040122"/>
          <a:ext cx="326041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C36425F-C2D4-42FE-9AA9-B11BBFAE092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21</xdr:col>
      <xdr:colOff>353849</xdr:colOff>
      <xdr:row>57</xdr:row>
      <xdr:rowOff>91310</xdr:rowOff>
    </xdr:from>
    <xdr:to>
      <xdr:col>22</xdr:col>
      <xdr:colOff>74598</xdr:colOff>
      <xdr:row>58</xdr:row>
      <xdr:rowOff>170815</xdr:rowOff>
    </xdr:to>
    <xdr:sp macro="" textlink="$R$83">
      <xdr:nvSpPr>
        <xdr:cNvPr id="125" name="TextBox 124">
          <a:extLst>
            <a:ext uri="{FF2B5EF4-FFF2-40B4-BE49-F238E27FC236}">
              <a16:creationId xmlns:a16="http://schemas.microsoft.com/office/drawing/2014/main" id="{AB3DE73E-3B2E-4594-8A5A-7519A7FB5C01}"/>
            </a:ext>
          </a:extLst>
        </xdr:cNvPr>
        <xdr:cNvSpPr txBox="1"/>
      </xdr:nvSpPr>
      <xdr:spPr>
        <a:xfrm>
          <a:off x="10132849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C3F2EA7-C11B-43E6-B216-95E56066486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22</xdr:col>
      <xdr:colOff>379617</xdr:colOff>
      <xdr:row>57</xdr:row>
      <xdr:rowOff>91310</xdr:rowOff>
    </xdr:from>
    <xdr:to>
      <xdr:col>23</xdr:col>
      <xdr:colOff>100367</xdr:colOff>
      <xdr:row>58</xdr:row>
      <xdr:rowOff>170815</xdr:rowOff>
    </xdr:to>
    <xdr:sp macro="" textlink="$R$84">
      <xdr:nvSpPr>
        <xdr:cNvPr id="126" name="TextBox 125">
          <a:extLst>
            <a:ext uri="{FF2B5EF4-FFF2-40B4-BE49-F238E27FC236}">
              <a16:creationId xmlns:a16="http://schemas.microsoft.com/office/drawing/2014/main" id="{930D1E2F-D7B0-4F9E-9768-20ECD50DA1CE}"/>
            </a:ext>
          </a:extLst>
        </xdr:cNvPr>
        <xdr:cNvSpPr txBox="1"/>
      </xdr:nvSpPr>
      <xdr:spPr>
        <a:xfrm>
          <a:off x="10768217" y="11419710"/>
          <a:ext cx="330350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858D9B3-8ACA-4243-93F2-0408CD9FCA4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23</xdr:col>
      <xdr:colOff>398923</xdr:colOff>
      <xdr:row>57</xdr:row>
      <xdr:rowOff>91310</xdr:rowOff>
    </xdr:from>
    <xdr:to>
      <xdr:col>24</xdr:col>
      <xdr:colOff>119672</xdr:colOff>
      <xdr:row>58</xdr:row>
      <xdr:rowOff>170815</xdr:rowOff>
    </xdr:to>
    <xdr:sp macro="" textlink="$R$85">
      <xdr:nvSpPr>
        <xdr:cNvPr id="127" name="TextBox 126">
          <a:extLst>
            <a:ext uri="{FF2B5EF4-FFF2-40B4-BE49-F238E27FC236}">
              <a16:creationId xmlns:a16="http://schemas.microsoft.com/office/drawing/2014/main" id="{AB498911-6BC5-4321-AB59-37B0B1C3DEDE}"/>
            </a:ext>
          </a:extLst>
        </xdr:cNvPr>
        <xdr:cNvSpPr txBox="1"/>
      </xdr:nvSpPr>
      <xdr:spPr>
        <a:xfrm>
          <a:off x="11377367" y="11337866"/>
          <a:ext cx="327527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842CD98-CD3E-49A0-B10B-846B8E7BC0D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24</xdr:col>
      <xdr:colOff>492062</xdr:colOff>
      <xdr:row>57</xdr:row>
      <xdr:rowOff>91310</xdr:rowOff>
    </xdr:from>
    <xdr:to>
      <xdr:col>25</xdr:col>
      <xdr:colOff>214148</xdr:colOff>
      <xdr:row>58</xdr:row>
      <xdr:rowOff>170815</xdr:rowOff>
    </xdr:to>
    <xdr:sp macro="" textlink="$R$86">
      <xdr:nvSpPr>
        <xdr:cNvPr id="128" name="TextBox 127">
          <a:extLst>
            <a:ext uri="{FF2B5EF4-FFF2-40B4-BE49-F238E27FC236}">
              <a16:creationId xmlns:a16="http://schemas.microsoft.com/office/drawing/2014/main" id="{CC6C6C54-2463-4B13-9AF4-D7448195F1B5}"/>
            </a:ext>
          </a:extLst>
        </xdr:cNvPr>
        <xdr:cNvSpPr txBox="1"/>
      </xdr:nvSpPr>
      <xdr:spPr>
        <a:xfrm>
          <a:off x="12099862" y="11419710"/>
          <a:ext cx="331686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719FBFE-BB0E-4A91-87B5-252BA5C398F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25</xdr:col>
      <xdr:colOff>579108</xdr:colOff>
      <xdr:row>57</xdr:row>
      <xdr:rowOff>91310</xdr:rowOff>
    </xdr:from>
    <xdr:to>
      <xdr:col>26</xdr:col>
      <xdr:colOff>298372</xdr:colOff>
      <xdr:row>58</xdr:row>
      <xdr:rowOff>170815</xdr:rowOff>
    </xdr:to>
    <xdr:sp macro="" textlink="$R$87">
      <xdr:nvSpPr>
        <xdr:cNvPr id="129" name="TextBox 128">
          <a:extLst>
            <a:ext uri="{FF2B5EF4-FFF2-40B4-BE49-F238E27FC236}">
              <a16:creationId xmlns:a16="http://schemas.microsoft.com/office/drawing/2014/main" id="{5719A67C-0305-4AF6-B33F-683A7CA089F9}"/>
            </a:ext>
          </a:extLst>
        </xdr:cNvPr>
        <xdr:cNvSpPr txBox="1"/>
      </xdr:nvSpPr>
      <xdr:spPr>
        <a:xfrm>
          <a:off x="12796508" y="11419710"/>
          <a:ext cx="328864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62FE477-4645-4D45-9A5B-723F5E9BCD4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26</xdr:col>
      <xdr:colOff>534842</xdr:colOff>
      <xdr:row>57</xdr:row>
      <xdr:rowOff>91310</xdr:rowOff>
    </xdr:from>
    <xdr:to>
      <xdr:col>27</xdr:col>
      <xdr:colOff>254105</xdr:colOff>
      <xdr:row>58</xdr:row>
      <xdr:rowOff>170815</xdr:rowOff>
    </xdr:to>
    <xdr:sp macro="" textlink="$R$88">
      <xdr:nvSpPr>
        <xdr:cNvPr id="130" name="TextBox 129">
          <a:extLst>
            <a:ext uri="{FF2B5EF4-FFF2-40B4-BE49-F238E27FC236}">
              <a16:creationId xmlns:a16="http://schemas.microsoft.com/office/drawing/2014/main" id="{EE99C5D6-7DBE-4078-9E43-B853C689B9CF}"/>
            </a:ext>
          </a:extLst>
        </xdr:cNvPr>
        <xdr:cNvSpPr txBox="1"/>
      </xdr:nvSpPr>
      <xdr:spPr>
        <a:xfrm>
          <a:off x="13361842" y="11419710"/>
          <a:ext cx="328863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3963DBF-6875-45DC-9DC8-9B6FE0A2134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28</xdr:col>
      <xdr:colOff>71929</xdr:colOff>
      <xdr:row>57</xdr:row>
      <xdr:rowOff>91310</xdr:rowOff>
    </xdr:from>
    <xdr:to>
      <xdr:col>28</xdr:col>
      <xdr:colOff>397970</xdr:colOff>
      <xdr:row>58</xdr:row>
      <xdr:rowOff>170815</xdr:rowOff>
    </xdr:to>
    <xdr:sp macro="" textlink="$R$89">
      <xdr:nvSpPr>
        <xdr:cNvPr id="131" name="TextBox 130">
          <a:extLst>
            <a:ext uri="{FF2B5EF4-FFF2-40B4-BE49-F238E27FC236}">
              <a16:creationId xmlns:a16="http://schemas.microsoft.com/office/drawing/2014/main" id="{E370B3EA-5770-4C80-9FC4-CB735A8CC00B}"/>
            </a:ext>
          </a:extLst>
        </xdr:cNvPr>
        <xdr:cNvSpPr txBox="1"/>
      </xdr:nvSpPr>
      <xdr:spPr>
        <a:xfrm>
          <a:off x="14084262" y="11337866"/>
          <a:ext cx="326041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FB627B0-237A-4D54-8BDD-905DF5BF741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oneCellAnchor>
    <xdr:from>
      <xdr:col>18</xdr:col>
      <xdr:colOff>529178</xdr:colOff>
      <xdr:row>58</xdr:row>
      <xdr:rowOff>126958</xdr:rowOff>
    </xdr:from>
    <xdr:ext cx="973666" cy="486832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53F314EE-88CC-4AB5-96A0-24E38CAA7F35}"/>
            </a:ext>
          </a:extLst>
        </xdr:cNvPr>
        <xdr:cNvSpPr txBox="1"/>
      </xdr:nvSpPr>
      <xdr:spPr>
        <a:xfrm>
          <a:off x="8479378" y="11639508"/>
          <a:ext cx="973666" cy="4868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l"/>
          <a:r>
            <a:rPr lang="en-US" sz="1200" b="0">
              <a:latin typeface="Arial Narrow" panose="020B0606020202030204" pitchFamily="34" charset="0"/>
            </a:rPr>
            <a:t>Net</a:t>
          </a:r>
          <a:r>
            <a:rPr lang="en-US" sz="1200" b="0" baseline="0">
              <a:latin typeface="Arial Narrow" panose="020B0606020202030204" pitchFamily="34" charset="0"/>
            </a:rPr>
            <a:t> Change</a:t>
          </a:r>
          <a:endParaRPr lang="en-US" sz="1200" b="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49391</xdr:colOff>
      <xdr:row>1</xdr:row>
      <xdr:rowOff>3</xdr:rowOff>
    </xdr:from>
    <xdr:to>
      <xdr:col>45</xdr:col>
      <xdr:colOff>430393</xdr:colOff>
      <xdr:row>5</xdr:row>
      <xdr:rowOff>28223</xdr:rowOff>
    </xdr:to>
    <xdr:sp macro="" textlink="">
      <xdr:nvSpPr>
        <xdr:cNvPr id="148" name="Rectangle 147">
          <a:extLst>
            <a:ext uri="{FF2B5EF4-FFF2-40B4-BE49-F238E27FC236}">
              <a16:creationId xmlns:a16="http://schemas.microsoft.com/office/drawing/2014/main" id="{4AAF2E73-4830-48F6-AFFC-AC3F04FFA716}"/>
            </a:ext>
          </a:extLst>
        </xdr:cNvPr>
        <xdr:cNvSpPr/>
      </xdr:nvSpPr>
      <xdr:spPr>
        <a:xfrm>
          <a:off x="582791" y="184153"/>
          <a:ext cx="24257002" cy="7648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4400" b="1">
              <a:latin typeface="Arial Narrow" panose="020B0606020202030204" pitchFamily="34" charset="0"/>
            </a:rPr>
            <a:t>Waterfall Flow Chart</a:t>
          </a:r>
        </a:p>
      </xdr:txBody>
    </xdr:sp>
    <xdr:clientData/>
  </xdr:twoCellAnchor>
  <xdr:twoCellAnchor editAs="oneCell">
    <xdr:from>
      <xdr:col>26</xdr:col>
      <xdr:colOff>592667</xdr:colOff>
      <xdr:row>87</xdr:row>
      <xdr:rowOff>98778</xdr:rowOff>
    </xdr:from>
    <xdr:to>
      <xdr:col>39</xdr:col>
      <xdr:colOff>423334</xdr:colOff>
      <xdr:row>110</xdr:row>
      <xdr:rowOff>176389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56DD5461-D507-4B94-95C5-18D6258ED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19667" y="17135828"/>
          <a:ext cx="7755467" cy="4313061"/>
        </a:xfrm>
        <a:prstGeom prst="rect">
          <a:avLst/>
        </a:prstGeom>
      </xdr:spPr>
    </xdr:pic>
    <xdr:clientData/>
  </xdr:twoCellAnchor>
  <xdr:twoCellAnchor editAs="oneCell">
    <xdr:from>
      <xdr:col>25</xdr:col>
      <xdr:colOff>134056</xdr:colOff>
      <xdr:row>96</xdr:row>
      <xdr:rowOff>32457</xdr:rowOff>
    </xdr:from>
    <xdr:to>
      <xdr:col>37</xdr:col>
      <xdr:colOff>571501</xdr:colOff>
      <xdr:row>117</xdr:row>
      <xdr:rowOff>124178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DE9D55C7-C399-4305-AE56-0358B4E5B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51456" y="18726857"/>
          <a:ext cx="7752645" cy="3958871"/>
        </a:xfrm>
        <a:prstGeom prst="rect">
          <a:avLst/>
        </a:prstGeom>
      </xdr:spPr>
    </xdr:pic>
    <xdr:clientData/>
  </xdr:twoCellAnchor>
  <xdr:twoCellAnchor editAs="oneCell">
    <xdr:from>
      <xdr:col>26</xdr:col>
      <xdr:colOff>173566</xdr:colOff>
      <xdr:row>93</xdr:row>
      <xdr:rowOff>149580</xdr:rowOff>
    </xdr:from>
    <xdr:to>
      <xdr:col>54</xdr:col>
      <xdr:colOff>282221</xdr:colOff>
      <xdr:row>115</xdr:row>
      <xdr:rowOff>57857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35D9C66C-A359-48EF-9081-DE7463995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00566" y="18291530"/>
          <a:ext cx="17177455" cy="3959577"/>
        </a:xfrm>
        <a:prstGeom prst="rect">
          <a:avLst/>
        </a:prstGeom>
      </xdr:spPr>
    </xdr:pic>
    <xdr:clientData/>
  </xdr:twoCellAnchor>
  <xdr:oneCellAnchor>
    <xdr:from>
      <xdr:col>11</xdr:col>
      <xdr:colOff>515052</xdr:colOff>
      <xdr:row>26</xdr:row>
      <xdr:rowOff>148166</xdr:rowOff>
    </xdr:from>
    <xdr:ext cx="1665777" cy="50424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D0DF366C-5255-4D29-9D33-5641B76396C4}"/>
            </a:ext>
          </a:extLst>
        </xdr:cNvPr>
        <xdr:cNvSpPr txBox="1"/>
      </xdr:nvSpPr>
      <xdr:spPr>
        <a:xfrm>
          <a:off x="4909252" y="5190066"/>
          <a:ext cx="1665777" cy="5042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latin typeface="Arial Narrow" panose="020B0606020202030204" pitchFamily="34" charset="0"/>
            </a:rPr>
            <a:t>Select</a:t>
          </a:r>
          <a:r>
            <a:rPr lang="en-US" sz="1400" baseline="0">
              <a:latin typeface="Arial Narrow" panose="020B0606020202030204" pitchFamily="34" charset="0"/>
            </a:rPr>
            <a:t> number of bars </a:t>
          </a:r>
        </a:p>
        <a:p>
          <a:r>
            <a:rPr lang="en-US" sz="1400" baseline="0">
              <a:latin typeface="Arial Narrow" panose="020B0606020202030204" pitchFamily="34" charset="0"/>
            </a:rPr>
            <a:t>required by graph</a:t>
          </a:r>
          <a:endParaRPr lang="en-US" sz="140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63502</xdr:colOff>
      <xdr:row>17</xdr:row>
      <xdr:rowOff>14111</xdr:rowOff>
    </xdr:from>
    <xdr:to>
      <xdr:col>8</xdr:col>
      <xdr:colOff>670278</xdr:colOff>
      <xdr:row>18</xdr:row>
      <xdr:rowOff>7056</xdr:rowOff>
    </xdr:to>
    <xdr:sp macro="" textlink="">
      <xdr:nvSpPr>
        <xdr:cNvPr id="153" name="Rectangle 152">
          <a:extLst>
            <a:ext uri="{FF2B5EF4-FFF2-40B4-BE49-F238E27FC236}">
              <a16:creationId xmlns:a16="http://schemas.microsoft.com/office/drawing/2014/main" id="{E3030DF4-86EB-41E3-86C7-E30823CDA810}"/>
            </a:ext>
          </a:extLst>
        </xdr:cNvPr>
        <xdr:cNvSpPr/>
      </xdr:nvSpPr>
      <xdr:spPr>
        <a:xfrm>
          <a:off x="596902" y="2922411"/>
          <a:ext cx="3623026" cy="450145"/>
        </a:xfrm>
        <a:prstGeom prst="rect">
          <a:avLst/>
        </a:prstGeom>
        <a:noFill/>
        <a:ln w="28575" cap="flat" cmpd="sng" algn="ctr">
          <a:solidFill>
            <a:schemeClr val="bg1">
              <a:lumMod val="65000"/>
            </a:scheme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303383</xdr:colOff>
      <xdr:row>15</xdr:row>
      <xdr:rowOff>42333</xdr:rowOff>
    </xdr:from>
    <xdr:to>
      <xdr:col>16</xdr:col>
      <xdr:colOff>84661</xdr:colOff>
      <xdr:row>32</xdr:row>
      <xdr:rowOff>7056</xdr:rowOff>
    </xdr:to>
    <xdr:sp macro="" textlink="">
      <xdr:nvSpPr>
        <xdr:cNvPr id="154" name="Rectangle: Rounded Corners 153">
          <a:extLst>
            <a:ext uri="{FF2B5EF4-FFF2-40B4-BE49-F238E27FC236}">
              <a16:creationId xmlns:a16="http://schemas.microsoft.com/office/drawing/2014/main" id="{394B058F-8F95-4E4D-B810-0ECA986DF62A}"/>
            </a:ext>
          </a:extLst>
        </xdr:cNvPr>
        <xdr:cNvSpPr/>
      </xdr:nvSpPr>
      <xdr:spPr>
        <a:xfrm>
          <a:off x="4697583" y="2804583"/>
          <a:ext cx="2829278" cy="3615973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9375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471988</xdr:colOff>
      <xdr:row>17</xdr:row>
      <xdr:rowOff>49384</xdr:rowOff>
    </xdr:from>
    <xdr:ext cx="2049728" cy="445507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34F58AD6-57D2-488B-BEC6-1AAD50C5F687}"/>
            </a:ext>
          </a:extLst>
        </xdr:cNvPr>
        <xdr:cNvSpPr txBox="1"/>
      </xdr:nvSpPr>
      <xdr:spPr>
        <a:xfrm>
          <a:off x="4866188" y="2957684"/>
          <a:ext cx="2049728" cy="4455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chemeClr val="bg1"/>
              </a:solidFill>
              <a:latin typeface="Arial Narrow" panose="020B0606020202030204" pitchFamily="34" charset="0"/>
            </a:rPr>
            <a:t>Number of bars</a:t>
          </a:r>
        </a:p>
      </xdr:txBody>
    </xdr:sp>
    <xdr:clientData/>
  </xdr:oneCellAnchor>
  <xdr:twoCellAnchor>
    <xdr:from>
      <xdr:col>12</xdr:col>
      <xdr:colOff>423325</xdr:colOff>
      <xdr:row>19</xdr:row>
      <xdr:rowOff>155215</xdr:rowOff>
    </xdr:from>
    <xdr:to>
      <xdr:col>13</xdr:col>
      <xdr:colOff>176371</xdr:colOff>
      <xdr:row>21</xdr:row>
      <xdr:rowOff>7049</xdr:rowOff>
    </xdr:to>
    <xdr:sp macro="" textlink="">
      <xdr:nvSpPr>
        <xdr:cNvPr id="156" name="Rectangle 15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816CFFD-68F5-4BE6-913D-167D54E52F91}"/>
            </a:ext>
          </a:extLst>
        </xdr:cNvPr>
        <xdr:cNvSpPr/>
      </xdr:nvSpPr>
      <xdr:spPr>
        <a:xfrm>
          <a:off x="5427125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</a:t>
          </a:r>
        </a:p>
      </xdr:txBody>
    </xdr:sp>
    <xdr:clientData/>
  </xdr:twoCellAnchor>
  <xdr:twoCellAnchor>
    <xdr:from>
      <xdr:col>11</xdr:col>
      <xdr:colOff>561613</xdr:colOff>
      <xdr:row>19</xdr:row>
      <xdr:rowOff>155215</xdr:rowOff>
    </xdr:from>
    <xdr:to>
      <xdr:col>12</xdr:col>
      <xdr:colOff>314660</xdr:colOff>
      <xdr:row>21</xdr:row>
      <xdr:rowOff>7049</xdr:rowOff>
    </xdr:to>
    <xdr:sp macro="" textlink="">
      <xdr:nvSpPr>
        <xdr:cNvPr id="157" name="Rectangle 15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712778A-9C80-4E8B-9A16-FFF11E640FB4}"/>
            </a:ext>
          </a:extLst>
        </xdr:cNvPr>
        <xdr:cNvSpPr/>
      </xdr:nvSpPr>
      <xdr:spPr>
        <a:xfrm>
          <a:off x="4955813" y="3596915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</a:t>
          </a:r>
        </a:p>
      </xdr:txBody>
    </xdr:sp>
    <xdr:clientData/>
  </xdr:twoCellAnchor>
  <xdr:twoCellAnchor>
    <xdr:from>
      <xdr:col>13</xdr:col>
      <xdr:colOff>300558</xdr:colOff>
      <xdr:row>19</xdr:row>
      <xdr:rowOff>155215</xdr:rowOff>
    </xdr:from>
    <xdr:to>
      <xdr:col>14</xdr:col>
      <xdr:colOff>53604</xdr:colOff>
      <xdr:row>21</xdr:row>
      <xdr:rowOff>7049</xdr:rowOff>
    </xdr:to>
    <xdr:sp macro="" textlink="">
      <xdr:nvSpPr>
        <xdr:cNvPr id="158" name="Rectangle 15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E477BD9-0479-4474-BCFF-F846CCB65B4A}"/>
            </a:ext>
          </a:extLst>
        </xdr:cNvPr>
        <xdr:cNvSpPr/>
      </xdr:nvSpPr>
      <xdr:spPr>
        <a:xfrm>
          <a:off x="5913958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3</a:t>
          </a:r>
        </a:p>
      </xdr:txBody>
    </xdr:sp>
    <xdr:clientData/>
  </xdr:twoCellAnchor>
  <xdr:twoCellAnchor>
    <xdr:from>
      <xdr:col>14</xdr:col>
      <xdr:colOff>177792</xdr:colOff>
      <xdr:row>19</xdr:row>
      <xdr:rowOff>155215</xdr:rowOff>
    </xdr:from>
    <xdr:to>
      <xdr:col>14</xdr:col>
      <xdr:colOff>537616</xdr:colOff>
      <xdr:row>21</xdr:row>
      <xdr:rowOff>7049</xdr:rowOff>
    </xdr:to>
    <xdr:sp macro="" textlink="">
      <xdr:nvSpPr>
        <xdr:cNvPr id="159" name="Rectangle 15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0E5A0FF-8A1F-49D2-BDBA-81B0F7FBA266}"/>
            </a:ext>
          </a:extLst>
        </xdr:cNvPr>
        <xdr:cNvSpPr/>
      </xdr:nvSpPr>
      <xdr:spPr>
        <a:xfrm>
          <a:off x="6400792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4</a:t>
          </a:r>
        </a:p>
      </xdr:txBody>
    </xdr:sp>
    <xdr:clientData/>
  </xdr:twoCellAnchor>
  <xdr:twoCellAnchor>
    <xdr:from>
      <xdr:col>15</xdr:col>
      <xdr:colOff>47970</xdr:colOff>
      <xdr:row>19</xdr:row>
      <xdr:rowOff>155215</xdr:rowOff>
    </xdr:from>
    <xdr:to>
      <xdr:col>15</xdr:col>
      <xdr:colOff>407794</xdr:colOff>
      <xdr:row>21</xdr:row>
      <xdr:rowOff>7049</xdr:rowOff>
    </xdr:to>
    <xdr:sp macro="" textlink="">
      <xdr:nvSpPr>
        <xdr:cNvPr id="160" name="Rectangle 15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FA5D455F-4BCA-4ADD-BB09-B33FE874DD82}"/>
            </a:ext>
          </a:extLst>
        </xdr:cNvPr>
        <xdr:cNvSpPr/>
      </xdr:nvSpPr>
      <xdr:spPr>
        <a:xfrm>
          <a:off x="6880570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5</a:t>
          </a:r>
        </a:p>
      </xdr:txBody>
    </xdr:sp>
    <xdr:clientData/>
  </xdr:twoCellAnchor>
  <xdr:twoCellAnchor>
    <xdr:from>
      <xdr:col>12</xdr:col>
      <xdr:colOff>420502</xdr:colOff>
      <xdr:row>21</xdr:row>
      <xdr:rowOff>173560</xdr:rowOff>
    </xdr:from>
    <xdr:to>
      <xdr:col>13</xdr:col>
      <xdr:colOff>173548</xdr:colOff>
      <xdr:row>23</xdr:row>
      <xdr:rowOff>25393</xdr:rowOff>
    </xdr:to>
    <xdr:sp macro="" textlink="">
      <xdr:nvSpPr>
        <xdr:cNvPr id="161" name="Rectangle 16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21550F98-99C9-46E2-8088-AF2E941551E7}"/>
            </a:ext>
          </a:extLst>
        </xdr:cNvPr>
        <xdr:cNvSpPr/>
      </xdr:nvSpPr>
      <xdr:spPr>
        <a:xfrm>
          <a:off x="5424302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7</a:t>
          </a:r>
        </a:p>
      </xdr:txBody>
    </xdr:sp>
    <xdr:clientData/>
  </xdr:twoCellAnchor>
  <xdr:twoCellAnchor>
    <xdr:from>
      <xdr:col>11</xdr:col>
      <xdr:colOff>558790</xdr:colOff>
      <xdr:row>21</xdr:row>
      <xdr:rowOff>173560</xdr:rowOff>
    </xdr:from>
    <xdr:to>
      <xdr:col>12</xdr:col>
      <xdr:colOff>311837</xdr:colOff>
      <xdr:row>23</xdr:row>
      <xdr:rowOff>25393</xdr:rowOff>
    </xdr:to>
    <xdr:sp macro="" textlink="">
      <xdr:nvSpPr>
        <xdr:cNvPr id="162" name="Rectangle 16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CFA8C24-65CB-47F3-BE06-97A62A11FEBA}"/>
            </a:ext>
          </a:extLst>
        </xdr:cNvPr>
        <xdr:cNvSpPr/>
      </xdr:nvSpPr>
      <xdr:spPr>
        <a:xfrm>
          <a:off x="4952990" y="4072460"/>
          <a:ext cx="362647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6</a:t>
          </a:r>
        </a:p>
      </xdr:txBody>
    </xdr:sp>
    <xdr:clientData/>
  </xdr:twoCellAnchor>
  <xdr:twoCellAnchor>
    <xdr:from>
      <xdr:col>13</xdr:col>
      <xdr:colOff>297735</xdr:colOff>
      <xdr:row>21</xdr:row>
      <xdr:rowOff>173560</xdr:rowOff>
    </xdr:from>
    <xdr:to>
      <xdr:col>14</xdr:col>
      <xdr:colOff>50781</xdr:colOff>
      <xdr:row>23</xdr:row>
      <xdr:rowOff>25393</xdr:rowOff>
    </xdr:to>
    <xdr:sp macro="" textlink="">
      <xdr:nvSpPr>
        <xdr:cNvPr id="163" name="Rectangle 16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55106B8-AA64-4E46-8B6D-93675419E12D}"/>
            </a:ext>
          </a:extLst>
        </xdr:cNvPr>
        <xdr:cNvSpPr/>
      </xdr:nvSpPr>
      <xdr:spPr>
        <a:xfrm>
          <a:off x="5911135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8</a:t>
          </a:r>
        </a:p>
      </xdr:txBody>
    </xdr:sp>
    <xdr:clientData/>
  </xdr:twoCellAnchor>
  <xdr:twoCellAnchor>
    <xdr:from>
      <xdr:col>14</xdr:col>
      <xdr:colOff>174969</xdr:colOff>
      <xdr:row>21</xdr:row>
      <xdr:rowOff>173560</xdr:rowOff>
    </xdr:from>
    <xdr:to>
      <xdr:col>14</xdr:col>
      <xdr:colOff>534793</xdr:colOff>
      <xdr:row>23</xdr:row>
      <xdr:rowOff>25393</xdr:rowOff>
    </xdr:to>
    <xdr:sp macro="" textlink="">
      <xdr:nvSpPr>
        <xdr:cNvPr id="164" name="Rectangle 16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42528894-3919-4E0A-86F1-35F258D248F4}"/>
            </a:ext>
          </a:extLst>
        </xdr:cNvPr>
        <xdr:cNvSpPr/>
      </xdr:nvSpPr>
      <xdr:spPr>
        <a:xfrm>
          <a:off x="6397969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9</a:t>
          </a:r>
        </a:p>
      </xdr:txBody>
    </xdr:sp>
    <xdr:clientData/>
  </xdr:twoCellAnchor>
  <xdr:twoCellAnchor>
    <xdr:from>
      <xdr:col>15</xdr:col>
      <xdr:colOff>45147</xdr:colOff>
      <xdr:row>21</xdr:row>
      <xdr:rowOff>173560</xdr:rowOff>
    </xdr:from>
    <xdr:to>
      <xdr:col>15</xdr:col>
      <xdr:colOff>404971</xdr:colOff>
      <xdr:row>23</xdr:row>
      <xdr:rowOff>25393</xdr:rowOff>
    </xdr:to>
    <xdr:sp macro="" textlink="">
      <xdr:nvSpPr>
        <xdr:cNvPr id="165" name="Rectangle 16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A0DA2EA-B937-485D-8BD6-21ABE5A70652}"/>
            </a:ext>
          </a:extLst>
        </xdr:cNvPr>
        <xdr:cNvSpPr/>
      </xdr:nvSpPr>
      <xdr:spPr>
        <a:xfrm>
          <a:off x="6877747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10</a:t>
          </a:r>
        </a:p>
      </xdr:txBody>
    </xdr:sp>
    <xdr:clientData/>
  </xdr:twoCellAnchor>
  <xdr:twoCellAnchor>
    <xdr:from>
      <xdr:col>12</xdr:col>
      <xdr:colOff>417680</xdr:colOff>
      <xdr:row>23</xdr:row>
      <xdr:rowOff>220126</xdr:rowOff>
    </xdr:from>
    <xdr:to>
      <xdr:col>13</xdr:col>
      <xdr:colOff>170726</xdr:colOff>
      <xdr:row>25</xdr:row>
      <xdr:rowOff>71960</xdr:rowOff>
    </xdr:to>
    <xdr:sp macro="" textlink="">
      <xdr:nvSpPr>
        <xdr:cNvPr id="166" name="Rectangle 165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7F7DD697-DBD8-4DE7-912A-1A45D67D78B5}"/>
            </a:ext>
          </a:extLst>
        </xdr:cNvPr>
        <xdr:cNvSpPr/>
      </xdr:nvSpPr>
      <xdr:spPr>
        <a:xfrm>
          <a:off x="5421480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12</a:t>
          </a:r>
        </a:p>
      </xdr:txBody>
    </xdr:sp>
    <xdr:clientData/>
  </xdr:twoCellAnchor>
  <xdr:twoCellAnchor>
    <xdr:from>
      <xdr:col>11</xdr:col>
      <xdr:colOff>555968</xdr:colOff>
      <xdr:row>23</xdr:row>
      <xdr:rowOff>220126</xdr:rowOff>
    </xdr:from>
    <xdr:to>
      <xdr:col>12</xdr:col>
      <xdr:colOff>309015</xdr:colOff>
      <xdr:row>25</xdr:row>
      <xdr:rowOff>71960</xdr:rowOff>
    </xdr:to>
    <xdr:sp macro="" textlink="">
      <xdr:nvSpPr>
        <xdr:cNvPr id="167" name="Rectangle 16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735219F-C266-4C17-ACB7-3BBE711EA577}"/>
            </a:ext>
          </a:extLst>
        </xdr:cNvPr>
        <xdr:cNvSpPr/>
      </xdr:nvSpPr>
      <xdr:spPr>
        <a:xfrm>
          <a:off x="4950168" y="4576226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11</a:t>
          </a:r>
        </a:p>
      </xdr:txBody>
    </xdr:sp>
    <xdr:clientData/>
  </xdr:twoCellAnchor>
  <xdr:twoCellAnchor>
    <xdr:from>
      <xdr:col>13</xdr:col>
      <xdr:colOff>294913</xdr:colOff>
      <xdr:row>23</xdr:row>
      <xdr:rowOff>220126</xdr:rowOff>
    </xdr:from>
    <xdr:to>
      <xdr:col>14</xdr:col>
      <xdr:colOff>47959</xdr:colOff>
      <xdr:row>25</xdr:row>
      <xdr:rowOff>71960</xdr:rowOff>
    </xdr:to>
    <xdr:sp macro="" textlink="">
      <xdr:nvSpPr>
        <xdr:cNvPr id="168" name="Rectangle 16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9BD41D97-C46A-4C77-B5BF-9CC4A2E8452D}"/>
            </a:ext>
          </a:extLst>
        </xdr:cNvPr>
        <xdr:cNvSpPr/>
      </xdr:nvSpPr>
      <xdr:spPr>
        <a:xfrm>
          <a:off x="5908313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13</a:t>
          </a:r>
        </a:p>
      </xdr:txBody>
    </xdr:sp>
    <xdr:clientData/>
  </xdr:twoCellAnchor>
  <xdr:twoCellAnchor>
    <xdr:from>
      <xdr:col>14</xdr:col>
      <xdr:colOff>172147</xdr:colOff>
      <xdr:row>23</xdr:row>
      <xdr:rowOff>220126</xdr:rowOff>
    </xdr:from>
    <xdr:to>
      <xdr:col>14</xdr:col>
      <xdr:colOff>531971</xdr:colOff>
      <xdr:row>25</xdr:row>
      <xdr:rowOff>71960</xdr:rowOff>
    </xdr:to>
    <xdr:sp macro="" textlink="">
      <xdr:nvSpPr>
        <xdr:cNvPr id="169" name="Rectangle 16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25CAA9C6-2881-42ED-B1D4-E2BF03A35D27}"/>
            </a:ext>
          </a:extLst>
        </xdr:cNvPr>
        <xdr:cNvSpPr/>
      </xdr:nvSpPr>
      <xdr:spPr>
        <a:xfrm>
          <a:off x="6395147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14</a:t>
          </a:r>
        </a:p>
      </xdr:txBody>
    </xdr:sp>
    <xdr:clientData/>
  </xdr:twoCellAnchor>
  <xdr:twoCellAnchor>
    <xdr:from>
      <xdr:col>15</xdr:col>
      <xdr:colOff>42325</xdr:colOff>
      <xdr:row>23</xdr:row>
      <xdr:rowOff>220126</xdr:rowOff>
    </xdr:from>
    <xdr:to>
      <xdr:col>15</xdr:col>
      <xdr:colOff>402149</xdr:colOff>
      <xdr:row>25</xdr:row>
      <xdr:rowOff>71960</xdr:rowOff>
    </xdr:to>
    <xdr:sp macro="" textlink="">
      <xdr:nvSpPr>
        <xdr:cNvPr id="170" name="Rectangle 169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56F2E7DC-D6D9-4543-A20E-5A82D522DA1D}"/>
            </a:ext>
          </a:extLst>
        </xdr:cNvPr>
        <xdr:cNvSpPr/>
      </xdr:nvSpPr>
      <xdr:spPr>
        <a:xfrm>
          <a:off x="6874925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15</a:t>
          </a:r>
        </a:p>
      </xdr:txBody>
    </xdr:sp>
    <xdr:clientData/>
  </xdr:twoCellAnchor>
  <xdr:twoCellAnchor>
    <xdr:from>
      <xdr:col>12</xdr:col>
      <xdr:colOff>421913</xdr:colOff>
      <xdr:row>26</xdr:row>
      <xdr:rowOff>26804</xdr:rowOff>
    </xdr:from>
    <xdr:to>
      <xdr:col>13</xdr:col>
      <xdr:colOff>174959</xdr:colOff>
      <xdr:row>27</xdr:row>
      <xdr:rowOff>104415</xdr:rowOff>
    </xdr:to>
    <xdr:sp macro="" textlink="">
      <xdr:nvSpPr>
        <xdr:cNvPr id="171" name="Rectangle 17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B55DA187-D591-4AC3-8874-1CF35560BE03}"/>
            </a:ext>
          </a:extLst>
        </xdr:cNvPr>
        <xdr:cNvSpPr/>
      </xdr:nvSpPr>
      <xdr:spPr>
        <a:xfrm>
          <a:off x="5425713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17</a:t>
          </a:r>
        </a:p>
      </xdr:txBody>
    </xdr:sp>
    <xdr:clientData/>
  </xdr:twoCellAnchor>
  <xdr:twoCellAnchor>
    <xdr:from>
      <xdr:col>11</xdr:col>
      <xdr:colOff>560201</xdr:colOff>
      <xdr:row>26</xdr:row>
      <xdr:rowOff>26804</xdr:rowOff>
    </xdr:from>
    <xdr:to>
      <xdr:col>12</xdr:col>
      <xdr:colOff>313248</xdr:colOff>
      <xdr:row>27</xdr:row>
      <xdr:rowOff>104415</xdr:rowOff>
    </xdr:to>
    <xdr:sp macro="" textlink="">
      <xdr:nvSpPr>
        <xdr:cNvPr id="172" name="Rectangle 171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B2C0F8A3-17AF-4DF9-8401-F2C0C242A3D7}"/>
            </a:ext>
          </a:extLst>
        </xdr:cNvPr>
        <xdr:cNvSpPr/>
      </xdr:nvSpPr>
      <xdr:spPr>
        <a:xfrm>
          <a:off x="4954401" y="5068704"/>
          <a:ext cx="362647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16</a:t>
          </a:r>
        </a:p>
      </xdr:txBody>
    </xdr:sp>
    <xdr:clientData/>
  </xdr:twoCellAnchor>
  <xdr:twoCellAnchor>
    <xdr:from>
      <xdr:col>13</xdr:col>
      <xdr:colOff>299146</xdr:colOff>
      <xdr:row>26</xdr:row>
      <xdr:rowOff>26804</xdr:rowOff>
    </xdr:from>
    <xdr:to>
      <xdr:col>14</xdr:col>
      <xdr:colOff>52192</xdr:colOff>
      <xdr:row>27</xdr:row>
      <xdr:rowOff>104415</xdr:rowOff>
    </xdr:to>
    <xdr:sp macro="" textlink="">
      <xdr:nvSpPr>
        <xdr:cNvPr id="173" name="Rectangle 172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1992E141-C5C0-4329-8F43-47F378EAD18A}"/>
            </a:ext>
          </a:extLst>
        </xdr:cNvPr>
        <xdr:cNvSpPr/>
      </xdr:nvSpPr>
      <xdr:spPr>
        <a:xfrm>
          <a:off x="5912546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18</a:t>
          </a:r>
        </a:p>
      </xdr:txBody>
    </xdr:sp>
    <xdr:clientData/>
  </xdr:twoCellAnchor>
  <xdr:twoCellAnchor>
    <xdr:from>
      <xdr:col>14</xdr:col>
      <xdr:colOff>176380</xdr:colOff>
      <xdr:row>26</xdr:row>
      <xdr:rowOff>26804</xdr:rowOff>
    </xdr:from>
    <xdr:to>
      <xdr:col>14</xdr:col>
      <xdr:colOff>536204</xdr:colOff>
      <xdr:row>27</xdr:row>
      <xdr:rowOff>104415</xdr:rowOff>
    </xdr:to>
    <xdr:sp macro="" textlink="">
      <xdr:nvSpPr>
        <xdr:cNvPr id="174" name="Rectangle 173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35996FF8-A29F-4DC5-B674-3C96D56CB566}"/>
            </a:ext>
          </a:extLst>
        </xdr:cNvPr>
        <xdr:cNvSpPr/>
      </xdr:nvSpPr>
      <xdr:spPr>
        <a:xfrm>
          <a:off x="6399380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19</a:t>
          </a:r>
        </a:p>
      </xdr:txBody>
    </xdr:sp>
    <xdr:clientData/>
  </xdr:twoCellAnchor>
  <xdr:twoCellAnchor>
    <xdr:from>
      <xdr:col>15</xdr:col>
      <xdr:colOff>46558</xdr:colOff>
      <xdr:row>26</xdr:row>
      <xdr:rowOff>26804</xdr:rowOff>
    </xdr:from>
    <xdr:to>
      <xdr:col>15</xdr:col>
      <xdr:colOff>406382</xdr:colOff>
      <xdr:row>27</xdr:row>
      <xdr:rowOff>104415</xdr:rowOff>
    </xdr:to>
    <xdr:sp macro="" textlink="">
      <xdr:nvSpPr>
        <xdr:cNvPr id="175" name="Rectangle 17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125AD8C0-8523-41A5-841F-B44CC0B022D7}"/>
            </a:ext>
          </a:extLst>
        </xdr:cNvPr>
        <xdr:cNvSpPr/>
      </xdr:nvSpPr>
      <xdr:spPr>
        <a:xfrm>
          <a:off x="6879158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20</a:t>
          </a:r>
        </a:p>
      </xdr:txBody>
    </xdr:sp>
    <xdr:clientData/>
  </xdr:twoCellAnchor>
  <xdr:twoCellAnchor>
    <xdr:from>
      <xdr:col>12</xdr:col>
      <xdr:colOff>419090</xdr:colOff>
      <xdr:row>28</xdr:row>
      <xdr:rowOff>38092</xdr:rowOff>
    </xdr:from>
    <xdr:to>
      <xdr:col>13</xdr:col>
      <xdr:colOff>172136</xdr:colOff>
      <xdr:row>29</xdr:row>
      <xdr:rowOff>115704</xdr:rowOff>
    </xdr:to>
    <xdr:sp macro="" textlink="">
      <xdr:nvSpPr>
        <xdr:cNvPr id="176" name="Rectangle 175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4DC591D0-45CC-4B94-8E6E-D28A451F55CC}"/>
            </a:ext>
          </a:extLst>
        </xdr:cNvPr>
        <xdr:cNvSpPr/>
      </xdr:nvSpPr>
      <xdr:spPr>
        <a:xfrm>
          <a:off x="5422890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22</a:t>
          </a:r>
        </a:p>
      </xdr:txBody>
    </xdr:sp>
    <xdr:clientData/>
  </xdr:twoCellAnchor>
  <xdr:twoCellAnchor>
    <xdr:from>
      <xdr:col>11</xdr:col>
      <xdr:colOff>557378</xdr:colOff>
      <xdr:row>28</xdr:row>
      <xdr:rowOff>38092</xdr:rowOff>
    </xdr:from>
    <xdr:to>
      <xdr:col>12</xdr:col>
      <xdr:colOff>310425</xdr:colOff>
      <xdr:row>29</xdr:row>
      <xdr:rowOff>115704</xdr:rowOff>
    </xdr:to>
    <xdr:sp macro="" textlink="">
      <xdr:nvSpPr>
        <xdr:cNvPr id="177" name="Rectangle 176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3D6D98CB-67C1-4F61-910E-AD428D5C4897}"/>
            </a:ext>
          </a:extLst>
        </xdr:cNvPr>
        <xdr:cNvSpPr/>
      </xdr:nvSpPr>
      <xdr:spPr>
        <a:xfrm>
          <a:off x="4951578" y="5537192"/>
          <a:ext cx="362647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21</a:t>
          </a:r>
        </a:p>
      </xdr:txBody>
    </xdr:sp>
    <xdr:clientData/>
  </xdr:twoCellAnchor>
  <xdr:twoCellAnchor>
    <xdr:from>
      <xdr:col>13</xdr:col>
      <xdr:colOff>296323</xdr:colOff>
      <xdr:row>28</xdr:row>
      <xdr:rowOff>38092</xdr:rowOff>
    </xdr:from>
    <xdr:to>
      <xdr:col>14</xdr:col>
      <xdr:colOff>49369</xdr:colOff>
      <xdr:row>29</xdr:row>
      <xdr:rowOff>115704</xdr:rowOff>
    </xdr:to>
    <xdr:sp macro="" textlink="">
      <xdr:nvSpPr>
        <xdr:cNvPr id="178" name="Rectangle 177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1CF1859D-5507-4BB3-80BE-EED0C6B81D8D}"/>
            </a:ext>
          </a:extLst>
        </xdr:cNvPr>
        <xdr:cNvSpPr/>
      </xdr:nvSpPr>
      <xdr:spPr>
        <a:xfrm>
          <a:off x="5909723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23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0</xdr:row>
      <xdr:rowOff>105833</xdr:rowOff>
    </xdr:from>
    <xdr:to>
      <xdr:col>46</xdr:col>
      <xdr:colOff>458612</xdr:colOff>
      <xdr:row>5</xdr:row>
      <xdr:rowOff>162278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BA80BCF3-594F-4D6C-ACE6-1A51F9A02BF3}"/>
            </a:ext>
          </a:extLst>
        </xdr:cNvPr>
        <xdr:cNvSpPr/>
      </xdr:nvSpPr>
      <xdr:spPr>
        <a:xfrm>
          <a:off x="457201" y="105833"/>
          <a:ext cx="25020411" cy="977195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620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211671</xdr:colOff>
      <xdr:row>52</xdr:row>
      <xdr:rowOff>134018</xdr:rowOff>
    </xdr:from>
    <xdr:to>
      <xdr:col>46</xdr:col>
      <xdr:colOff>190506</xdr:colOff>
      <xdr:row>62</xdr:row>
      <xdr:rowOff>141111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8E606D-C11F-4C45-B37D-70C26F42A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7871" y="10541668"/>
          <a:ext cx="17301635" cy="1848593"/>
        </a:xfrm>
        <a:prstGeom prst="rect">
          <a:avLst/>
        </a:prstGeom>
      </xdr:spPr>
    </xdr:pic>
    <xdr:clientData/>
  </xdr:twoCellAnchor>
  <xdr:twoCellAnchor>
    <xdr:from>
      <xdr:col>18</xdr:col>
      <xdr:colOff>116868</xdr:colOff>
      <xdr:row>53</xdr:row>
      <xdr:rowOff>30151</xdr:rowOff>
    </xdr:from>
    <xdr:to>
      <xdr:col>45</xdr:col>
      <xdr:colOff>571506</xdr:colOff>
      <xdr:row>62</xdr:row>
      <xdr:rowOff>28183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4772BC2-71BF-4A83-8C9A-05F757610876}"/>
            </a:ext>
          </a:extLst>
        </xdr:cNvPr>
        <xdr:cNvSpPr/>
      </xdr:nvSpPr>
      <xdr:spPr>
        <a:xfrm>
          <a:off x="8067068" y="10621951"/>
          <a:ext cx="16913838" cy="165538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252189</xdr:colOff>
      <xdr:row>6</xdr:row>
      <xdr:rowOff>141943</xdr:rowOff>
    </xdr:from>
    <xdr:to>
      <xdr:col>46</xdr:col>
      <xdr:colOff>42334</xdr:colOff>
      <xdr:row>52</xdr:row>
      <xdr:rowOff>56445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B3B86E-C14E-4F96-9B29-0DB1552C04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75778</xdr:colOff>
      <xdr:row>55</xdr:row>
      <xdr:rowOff>161794</xdr:rowOff>
    </xdr:from>
    <xdr:to>
      <xdr:col>21</xdr:col>
      <xdr:colOff>8937</xdr:colOff>
      <xdr:row>57</xdr:row>
      <xdr:rowOff>55550</xdr:rowOff>
    </xdr:to>
    <xdr:sp macro="" textlink="$L$82">
      <xdr:nvSpPr>
        <xdr:cNvPr id="6" name="TextBox 5">
          <a:extLst>
            <a:ext uri="{FF2B5EF4-FFF2-40B4-BE49-F238E27FC236}">
              <a16:creationId xmlns:a16="http://schemas.microsoft.com/office/drawing/2014/main" id="{0EC42989-EDF9-460B-8021-2E76C06EB5F4}"/>
            </a:ext>
          </a:extLst>
        </xdr:cNvPr>
        <xdr:cNvSpPr txBox="1"/>
      </xdr:nvSpPr>
      <xdr:spPr>
        <a:xfrm>
          <a:off x="9245178" y="11121894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432B7F2-EAD1-4337-8FB6-4FE093620B88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531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55</xdr:row>
      <xdr:rowOff>160455</xdr:rowOff>
    </xdr:from>
    <xdr:to>
      <xdr:col>21</xdr:col>
      <xdr:colOff>71898</xdr:colOff>
      <xdr:row>57</xdr:row>
      <xdr:rowOff>54211</xdr:rowOff>
    </xdr:to>
    <xdr:sp macro="" textlink="$Q$82">
      <xdr:nvSpPr>
        <xdr:cNvPr id="7" name="TextBox 6">
          <a:extLst>
            <a:ext uri="{FF2B5EF4-FFF2-40B4-BE49-F238E27FC236}">
              <a16:creationId xmlns:a16="http://schemas.microsoft.com/office/drawing/2014/main" id="{A9A25051-A690-4302-B376-432D8F257CA3}"/>
            </a:ext>
          </a:extLst>
        </xdr:cNvPr>
        <xdr:cNvSpPr txBox="1"/>
      </xdr:nvSpPr>
      <xdr:spPr>
        <a:xfrm>
          <a:off x="9520549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6386101-1B72-44F7-9DEA-90C3F4502AF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20</xdr:col>
      <xdr:colOff>81403</xdr:colOff>
      <xdr:row>57</xdr:row>
      <xdr:rowOff>92424</xdr:rowOff>
    </xdr:from>
    <xdr:to>
      <xdr:col>21</xdr:col>
      <xdr:colOff>114824</xdr:colOff>
      <xdr:row>59</xdr:row>
      <xdr:rowOff>8537</xdr:rowOff>
    </xdr:to>
    <xdr:sp macro="" textlink="$M$82">
      <xdr:nvSpPr>
        <xdr:cNvPr id="8" name="TextBox 7">
          <a:extLst>
            <a:ext uri="{FF2B5EF4-FFF2-40B4-BE49-F238E27FC236}">
              <a16:creationId xmlns:a16="http://schemas.microsoft.com/office/drawing/2014/main" id="{5FCFD8C5-1C6E-4BF6-B27F-69ED4F18792C}"/>
            </a:ext>
          </a:extLst>
        </xdr:cNvPr>
        <xdr:cNvSpPr txBox="1"/>
      </xdr:nvSpPr>
      <xdr:spPr>
        <a:xfrm>
          <a:off x="9250803" y="11420824"/>
          <a:ext cx="643021" cy="284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9BEE6EE-A544-4AAF-8513-A43DA52BB8BB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203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57</xdr:row>
      <xdr:rowOff>91310</xdr:rowOff>
    </xdr:from>
    <xdr:to>
      <xdr:col>21</xdr:col>
      <xdr:colOff>71898</xdr:colOff>
      <xdr:row>58</xdr:row>
      <xdr:rowOff>170816</xdr:rowOff>
    </xdr:to>
    <xdr:sp macro="" textlink="$R$82">
      <xdr:nvSpPr>
        <xdr:cNvPr id="9" name="TextBox 8">
          <a:extLst>
            <a:ext uri="{FF2B5EF4-FFF2-40B4-BE49-F238E27FC236}">
              <a16:creationId xmlns:a16="http://schemas.microsoft.com/office/drawing/2014/main" id="{B22A1634-6680-4FFC-9C3D-06F7B41484FD}"/>
            </a:ext>
          </a:extLst>
        </xdr:cNvPr>
        <xdr:cNvSpPr txBox="1"/>
      </xdr:nvSpPr>
      <xdr:spPr>
        <a:xfrm>
          <a:off x="9520549" y="11419710"/>
          <a:ext cx="330349" cy="263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4C58613-303E-453D-AE75-110D6BCDE2D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18</xdr:col>
      <xdr:colOff>451269</xdr:colOff>
      <xdr:row>55</xdr:row>
      <xdr:rowOff>107355</xdr:rowOff>
    </xdr:from>
    <xdr:to>
      <xdr:col>20</xdr:col>
      <xdr:colOff>51701</xdr:colOff>
      <xdr:row>58</xdr:row>
      <xdr:rowOff>146424</xdr:rowOff>
    </xdr:to>
    <xdr:sp macro="" textlink="$F$81">
      <xdr:nvSpPr>
        <xdr:cNvPr id="10" name="TextBox 9">
          <a:extLst>
            <a:ext uri="{FF2B5EF4-FFF2-40B4-BE49-F238E27FC236}">
              <a16:creationId xmlns:a16="http://schemas.microsoft.com/office/drawing/2014/main" id="{CE4B40DC-ED6D-4B5A-B957-04C9B951652F}"/>
            </a:ext>
          </a:extLst>
        </xdr:cNvPr>
        <xdr:cNvSpPr txBox="1"/>
      </xdr:nvSpPr>
      <xdr:spPr>
        <a:xfrm>
          <a:off x="8401469" y="11067455"/>
          <a:ext cx="819632" cy="5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DC2D61-E4F4-49B6-BAC5-E4980C19B6F9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500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178695</xdr:colOff>
      <xdr:row>53</xdr:row>
      <xdr:rowOff>86297</xdr:rowOff>
    </xdr:from>
    <xdr:to>
      <xdr:col>21</xdr:col>
      <xdr:colOff>297525</xdr:colOff>
      <xdr:row>55</xdr:row>
      <xdr:rowOff>45858</xdr:rowOff>
    </xdr:to>
    <xdr:sp macro="" textlink="$O$82">
      <xdr:nvSpPr>
        <xdr:cNvPr id="11" name="TextBox 10">
          <a:extLst>
            <a:ext uri="{FF2B5EF4-FFF2-40B4-BE49-F238E27FC236}">
              <a16:creationId xmlns:a16="http://schemas.microsoft.com/office/drawing/2014/main" id="{2289377B-B7AB-493F-80D6-CB5B53AB60C3}"/>
            </a:ext>
          </a:extLst>
        </xdr:cNvPr>
        <xdr:cNvSpPr txBox="1"/>
      </xdr:nvSpPr>
      <xdr:spPr>
        <a:xfrm>
          <a:off x="9348095" y="10678097"/>
          <a:ext cx="728430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B801331-42E5-444C-9E9A-590BA0981C14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Calibri"/>
            </a:rPr>
            <a:pPr/>
            <a:t>1,234</a:t>
          </a:fld>
          <a:endParaRPr lang="en-US" sz="1100" b="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231199</xdr:colOff>
      <xdr:row>59</xdr:row>
      <xdr:rowOff>52691</xdr:rowOff>
    </xdr:from>
    <xdr:to>
      <xdr:col>21</xdr:col>
      <xdr:colOff>163020</xdr:colOff>
      <xdr:row>61</xdr:row>
      <xdr:rowOff>12958</xdr:rowOff>
    </xdr:to>
    <xdr:sp macro="" textlink="$N$82">
      <xdr:nvSpPr>
        <xdr:cNvPr id="12" name="TextBox 11">
          <a:extLst>
            <a:ext uri="{FF2B5EF4-FFF2-40B4-BE49-F238E27FC236}">
              <a16:creationId xmlns:a16="http://schemas.microsoft.com/office/drawing/2014/main" id="{521BA471-2B78-41D5-AA43-7F673D33DD30}"/>
            </a:ext>
          </a:extLst>
        </xdr:cNvPr>
        <xdr:cNvSpPr txBox="1"/>
      </xdr:nvSpPr>
      <xdr:spPr>
        <a:xfrm>
          <a:off x="9400599" y="11749391"/>
          <a:ext cx="541421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2252FC8-20E9-464B-A385-FEA2352BA72B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734</a:t>
          </a:fld>
          <a:endParaRPr lang="en-US" sz="1100" b="1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20</xdr:col>
      <xdr:colOff>49392</xdr:colOff>
      <xdr:row>55</xdr:row>
      <xdr:rowOff>127408</xdr:rowOff>
    </xdr:from>
    <xdr:to>
      <xdr:col>29</xdr:col>
      <xdr:colOff>352778</xdr:colOff>
      <xdr:row>59</xdr:row>
      <xdr:rowOff>53883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90CDD083-AD2C-495E-AEBC-D2851A106C80}"/>
            </a:ext>
          </a:extLst>
        </xdr:cNvPr>
        <xdr:cNvSpPr/>
      </xdr:nvSpPr>
      <xdr:spPr>
        <a:xfrm>
          <a:off x="9207503" y="11007075"/>
          <a:ext cx="5764386" cy="660252"/>
        </a:xfrm>
        <a:prstGeom prst="rect">
          <a:avLst/>
        </a:prstGeom>
        <a:noFill/>
        <a:ln w="285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323539</xdr:colOff>
      <xdr:row>55</xdr:row>
      <xdr:rowOff>100295</xdr:rowOff>
    </xdr:from>
    <xdr:to>
      <xdr:col>31</xdr:col>
      <xdr:colOff>530750</xdr:colOff>
      <xdr:row>58</xdr:row>
      <xdr:rowOff>112328</xdr:rowOff>
    </xdr:to>
    <xdr:sp macro="" textlink="$F$91">
      <xdr:nvSpPr>
        <xdr:cNvPr id="14" name="TextBox 13">
          <a:extLst>
            <a:ext uri="{FF2B5EF4-FFF2-40B4-BE49-F238E27FC236}">
              <a16:creationId xmlns:a16="http://schemas.microsoft.com/office/drawing/2014/main" id="{3C760275-9DDE-43C4-9127-F0607118E86F}"/>
            </a:ext>
          </a:extLst>
        </xdr:cNvPr>
        <xdr:cNvSpPr txBox="1"/>
      </xdr:nvSpPr>
      <xdr:spPr>
        <a:xfrm>
          <a:off x="14942650" y="10979962"/>
          <a:ext cx="1420767" cy="5623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27FF3FE-C0CE-4F6A-B0FF-C6D7E77E0302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2,816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209437</xdr:colOff>
      <xdr:row>53</xdr:row>
      <xdr:rowOff>86297</xdr:rowOff>
    </xdr:from>
    <xdr:to>
      <xdr:col>23</xdr:col>
      <xdr:colOff>329753</xdr:colOff>
      <xdr:row>55</xdr:row>
      <xdr:rowOff>45858</xdr:rowOff>
    </xdr:to>
    <xdr:sp macro="" textlink="$O$84">
      <xdr:nvSpPr>
        <xdr:cNvPr id="15" name="TextBox 14">
          <a:extLst>
            <a:ext uri="{FF2B5EF4-FFF2-40B4-BE49-F238E27FC236}">
              <a16:creationId xmlns:a16="http://schemas.microsoft.com/office/drawing/2014/main" id="{9FCC174E-977B-4583-8527-EBA8B006909B}"/>
            </a:ext>
          </a:extLst>
        </xdr:cNvPr>
        <xdr:cNvSpPr txBox="1"/>
      </xdr:nvSpPr>
      <xdr:spPr>
        <a:xfrm>
          <a:off x="10598037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FD3ED2F-3FEF-4531-AE3E-CB41B344087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1,712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164130</xdr:colOff>
      <xdr:row>53</xdr:row>
      <xdr:rowOff>86297</xdr:rowOff>
    </xdr:from>
    <xdr:to>
      <xdr:col>24</xdr:col>
      <xdr:colOff>281622</xdr:colOff>
      <xdr:row>55</xdr:row>
      <xdr:rowOff>45858</xdr:rowOff>
    </xdr:to>
    <xdr:sp macro="" textlink="$O$85">
      <xdr:nvSpPr>
        <xdr:cNvPr id="16" name="TextBox 15">
          <a:extLst>
            <a:ext uri="{FF2B5EF4-FFF2-40B4-BE49-F238E27FC236}">
              <a16:creationId xmlns:a16="http://schemas.microsoft.com/office/drawing/2014/main" id="{8E14C952-E2E4-4D34-91B6-B0A15957FF39}"/>
            </a:ext>
          </a:extLst>
        </xdr:cNvPr>
        <xdr:cNvSpPr txBox="1"/>
      </xdr:nvSpPr>
      <xdr:spPr>
        <a:xfrm>
          <a:off x="11162330" y="10678097"/>
          <a:ext cx="727092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97E56D-91C7-42C5-8E5A-5CE2D1A4A19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1,598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290316</xdr:colOff>
      <xdr:row>53</xdr:row>
      <xdr:rowOff>86297</xdr:rowOff>
    </xdr:from>
    <xdr:to>
      <xdr:col>25</xdr:col>
      <xdr:colOff>410632</xdr:colOff>
      <xdr:row>55</xdr:row>
      <xdr:rowOff>45858</xdr:rowOff>
    </xdr:to>
    <xdr:sp macro="" textlink="$O$86">
      <xdr:nvSpPr>
        <xdr:cNvPr id="17" name="TextBox 16">
          <a:extLst>
            <a:ext uri="{FF2B5EF4-FFF2-40B4-BE49-F238E27FC236}">
              <a16:creationId xmlns:a16="http://schemas.microsoft.com/office/drawing/2014/main" id="{B3CFB9F5-1A51-4F5E-BA7E-ABA253DD949F}"/>
            </a:ext>
          </a:extLst>
        </xdr:cNvPr>
        <xdr:cNvSpPr txBox="1"/>
      </xdr:nvSpPr>
      <xdr:spPr>
        <a:xfrm>
          <a:off x="11898116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2D4C858-B95A-489C-8580-5FE8A6A1A1E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1,188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326120</xdr:colOff>
      <xdr:row>53</xdr:row>
      <xdr:rowOff>86297</xdr:rowOff>
    </xdr:from>
    <xdr:to>
      <xdr:col>26</xdr:col>
      <xdr:colOff>446436</xdr:colOff>
      <xdr:row>55</xdr:row>
      <xdr:rowOff>45858</xdr:rowOff>
    </xdr:to>
    <xdr:sp macro="" textlink="$O$87">
      <xdr:nvSpPr>
        <xdr:cNvPr id="18" name="TextBox 17">
          <a:extLst>
            <a:ext uri="{FF2B5EF4-FFF2-40B4-BE49-F238E27FC236}">
              <a16:creationId xmlns:a16="http://schemas.microsoft.com/office/drawing/2014/main" id="{E091FD2A-1FDF-46B7-9449-3B081019265B}"/>
            </a:ext>
          </a:extLst>
        </xdr:cNvPr>
        <xdr:cNvSpPr txBox="1"/>
      </xdr:nvSpPr>
      <xdr:spPr>
        <a:xfrm>
          <a:off x="12543520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62D71A1-1040-4FF3-8F9E-57FD4396D53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2,095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338525</xdr:colOff>
      <xdr:row>53</xdr:row>
      <xdr:rowOff>86297</xdr:rowOff>
    </xdr:from>
    <xdr:to>
      <xdr:col>27</xdr:col>
      <xdr:colOff>458841</xdr:colOff>
      <xdr:row>55</xdr:row>
      <xdr:rowOff>45858</xdr:rowOff>
    </xdr:to>
    <xdr:sp macro="" textlink="$O$88">
      <xdr:nvSpPr>
        <xdr:cNvPr id="19" name="TextBox 18">
          <a:extLst>
            <a:ext uri="{FF2B5EF4-FFF2-40B4-BE49-F238E27FC236}">
              <a16:creationId xmlns:a16="http://schemas.microsoft.com/office/drawing/2014/main" id="{97F7B73F-5396-4BD7-9219-A79F0B771310}"/>
            </a:ext>
          </a:extLst>
        </xdr:cNvPr>
        <xdr:cNvSpPr txBox="1"/>
      </xdr:nvSpPr>
      <xdr:spPr>
        <a:xfrm>
          <a:off x="13165525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33D9ECA-0F48-483A-84B1-66566F79F3D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2,664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400320</xdr:colOff>
      <xdr:row>53</xdr:row>
      <xdr:rowOff>86297</xdr:rowOff>
    </xdr:from>
    <xdr:to>
      <xdr:col>28</xdr:col>
      <xdr:colOff>520637</xdr:colOff>
      <xdr:row>55</xdr:row>
      <xdr:rowOff>45858</xdr:rowOff>
    </xdr:to>
    <xdr:sp macro="" textlink="$O$89">
      <xdr:nvSpPr>
        <xdr:cNvPr id="20" name="TextBox 19">
          <a:extLst>
            <a:ext uri="{FF2B5EF4-FFF2-40B4-BE49-F238E27FC236}">
              <a16:creationId xmlns:a16="http://schemas.microsoft.com/office/drawing/2014/main" id="{6EA31A50-0F07-41A2-8BF6-DDDF549C4B06}"/>
            </a:ext>
          </a:extLst>
        </xdr:cNvPr>
        <xdr:cNvSpPr txBox="1"/>
      </xdr:nvSpPr>
      <xdr:spPr>
        <a:xfrm>
          <a:off x="13836920" y="10678097"/>
          <a:ext cx="72991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3E456CE-058F-417A-8EEF-FE6BFCA59AC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2,654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495152</xdr:colOff>
      <xdr:row>53</xdr:row>
      <xdr:rowOff>86297</xdr:rowOff>
    </xdr:from>
    <xdr:to>
      <xdr:col>30</xdr:col>
      <xdr:colOff>8689</xdr:colOff>
      <xdr:row>55</xdr:row>
      <xdr:rowOff>45858</xdr:rowOff>
    </xdr:to>
    <xdr:sp macro="" textlink="$O$90">
      <xdr:nvSpPr>
        <xdr:cNvPr id="21" name="TextBox 20">
          <a:extLst>
            <a:ext uri="{FF2B5EF4-FFF2-40B4-BE49-F238E27FC236}">
              <a16:creationId xmlns:a16="http://schemas.microsoft.com/office/drawing/2014/main" id="{C93BCEC5-33FC-4994-8828-EF63BCAAB0BD}"/>
            </a:ext>
          </a:extLst>
        </xdr:cNvPr>
        <xdr:cNvSpPr txBox="1"/>
      </xdr:nvSpPr>
      <xdr:spPr>
        <a:xfrm>
          <a:off x="14541352" y="10678097"/>
          <a:ext cx="73273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9594CA4-91FA-4756-83F2-B717F86F1AC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2,816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590449</xdr:colOff>
      <xdr:row>55</xdr:row>
      <xdr:rowOff>145412</xdr:rowOff>
    </xdr:from>
    <xdr:to>
      <xdr:col>21</xdr:col>
      <xdr:colOff>523608</xdr:colOff>
      <xdr:row>57</xdr:row>
      <xdr:rowOff>39169</xdr:rowOff>
    </xdr:to>
    <xdr:sp macro="" textlink="$L$83">
      <xdr:nvSpPr>
        <xdr:cNvPr id="36" name="TextBox 35">
          <a:extLst>
            <a:ext uri="{FF2B5EF4-FFF2-40B4-BE49-F238E27FC236}">
              <a16:creationId xmlns:a16="http://schemas.microsoft.com/office/drawing/2014/main" id="{1C97BF13-87AA-4E2A-9964-169695272F1E}"/>
            </a:ext>
          </a:extLst>
        </xdr:cNvPr>
        <xdr:cNvSpPr txBox="1"/>
      </xdr:nvSpPr>
      <xdr:spPr>
        <a:xfrm>
          <a:off x="9759849" y="11105512"/>
          <a:ext cx="542759" cy="262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21E8FF90-EDCB-43C4-B4CD-C5AB5AD1E7A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476</a:t>
          </a:fld>
          <a:endParaRPr lang="en-US" sz="11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163343</xdr:colOff>
      <xdr:row>55</xdr:row>
      <xdr:rowOff>172153</xdr:rowOff>
    </xdr:from>
    <xdr:to>
      <xdr:col>23</xdr:col>
      <xdr:colOff>96503</xdr:colOff>
      <xdr:row>57</xdr:row>
      <xdr:rowOff>65909</xdr:rowOff>
    </xdr:to>
    <xdr:sp macro="" textlink="$L$84">
      <xdr:nvSpPr>
        <xdr:cNvPr id="37" name="TextBox 36">
          <a:extLst>
            <a:ext uri="{FF2B5EF4-FFF2-40B4-BE49-F238E27FC236}">
              <a16:creationId xmlns:a16="http://schemas.microsoft.com/office/drawing/2014/main" id="{2710BDCA-B07B-4AC7-8089-554A564873A8}"/>
            </a:ext>
          </a:extLst>
        </xdr:cNvPr>
        <xdr:cNvSpPr txBox="1"/>
      </xdr:nvSpPr>
      <xdr:spPr>
        <a:xfrm>
          <a:off x="10535010" y="11051820"/>
          <a:ext cx="53993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9FD1170-3ECB-41D7-84A7-0FD5137D1F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279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146258</xdr:colOff>
      <xdr:row>55</xdr:row>
      <xdr:rowOff>172153</xdr:rowOff>
    </xdr:from>
    <xdr:to>
      <xdr:col>24</xdr:col>
      <xdr:colOff>78078</xdr:colOff>
      <xdr:row>57</xdr:row>
      <xdr:rowOff>65909</xdr:rowOff>
    </xdr:to>
    <xdr:sp macro="" textlink="$L$85">
      <xdr:nvSpPr>
        <xdr:cNvPr id="38" name="TextBox 37">
          <a:extLst>
            <a:ext uri="{FF2B5EF4-FFF2-40B4-BE49-F238E27FC236}">
              <a16:creationId xmlns:a16="http://schemas.microsoft.com/office/drawing/2014/main" id="{370DEAB2-531D-41E3-A77A-D54559683E27}"/>
            </a:ext>
          </a:extLst>
        </xdr:cNvPr>
        <xdr:cNvSpPr txBox="1"/>
      </xdr:nvSpPr>
      <xdr:spPr>
        <a:xfrm>
          <a:off x="11124702" y="11051820"/>
          <a:ext cx="538598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5B7F94-4E49-4371-A0A3-B646878C4F6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-504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259445</xdr:colOff>
      <xdr:row>55</xdr:row>
      <xdr:rowOff>172153</xdr:rowOff>
    </xdr:from>
    <xdr:to>
      <xdr:col>25</xdr:col>
      <xdr:colOff>195426</xdr:colOff>
      <xdr:row>57</xdr:row>
      <xdr:rowOff>65909</xdr:rowOff>
    </xdr:to>
    <xdr:sp macro="" textlink="$L$86">
      <xdr:nvSpPr>
        <xdr:cNvPr id="39" name="TextBox 38">
          <a:extLst>
            <a:ext uri="{FF2B5EF4-FFF2-40B4-BE49-F238E27FC236}">
              <a16:creationId xmlns:a16="http://schemas.microsoft.com/office/drawing/2014/main" id="{EF7D02B6-5938-4A53-A986-313BD92F2059}"/>
            </a:ext>
          </a:extLst>
        </xdr:cNvPr>
        <xdr:cNvSpPr txBox="1"/>
      </xdr:nvSpPr>
      <xdr:spPr>
        <a:xfrm>
          <a:off x="11867245" y="11132253"/>
          <a:ext cx="54558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3669CD-D501-43EC-BB04-87CDB789F03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-176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346864</xdr:colOff>
      <xdr:row>55</xdr:row>
      <xdr:rowOff>172153</xdr:rowOff>
    </xdr:from>
    <xdr:to>
      <xdr:col>26</xdr:col>
      <xdr:colOff>280023</xdr:colOff>
      <xdr:row>57</xdr:row>
      <xdr:rowOff>65909</xdr:rowOff>
    </xdr:to>
    <xdr:sp macro="" textlink="$L$87">
      <xdr:nvSpPr>
        <xdr:cNvPr id="40" name="TextBox 39">
          <a:extLst>
            <a:ext uri="{FF2B5EF4-FFF2-40B4-BE49-F238E27FC236}">
              <a16:creationId xmlns:a16="http://schemas.microsoft.com/office/drawing/2014/main" id="{4E1C41BF-75C5-487A-BD26-83178A15DDB2}"/>
            </a:ext>
          </a:extLst>
        </xdr:cNvPr>
        <xdr:cNvSpPr txBox="1"/>
      </xdr:nvSpPr>
      <xdr:spPr>
        <a:xfrm>
          <a:off x="12564264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4037A04-4799-4F5C-B83D-4BEEB6020C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606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310991</xdr:colOff>
      <xdr:row>55</xdr:row>
      <xdr:rowOff>172153</xdr:rowOff>
    </xdr:from>
    <xdr:to>
      <xdr:col>27</xdr:col>
      <xdr:colOff>246971</xdr:colOff>
      <xdr:row>57</xdr:row>
      <xdr:rowOff>65909</xdr:rowOff>
    </xdr:to>
    <xdr:sp macro="" textlink="$L$88">
      <xdr:nvSpPr>
        <xdr:cNvPr id="41" name="TextBox 40">
          <a:extLst>
            <a:ext uri="{FF2B5EF4-FFF2-40B4-BE49-F238E27FC236}">
              <a16:creationId xmlns:a16="http://schemas.microsoft.com/office/drawing/2014/main" id="{615D2852-6694-4007-9683-93B0084BD4B1}"/>
            </a:ext>
          </a:extLst>
        </xdr:cNvPr>
        <xdr:cNvSpPr txBox="1"/>
      </xdr:nvSpPr>
      <xdr:spPr>
        <a:xfrm>
          <a:off x="13137991" y="11132253"/>
          <a:ext cx="54558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357232C-9A56-463A-B0B9-FD4273607F3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659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395129</xdr:colOff>
      <xdr:row>55</xdr:row>
      <xdr:rowOff>176349</xdr:rowOff>
    </xdr:from>
    <xdr:to>
      <xdr:col>28</xdr:col>
      <xdr:colOff>383190</xdr:colOff>
      <xdr:row>57</xdr:row>
      <xdr:rowOff>23573</xdr:rowOff>
    </xdr:to>
    <xdr:sp macro="" textlink="$L$89">
      <xdr:nvSpPr>
        <xdr:cNvPr id="42" name="TextBox 41">
          <a:extLst>
            <a:ext uri="{FF2B5EF4-FFF2-40B4-BE49-F238E27FC236}">
              <a16:creationId xmlns:a16="http://schemas.microsoft.com/office/drawing/2014/main" id="{AF96CDBF-3E3B-4644-A583-9811AF45F77B}"/>
            </a:ext>
          </a:extLst>
        </xdr:cNvPr>
        <xdr:cNvSpPr txBox="1"/>
      </xdr:nvSpPr>
      <xdr:spPr>
        <a:xfrm>
          <a:off x="13800685" y="11056016"/>
          <a:ext cx="594838" cy="2141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F6D3F36-CDEA-45D8-9BE4-5AD92C40FF8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-240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469095</xdr:colOff>
      <xdr:row>55</xdr:row>
      <xdr:rowOff>172153</xdr:rowOff>
    </xdr:from>
    <xdr:to>
      <xdr:col>29</xdr:col>
      <xdr:colOff>402254</xdr:colOff>
      <xdr:row>57</xdr:row>
      <xdr:rowOff>65909</xdr:rowOff>
    </xdr:to>
    <xdr:sp macro="" textlink="$L$90">
      <xdr:nvSpPr>
        <xdr:cNvPr id="43" name="TextBox 42">
          <a:extLst>
            <a:ext uri="{FF2B5EF4-FFF2-40B4-BE49-F238E27FC236}">
              <a16:creationId xmlns:a16="http://schemas.microsoft.com/office/drawing/2014/main" id="{FCB7E028-4260-43F0-94A1-46E9687FD2B0}"/>
            </a:ext>
          </a:extLst>
        </xdr:cNvPr>
        <xdr:cNvSpPr txBox="1"/>
      </xdr:nvSpPr>
      <xdr:spPr>
        <a:xfrm>
          <a:off x="14515295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2490E6-B039-4B47-AF20-EE65563C012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-141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213454</xdr:colOff>
      <xdr:row>59</xdr:row>
      <xdr:rowOff>52691</xdr:rowOff>
    </xdr:from>
    <xdr:to>
      <xdr:col>23</xdr:col>
      <xdr:colOff>149435</xdr:colOff>
      <xdr:row>61</xdr:row>
      <xdr:rowOff>12958</xdr:rowOff>
    </xdr:to>
    <xdr:sp macro="" textlink="$N$84">
      <xdr:nvSpPr>
        <xdr:cNvPr id="62" name="TextBox 61">
          <a:extLst>
            <a:ext uri="{FF2B5EF4-FFF2-40B4-BE49-F238E27FC236}">
              <a16:creationId xmlns:a16="http://schemas.microsoft.com/office/drawing/2014/main" id="{6848487C-7C20-444A-B838-0341279E4C38}"/>
            </a:ext>
          </a:extLst>
        </xdr:cNvPr>
        <xdr:cNvSpPr txBox="1"/>
      </xdr:nvSpPr>
      <xdr:spPr>
        <a:xfrm>
          <a:off x="10602054" y="11749391"/>
          <a:ext cx="545581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5CD238-D5C2-4341-9399-A05C1E776C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419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226222</xdr:colOff>
      <xdr:row>59</xdr:row>
      <xdr:rowOff>52691</xdr:rowOff>
    </xdr:from>
    <xdr:to>
      <xdr:col>24</xdr:col>
      <xdr:colOff>80654</xdr:colOff>
      <xdr:row>61</xdr:row>
      <xdr:rowOff>46380</xdr:rowOff>
    </xdr:to>
    <xdr:sp macro="" textlink="$N$85">
      <xdr:nvSpPr>
        <xdr:cNvPr id="63" name="TextBox 62">
          <a:extLst>
            <a:ext uri="{FF2B5EF4-FFF2-40B4-BE49-F238E27FC236}">
              <a16:creationId xmlns:a16="http://schemas.microsoft.com/office/drawing/2014/main" id="{8CDBAD68-5C1F-4470-8D82-40D61524E39D}"/>
            </a:ext>
          </a:extLst>
        </xdr:cNvPr>
        <xdr:cNvSpPr txBox="1"/>
      </xdr:nvSpPr>
      <xdr:spPr>
        <a:xfrm>
          <a:off x="11224422" y="11749391"/>
          <a:ext cx="464032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35DAD7C-9B51-483E-9333-FC50F15CAE3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-114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338141</xdr:colOff>
      <xdr:row>59</xdr:row>
      <xdr:rowOff>52691</xdr:rowOff>
    </xdr:from>
    <xdr:to>
      <xdr:col>25</xdr:col>
      <xdr:colOff>239221</xdr:colOff>
      <xdr:row>61</xdr:row>
      <xdr:rowOff>46380</xdr:rowOff>
    </xdr:to>
    <xdr:sp macro="" textlink="$N$86">
      <xdr:nvSpPr>
        <xdr:cNvPr id="64" name="TextBox 63">
          <a:extLst>
            <a:ext uri="{FF2B5EF4-FFF2-40B4-BE49-F238E27FC236}">
              <a16:creationId xmlns:a16="http://schemas.microsoft.com/office/drawing/2014/main" id="{A46900B3-3537-4C0B-84C9-E30504CD1A96}"/>
            </a:ext>
          </a:extLst>
        </xdr:cNvPr>
        <xdr:cNvSpPr txBox="1"/>
      </xdr:nvSpPr>
      <xdr:spPr>
        <a:xfrm>
          <a:off x="11945941" y="11749391"/>
          <a:ext cx="510680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83A40C3-92AF-4C50-B342-2D6B95D08C5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-410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359851</xdr:colOff>
      <xdr:row>59</xdr:row>
      <xdr:rowOff>52691</xdr:rowOff>
    </xdr:from>
    <xdr:to>
      <xdr:col>26</xdr:col>
      <xdr:colOff>274436</xdr:colOff>
      <xdr:row>61</xdr:row>
      <xdr:rowOff>46380</xdr:rowOff>
    </xdr:to>
    <xdr:sp macro="" textlink="$N$87">
      <xdr:nvSpPr>
        <xdr:cNvPr id="65" name="TextBox 64">
          <a:extLst>
            <a:ext uri="{FF2B5EF4-FFF2-40B4-BE49-F238E27FC236}">
              <a16:creationId xmlns:a16="http://schemas.microsoft.com/office/drawing/2014/main" id="{3C368CF8-E18B-45B0-A3E2-E0C7AF5C4276}"/>
            </a:ext>
          </a:extLst>
        </xdr:cNvPr>
        <xdr:cNvSpPr txBox="1"/>
      </xdr:nvSpPr>
      <xdr:spPr>
        <a:xfrm>
          <a:off x="12577251" y="11749391"/>
          <a:ext cx="524185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CEAD61F-4503-4ECA-AFB2-E9CF31294FB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908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388075</xdr:colOff>
      <xdr:row>59</xdr:row>
      <xdr:rowOff>52691</xdr:rowOff>
    </xdr:from>
    <xdr:to>
      <xdr:col>27</xdr:col>
      <xdr:colOff>316177</xdr:colOff>
      <xdr:row>61</xdr:row>
      <xdr:rowOff>46380</xdr:rowOff>
    </xdr:to>
    <xdr:sp macro="" textlink="$N$88">
      <xdr:nvSpPr>
        <xdr:cNvPr id="66" name="TextBox 65">
          <a:extLst>
            <a:ext uri="{FF2B5EF4-FFF2-40B4-BE49-F238E27FC236}">
              <a16:creationId xmlns:a16="http://schemas.microsoft.com/office/drawing/2014/main" id="{FE9F34C6-D639-417B-9A99-F6F4F94EBD98}"/>
            </a:ext>
          </a:extLst>
        </xdr:cNvPr>
        <xdr:cNvSpPr txBox="1"/>
      </xdr:nvSpPr>
      <xdr:spPr>
        <a:xfrm>
          <a:off x="13215075" y="11749391"/>
          <a:ext cx="537702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3F71471-D50A-4E2A-B95A-FA8B3C7BDCE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569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493912</xdr:colOff>
      <xdr:row>59</xdr:row>
      <xdr:rowOff>52691</xdr:rowOff>
    </xdr:from>
    <xdr:to>
      <xdr:col>28</xdr:col>
      <xdr:colOff>508023</xdr:colOff>
      <xdr:row>61</xdr:row>
      <xdr:rowOff>46380</xdr:rowOff>
    </xdr:to>
    <xdr:sp macro="" textlink="$N$89">
      <xdr:nvSpPr>
        <xdr:cNvPr id="67" name="TextBox 66">
          <a:extLst>
            <a:ext uri="{FF2B5EF4-FFF2-40B4-BE49-F238E27FC236}">
              <a16:creationId xmlns:a16="http://schemas.microsoft.com/office/drawing/2014/main" id="{6C0B53CE-8FD8-47A9-AA2D-D25889A86DF2}"/>
            </a:ext>
          </a:extLst>
        </xdr:cNvPr>
        <xdr:cNvSpPr txBox="1"/>
      </xdr:nvSpPr>
      <xdr:spPr>
        <a:xfrm>
          <a:off x="13930512" y="11749391"/>
          <a:ext cx="623711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1F4B9C-BDB2-41FF-893A-C192EA96C89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529188</xdr:colOff>
      <xdr:row>59</xdr:row>
      <xdr:rowOff>52691</xdr:rowOff>
    </xdr:from>
    <xdr:to>
      <xdr:col>29</xdr:col>
      <xdr:colOff>460188</xdr:colOff>
      <xdr:row>61</xdr:row>
      <xdr:rowOff>46380</xdr:rowOff>
    </xdr:to>
    <xdr:sp macro="" textlink="$N$90">
      <xdr:nvSpPr>
        <xdr:cNvPr id="68" name="TextBox 67">
          <a:extLst>
            <a:ext uri="{FF2B5EF4-FFF2-40B4-BE49-F238E27FC236}">
              <a16:creationId xmlns:a16="http://schemas.microsoft.com/office/drawing/2014/main" id="{9D22351C-6085-4D0D-B74B-DC1C11C7FB12}"/>
            </a:ext>
          </a:extLst>
        </xdr:cNvPr>
        <xdr:cNvSpPr txBox="1"/>
      </xdr:nvSpPr>
      <xdr:spPr>
        <a:xfrm>
          <a:off x="14575388" y="11749391"/>
          <a:ext cx="540600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FF87A57-BCC6-4835-8550-8423C9019F1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162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154332</xdr:colOff>
      <xdr:row>57</xdr:row>
      <xdr:rowOff>71258</xdr:rowOff>
    </xdr:from>
    <xdr:to>
      <xdr:col>23</xdr:col>
      <xdr:colOff>189091</xdr:colOff>
      <xdr:row>58</xdr:row>
      <xdr:rowOff>170815</xdr:rowOff>
    </xdr:to>
    <xdr:sp macro="" textlink="$M$84">
      <xdr:nvSpPr>
        <xdr:cNvPr id="82" name="TextBox 81">
          <a:extLst>
            <a:ext uri="{FF2B5EF4-FFF2-40B4-BE49-F238E27FC236}">
              <a16:creationId xmlns:a16="http://schemas.microsoft.com/office/drawing/2014/main" id="{81B36A70-FBAB-476F-B21C-7785D51D0D06}"/>
            </a:ext>
          </a:extLst>
        </xdr:cNvPr>
        <xdr:cNvSpPr txBox="1"/>
      </xdr:nvSpPr>
      <xdr:spPr>
        <a:xfrm>
          <a:off x="10525999" y="11317814"/>
          <a:ext cx="641536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2B8CCE5-C591-4D83-8693-0341C835670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140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165992</xdr:colOff>
      <xdr:row>57</xdr:row>
      <xdr:rowOff>71258</xdr:rowOff>
    </xdr:from>
    <xdr:to>
      <xdr:col>24</xdr:col>
      <xdr:colOff>199411</xdr:colOff>
      <xdr:row>58</xdr:row>
      <xdr:rowOff>170815</xdr:rowOff>
    </xdr:to>
    <xdr:sp macro="" textlink="$M$85">
      <xdr:nvSpPr>
        <xdr:cNvPr id="83" name="TextBox 82">
          <a:extLst>
            <a:ext uri="{FF2B5EF4-FFF2-40B4-BE49-F238E27FC236}">
              <a16:creationId xmlns:a16="http://schemas.microsoft.com/office/drawing/2014/main" id="{E9681F9D-4333-4CC8-9A4F-66C12887B875}"/>
            </a:ext>
          </a:extLst>
        </xdr:cNvPr>
        <xdr:cNvSpPr txBox="1"/>
      </xdr:nvSpPr>
      <xdr:spPr>
        <a:xfrm>
          <a:off x="11164192" y="11399658"/>
          <a:ext cx="64301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E088600-2333-4230-9AEA-2A526DC3150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390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261207</xdr:colOff>
      <xdr:row>57</xdr:row>
      <xdr:rowOff>71258</xdr:rowOff>
    </xdr:from>
    <xdr:to>
      <xdr:col>25</xdr:col>
      <xdr:colOff>291806</xdr:colOff>
      <xdr:row>58</xdr:row>
      <xdr:rowOff>170815</xdr:rowOff>
    </xdr:to>
    <xdr:sp macro="" textlink="$M$86">
      <xdr:nvSpPr>
        <xdr:cNvPr id="84" name="TextBox 83">
          <a:extLst>
            <a:ext uri="{FF2B5EF4-FFF2-40B4-BE49-F238E27FC236}">
              <a16:creationId xmlns:a16="http://schemas.microsoft.com/office/drawing/2014/main" id="{8A5E9AF1-7674-4A2F-8F93-592A6AA3BA7D}"/>
            </a:ext>
          </a:extLst>
        </xdr:cNvPr>
        <xdr:cNvSpPr txBox="1"/>
      </xdr:nvSpPr>
      <xdr:spPr>
        <a:xfrm>
          <a:off x="11869007" y="11399658"/>
          <a:ext cx="64019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A2927E0-37D9-4B5A-BE97-C3D65B4FB54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-234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298644</xdr:colOff>
      <xdr:row>57</xdr:row>
      <xdr:rowOff>71258</xdr:rowOff>
    </xdr:from>
    <xdr:to>
      <xdr:col>27</xdr:col>
      <xdr:colOff>332064</xdr:colOff>
      <xdr:row>58</xdr:row>
      <xdr:rowOff>170815</xdr:rowOff>
    </xdr:to>
    <xdr:sp macro="" textlink="$M$88">
      <xdr:nvSpPr>
        <xdr:cNvPr id="85" name="TextBox 84">
          <a:extLst>
            <a:ext uri="{FF2B5EF4-FFF2-40B4-BE49-F238E27FC236}">
              <a16:creationId xmlns:a16="http://schemas.microsoft.com/office/drawing/2014/main" id="{D4811817-24C2-4EAC-AE4B-E6A5225D5ED8}"/>
            </a:ext>
          </a:extLst>
        </xdr:cNvPr>
        <xdr:cNvSpPr txBox="1"/>
      </xdr:nvSpPr>
      <xdr:spPr>
        <a:xfrm>
          <a:off x="13125644" y="11399658"/>
          <a:ext cx="643020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37C8845-8589-48F4-906F-33ADF6EA16A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-90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351524</xdr:colOff>
      <xdr:row>57</xdr:row>
      <xdr:rowOff>71258</xdr:rowOff>
    </xdr:from>
    <xdr:to>
      <xdr:col>26</xdr:col>
      <xdr:colOff>384945</xdr:colOff>
      <xdr:row>58</xdr:row>
      <xdr:rowOff>170815</xdr:rowOff>
    </xdr:to>
    <xdr:sp macro="" textlink="$M$87">
      <xdr:nvSpPr>
        <xdr:cNvPr id="86" name="TextBox 85">
          <a:extLst>
            <a:ext uri="{FF2B5EF4-FFF2-40B4-BE49-F238E27FC236}">
              <a16:creationId xmlns:a16="http://schemas.microsoft.com/office/drawing/2014/main" id="{312089E7-B1CA-4100-BE01-B2A47EBDBAB2}"/>
            </a:ext>
          </a:extLst>
        </xdr:cNvPr>
        <xdr:cNvSpPr txBox="1"/>
      </xdr:nvSpPr>
      <xdr:spPr>
        <a:xfrm>
          <a:off x="12568924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759E6F-0A98-407B-BF69-20EEEDA66E9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302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432998</xdr:colOff>
      <xdr:row>57</xdr:row>
      <xdr:rowOff>71258</xdr:rowOff>
    </xdr:from>
    <xdr:to>
      <xdr:col>28</xdr:col>
      <xdr:colOff>466420</xdr:colOff>
      <xdr:row>58</xdr:row>
      <xdr:rowOff>170815</xdr:rowOff>
    </xdr:to>
    <xdr:sp macro="" textlink="$M$89">
      <xdr:nvSpPr>
        <xdr:cNvPr id="87" name="TextBox 86">
          <a:extLst>
            <a:ext uri="{FF2B5EF4-FFF2-40B4-BE49-F238E27FC236}">
              <a16:creationId xmlns:a16="http://schemas.microsoft.com/office/drawing/2014/main" id="{9592926F-3310-45B3-AE86-BDEA0D300095}"/>
            </a:ext>
          </a:extLst>
        </xdr:cNvPr>
        <xdr:cNvSpPr txBox="1"/>
      </xdr:nvSpPr>
      <xdr:spPr>
        <a:xfrm>
          <a:off x="13869598" y="11399658"/>
          <a:ext cx="643022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B9C7F1E-6E87-4524-B50B-4DB46C3D41C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230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470433</xdr:colOff>
      <xdr:row>57</xdr:row>
      <xdr:rowOff>71258</xdr:rowOff>
    </xdr:from>
    <xdr:to>
      <xdr:col>29</xdr:col>
      <xdr:colOff>503853</xdr:colOff>
      <xdr:row>58</xdr:row>
      <xdr:rowOff>170815</xdr:rowOff>
    </xdr:to>
    <xdr:sp macro="" textlink="$M$90">
      <xdr:nvSpPr>
        <xdr:cNvPr id="89" name="TextBox 88">
          <a:extLst>
            <a:ext uri="{FF2B5EF4-FFF2-40B4-BE49-F238E27FC236}">
              <a16:creationId xmlns:a16="http://schemas.microsoft.com/office/drawing/2014/main" id="{8EB30DF2-6533-42D3-8847-E068B4BF03D8}"/>
            </a:ext>
          </a:extLst>
        </xdr:cNvPr>
        <xdr:cNvSpPr txBox="1"/>
      </xdr:nvSpPr>
      <xdr:spPr>
        <a:xfrm>
          <a:off x="14516633" y="11399658"/>
          <a:ext cx="643020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B2E0853-8040-4886-8F42-440E5A97B4C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303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590448</xdr:colOff>
      <xdr:row>57</xdr:row>
      <xdr:rowOff>71258</xdr:rowOff>
    </xdr:from>
    <xdr:to>
      <xdr:col>21</xdr:col>
      <xdr:colOff>523606</xdr:colOff>
      <xdr:row>59</xdr:row>
      <xdr:rowOff>33829</xdr:rowOff>
    </xdr:to>
    <xdr:sp macro="" textlink="$M$83">
      <xdr:nvSpPr>
        <xdr:cNvPr id="101" name="TextBox 100">
          <a:extLst>
            <a:ext uri="{FF2B5EF4-FFF2-40B4-BE49-F238E27FC236}">
              <a16:creationId xmlns:a16="http://schemas.microsoft.com/office/drawing/2014/main" id="{333D74A0-9D23-48D2-A4BD-58E1697586B0}"/>
            </a:ext>
          </a:extLst>
        </xdr:cNvPr>
        <xdr:cNvSpPr txBox="1"/>
      </xdr:nvSpPr>
      <xdr:spPr>
        <a:xfrm>
          <a:off x="9759848" y="11399658"/>
          <a:ext cx="542758" cy="3308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11869DFE-4347-4043-B3D1-325FE6CC8F7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-417</a:t>
          </a:fld>
          <a:endParaRPr lang="en-US" sz="11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10407</xdr:colOff>
      <xdr:row>59</xdr:row>
      <xdr:rowOff>52691</xdr:rowOff>
    </xdr:from>
    <xdr:to>
      <xdr:col>21</xdr:col>
      <xdr:colOff>550343</xdr:colOff>
      <xdr:row>61</xdr:row>
      <xdr:rowOff>12958</xdr:rowOff>
    </xdr:to>
    <xdr:sp macro="" textlink="$N$83">
      <xdr:nvSpPr>
        <xdr:cNvPr id="102" name="TextBox 101">
          <a:extLst>
            <a:ext uri="{FF2B5EF4-FFF2-40B4-BE49-F238E27FC236}">
              <a16:creationId xmlns:a16="http://schemas.microsoft.com/office/drawing/2014/main" id="{CA1E9922-0529-4A7D-B074-1AD3B5293556}"/>
            </a:ext>
          </a:extLst>
        </xdr:cNvPr>
        <xdr:cNvSpPr txBox="1"/>
      </xdr:nvSpPr>
      <xdr:spPr>
        <a:xfrm>
          <a:off x="9789407" y="11749391"/>
          <a:ext cx="539936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5B40752F-FC1A-4964-9612-1FC3EF372A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59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90614</xdr:colOff>
      <xdr:row>53</xdr:row>
      <xdr:rowOff>86297</xdr:rowOff>
    </xdr:from>
    <xdr:to>
      <xdr:col>22</xdr:col>
      <xdr:colOff>23772</xdr:colOff>
      <xdr:row>55</xdr:row>
      <xdr:rowOff>45858</xdr:rowOff>
    </xdr:to>
    <xdr:sp macro="" textlink="$O$83">
      <xdr:nvSpPr>
        <xdr:cNvPr id="103" name="TextBox 102">
          <a:extLst>
            <a:ext uri="{FF2B5EF4-FFF2-40B4-BE49-F238E27FC236}">
              <a16:creationId xmlns:a16="http://schemas.microsoft.com/office/drawing/2014/main" id="{22946C60-1A49-4071-AF32-E0D299296F4D}"/>
            </a:ext>
          </a:extLst>
        </xdr:cNvPr>
        <xdr:cNvSpPr txBox="1"/>
      </xdr:nvSpPr>
      <xdr:spPr>
        <a:xfrm>
          <a:off x="9869614" y="10678097"/>
          <a:ext cx="54275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891B2CE8-FF5D-4F57-A9F2-96A3B5AAE24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1,292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338993</xdr:colOff>
      <xdr:row>55</xdr:row>
      <xdr:rowOff>160455</xdr:rowOff>
    </xdr:from>
    <xdr:to>
      <xdr:col>22</xdr:col>
      <xdr:colOff>59742</xdr:colOff>
      <xdr:row>57</xdr:row>
      <xdr:rowOff>54211</xdr:rowOff>
    </xdr:to>
    <xdr:sp macro="" textlink="$Q$83">
      <xdr:nvSpPr>
        <xdr:cNvPr id="104" name="TextBox 103">
          <a:extLst>
            <a:ext uri="{FF2B5EF4-FFF2-40B4-BE49-F238E27FC236}">
              <a16:creationId xmlns:a16="http://schemas.microsoft.com/office/drawing/2014/main" id="{AF684271-D725-4682-AE5C-F25D2E902B8D}"/>
            </a:ext>
          </a:extLst>
        </xdr:cNvPr>
        <xdr:cNvSpPr txBox="1"/>
      </xdr:nvSpPr>
      <xdr:spPr>
        <a:xfrm>
          <a:off x="10117993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513A72C-A76D-4EC5-A6BC-857C5175792E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▲</a:t>
          </a:fld>
          <a:endParaRPr lang="en-US" sz="14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22</xdr:col>
      <xdr:colOff>386673</xdr:colOff>
      <xdr:row>55</xdr:row>
      <xdr:rowOff>160455</xdr:rowOff>
    </xdr:from>
    <xdr:to>
      <xdr:col>23</xdr:col>
      <xdr:colOff>107423</xdr:colOff>
      <xdr:row>57</xdr:row>
      <xdr:rowOff>54211</xdr:rowOff>
    </xdr:to>
    <xdr:sp macro="" textlink="$Q$84">
      <xdr:nvSpPr>
        <xdr:cNvPr id="105" name="TextBox 104">
          <a:extLst>
            <a:ext uri="{FF2B5EF4-FFF2-40B4-BE49-F238E27FC236}">
              <a16:creationId xmlns:a16="http://schemas.microsoft.com/office/drawing/2014/main" id="{52B2DD6A-EF4C-4E9D-A782-FDB492EE18BC}"/>
            </a:ext>
          </a:extLst>
        </xdr:cNvPr>
        <xdr:cNvSpPr txBox="1"/>
      </xdr:nvSpPr>
      <xdr:spPr>
        <a:xfrm>
          <a:off x="10758340" y="11040122"/>
          <a:ext cx="32752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37435A3-936C-4B39-9402-24659F17B74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23</xdr:col>
      <xdr:colOff>370699</xdr:colOff>
      <xdr:row>55</xdr:row>
      <xdr:rowOff>160455</xdr:rowOff>
    </xdr:from>
    <xdr:to>
      <xdr:col>24</xdr:col>
      <xdr:colOff>91448</xdr:colOff>
      <xdr:row>57</xdr:row>
      <xdr:rowOff>54211</xdr:rowOff>
    </xdr:to>
    <xdr:sp macro="" textlink="$Q$85">
      <xdr:nvSpPr>
        <xdr:cNvPr id="106" name="TextBox 105">
          <a:extLst>
            <a:ext uri="{FF2B5EF4-FFF2-40B4-BE49-F238E27FC236}">
              <a16:creationId xmlns:a16="http://schemas.microsoft.com/office/drawing/2014/main" id="{641AB623-BFD6-4EFC-BD57-7832B4A7593D}"/>
            </a:ext>
          </a:extLst>
        </xdr:cNvPr>
        <xdr:cNvSpPr txBox="1"/>
      </xdr:nvSpPr>
      <xdr:spPr>
        <a:xfrm>
          <a:off x="11368899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0933785-06CB-4F7F-9C5E-DE4BC27FF08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24</xdr:col>
      <xdr:colOff>492062</xdr:colOff>
      <xdr:row>55</xdr:row>
      <xdr:rowOff>160455</xdr:rowOff>
    </xdr:from>
    <xdr:to>
      <xdr:col>25</xdr:col>
      <xdr:colOff>214148</xdr:colOff>
      <xdr:row>57</xdr:row>
      <xdr:rowOff>54211</xdr:rowOff>
    </xdr:to>
    <xdr:sp macro="" textlink="$Q$86">
      <xdr:nvSpPr>
        <xdr:cNvPr id="107" name="TextBox 106">
          <a:extLst>
            <a:ext uri="{FF2B5EF4-FFF2-40B4-BE49-F238E27FC236}">
              <a16:creationId xmlns:a16="http://schemas.microsoft.com/office/drawing/2014/main" id="{BE03AB9E-86DF-484B-B4B9-CCFF3ED4BA2D}"/>
            </a:ext>
          </a:extLst>
        </xdr:cNvPr>
        <xdr:cNvSpPr txBox="1"/>
      </xdr:nvSpPr>
      <xdr:spPr>
        <a:xfrm>
          <a:off x="12099862" y="11120555"/>
          <a:ext cx="331686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76EFCC2-4182-4E1E-83E8-D9604D4D396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25</xdr:col>
      <xdr:colOff>557940</xdr:colOff>
      <xdr:row>55</xdr:row>
      <xdr:rowOff>160455</xdr:rowOff>
    </xdr:from>
    <xdr:to>
      <xdr:col>26</xdr:col>
      <xdr:colOff>277204</xdr:colOff>
      <xdr:row>57</xdr:row>
      <xdr:rowOff>54211</xdr:rowOff>
    </xdr:to>
    <xdr:sp macro="" textlink="$Q$87">
      <xdr:nvSpPr>
        <xdr:cNvPr id="108" name="TextBox 107">
          <a:extLst>
            <a:ext uri="{FF2B5EF4-FFF2-40B4-BE49-F238E27FC236}">
              <a16:creationId xmlns:a16="http://schemas.microsoft.com/office/drawing/2014/main" id="{8E4AFF84-B7B2-4626-8F18-5920CA995231}"/>
            </a:ext>
          </a:extLst>
        </xdr:cNvPr>
        <xdr:cNvSpPr txBox="1"/>
      </xdr:nvSpPr>
      <xdr:spPr>
        <a:xfrm>
          <a:off x="12775340" y="11120555"/>
          <a:ext cx="328864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992E86-B4CB-43DC-BC80-5C584C94A65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26</xdr:col>
      <xdr:colOff>527786</xdr:colOff>
      <xdr:row>55</xdr:row>
      <xdr:rowOff>160455</xdr:rowOff>
    </xdr:from>
    <xdr:to>
      <xdr:col>27</xdr:col>
      <xdr:colOff>247049</xdr:colOff>
      <xdr:row>57</xdr:row>
      <xdr:rowOff>54211</xdr:rowOff>
    </xdr:to>
    <xdr:sp macro="" textlink="$Q$88">
      <xdr:nvSpPr>
        <xdr:cNvPr id="109" name="TextBox 108">
          <a:extLst>
            <a:ext uri="{FF2B5EF4-FFF2-40B4-BE49-F238E27FC236}">
              <a16:creationId xmlns:a16="http://schemas.microsoft.com/office/drawing/2014/main" id="{D5DDE1A4-EFE3-45C8-9AA6-9DD15F262CD5}"/>
            </a:ext>
          </a:extLst>
        </xdr:cNvPr>
        <xdr:cNvSpPr txBox="1"/>
      </xdr:nvSpPr>
      <xdr:spPr>
        <a:xfrm>
          <a:off x="13354786" y="11120555"/>
          <a:ext cx="328863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1C778D3-1345-4CD6-B2E3-694A80CFC0E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28</xdr:col>
      <xdr:colOff>36649</xdr:colOff>
      <xdr:row>55</xdr:row>
      <xdr:rowOff>160455</xdr:rowOff>
    </xdr:from>
    <xdr:to>
      <xdr:col>28</xdr:col>
      <xdr:colOff>362690</xdr:colOff>
      <xdr:row>57</xdr:row>
      <xdr:rowOff>54211</xdr:rowOff>
    </xdr:to>
    <xdr:sp macro="" textlink="$Q$89">
      <xdr:nvSpPr>
        <xdr:cNvPr id="110" name="TextBox 109">
          <a:extLst>
            <a:ext uri="{FF2B5EF4-FFF2-40B4-BE49-F238E27FC236}">
              <a16:creationId xmlns:a16="http://schemas.microsoft.com/office/drawing/2014/main" id="{38D52E07-D426-49C1-A050-CAA72A8E75CC}"/>
            </a:ext>
          </a:extLst>
        </xdr:cNvPr>
        <xdr:cNvSpPr txBox="1"/>
      </xdr:nvSpPr>
      <xdr:spPr>
        <a:xfrm>
          <a:off x="14082849" y="11120555"/>
          <a:ext cx="32604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C36425F-C2D4-42FE-9AA9-B11BBFAE092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29</xdr:col>
      <xdr:colOff>112187</xdr:colOff>
      <xdr:row>55</xdr:row>
      <xdr:rowOff>160455</xdr:rowOff>
    </xdr:from>
    <xdr:to>
      <xdr:col>29</xdr:col>
      <xdr:colOff>438228</xdr:colOff>
      <xdr:row>57</xdr:row>
      <xdr:rowOff>54211</xdr:rowOff>
    </xdr:to>
    <xdr:sp macro="" textlink="$Q$90">
      <xdr:nvSpPr>
        <xdr:cNvPr id="116" name="TextBox 115">
          <a:extLst>
            <a:ext uri="{FF2B5EF4-FFF2-40B4-BE49-F238E27FC236}">
              <a16:creationId xmlns:a16="http://schemas.microsoft.com/office/drawing/2014/main" id="{E1C676C9-A3FE-43B6-9369-AA69CDBB8ABD}"/>
            </a:ext>
          </a:extLst>
        </xdr:cNvPr>
        <xdr:cNvSpPr txBox="1"/>
      </xdr:nvSpPr>
      <xdr:spPr>
        <a:xfrm>
          <a:off x="14767987" y="11120555"/>
          <a:ext cx="32604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58EF0E-A7B4-4D9A-9B95-AE8748C0019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30</xdr:col>
      <xdr:colOff>110849</xdr:colOff>
      <xdr:row>55</xdr:row>
      <xdr:rowOff>160455</xdr:rowOff>
    </xdr:from>
    <xdr:to>
      <xdr:col>30</xdr:col>
      <xdr:colOff>436891</xdr:colOff>
      <xdr:row>57</xdr:row>
      <xdr:rowOff>54211</xdr:rowOff>
    </xdr:to>
    <xdr:sp macro="" textlink="$Q$91">
      <xdr:nvSpPr>
        <xdr:cNvPr id="117" name="TextBox 116">
          <a:extLst>
            <a:ext uri="{FF2B5EF4-FFF2-40B4-BE49-F238E27FC236}">
              <a16:creationId xmlns:a16="http://schemas.microsoft.com/office/drawing/2014/main" id="{59FDEDF6-5ED1-473F-8D8E-B18E2AE4DE80}"/>
            </a:ext>
          </a:extLst>
        </xdr:cNvPr>
        <xdr:cNvSpPr txBox="1"/>
      </xdr:nvSpPr>
      <xdr:spPr>
        <a:xfrm>
          <a:off x="15376249" y="11120555"/>
          <a:ext cx="326042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969F0FF-96AF-4DAD-83BC-185CF01E9BF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400"/>
        </a:p>
      </xdr:txBody>
    </xdr:sp>
    <xdr:clientData/>
  </xdr:twoCellAnchor>
  <xdr:twoCellAnchor>
    <xdr:from>
      <xdr:col>21</xdr:col>
      <xdr:colOff>353849</xdr:colOff>
      <xdr:row>57</xdr:row>
      <xdr:rowOff>91310</xdr:rowOff>
    </xdr:from>
    <xdr:to>
      <xdr:col>22</xdr:col>
      <xdr:colOff>74598</xdr:colOff>
      <xdr:row>58</xdr:row>
      <xdr:rowOff>170815</xdr:rowOff>
    </xdr:to>
    <xdr:sp macro="" textlink="$R$83">
      <xdr:nvSpPr>
        <xdr:cNvPr id="125" name="TextBox 124">
          <a:extLst>
            <a:ext uri="{FF2B5EF4-FFF2-40B4-BE49-F238E27FC236}">
              <a16:creationId xmlns:a16="http://schemas.microsoft.com/office/drawing/2014/main" id="{218C1346-55F6-4CC1-819B-FD6E0B415D7E}"/>
            </a:ext>
          </a:extLst>
        </xdr:cNvPr>
        <xdr:cNvSpPr txBox="1"/>
      </xdr:nvSpPr>
      <xdr:spPr>
        <a:xfrm>
          <a:off x="10132849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C3F2EA7-C11B-43E6-B216-95E56066486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22</xdr:col>
      <xdr:colOff>386673</xdr:colOff>
      <xdr:row>57</xdr:row>
      <xdr:rowOff>91310</xdr:rowOff>
    </xdr:from>
    <xdr:to>
      <xdr:col>23</xdr:col>
      <xdr:colOff>107423</xdr:colOff>
      <xdr:row>58</xdr:row>
      <xdr:rowOff>170815</xdr:rowOff>
    </xdr:to>
    <xdr:sp macro="" textlink="$R$84">
      <xdr:nvSpPr>
        <xdr:cNvPr id="126" name="TextBox 125">
          <a:extLst>
            <a:ext uri="{FF2B5EF4-FFF2-40B4-BE49-F238E27FC236}">
              <a16:creationId xmlns:a16="http://schemas.microsoft.com/office/drawing/2014/main" id="{E1CEDB12-16BC-49AD-93D9-2B6C4016713E}"/>
            </a:ext>
          </a:extLst>
        </xdr:cNvPr>
        <xdr:cNvSpPr txBox="1"/>
      </xdr:nvSpPr>
      <xdr:spPr>
        <a:xfrm>
          <a:off x="10758340" y="11337866"/>
          <a:ext cx="327527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858D9B3-8ACA-4243-93F2-0408CD9FCA4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23</xdr:col>
      <xdr:colOff>377755</xdr:colOff>
      <xdr:row>57</xdr:row>
      <xdr:rowOff>91310</xdr:rowOff>
    </xdr:from>
    <xdr:to>
      <xdr:col>24</xdr:col>
      <xdr:colOff>98504</xdr:colOff>
      <xdr:row>58</xdr:row>
      <xdr:rowOff>170815</xdr:rowOff>
    </xdr:to>
    <xdr:sp macro="" textlink="$R$85">
      <xdr:nvSpPr>
        <xdr:cNvPr id="127" name="TextBox 126">
          <a:extLst>
            <a:ext uri="{FF2B5EF4-FFF2-40B4-BE49-F238E27FC236}">
              <a16:creationId xmlns:a16="http://schemas.microsoft.com/office/drawing/2014/main" id="{8F13BE57-A3B9-4B73-9930-939DAD6145A8}"/>
            </a:ext>
          </a:extLst>
        </xdr:cNvPr>
        <xdr:cNvSpPr txBox="1"/>
      </xdr:nvSpPr>
      <xdr:spPr>
        <a:xfrm>
          <a:off x="11375955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842CD98-CD3E-49A0-B10B-846B8E7BC0D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24</xdr:col>
      <xdr:colOff>492062</xdr:colOff>
      <xdr:row>57</xdr:row>
      <xdr:rowOff>91310</xdr:rowOff>
    </xdr:from>
    <xdr:to>
      <xdr:col>25</xdr:col>
      <xdr:colOff>214148</xdr:colOff>
      <xdr:row>58</xdr:row>
      <xdr:rowOff>170815</xdr:rowOff>
    </xdr:to>
    <xdr:sp macro="" textlink="$R$86">
      <xdr:nvSpPr>
        <xdr:cNvPr id="128" name="TextBox 127">
          <a:extLst>
            <a:ext uri="{FF2B5EF4-FFF2-40B4-BE49-F238E27FC236}">
              <a16:creationId xmlns:a16="http://schemas.microsoft.com/office/drawing/2014/main" id="{DE286D3B-9432-401E-8AEE-1A2F56C5D7B3}"/>
            </a:ext>
          </a:extLst>
        </xdr:cNvPr>
        <xdr:cNvSpPr txBox="1"/>
      </xdr:nvSpPr>
      <xdr:spPr>
        <a:xfrm>
          <a:off x="12099862" y="11419710"/>
          <a:ext cx="331686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719FBFE-BB0E-4A91-87B5-252BA5C398F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25</xdr:col>
      <xdr:colOff>579108</xdr:colOff>
      <xdr:row>57</xdr:row>
      <xdr:rowOff>91310</xdr:rowOff>
    </xdr:from>
    <xdr:to>
      <xdr:col>26</xdr:col>
      <xdr:colOff>298372</xdr:colOff>
      <xdr:row>58</xdr:row>
      <xdr:rowOff>170815</xdr:rowOff>
    </xdr:to>
    <xdr:sp macro="" textlink="$R$87">
      <xdr:nvSpPr>
        <xdr:cNvPr id="129" name="TextBox 128">
          <a:extLst>
            <a:ext uri="{FF2B5EF4-FFF2-40B4-BE49-F238E27FC236}">
              <a16:creationId xmlns:a16="http://schemas.microsoft.com/office/drawing/2014/main" id="{25217C8F-14E1-41EB-847F-6C8E19EC48EB}"/>
            </a:ext>
          </a:extLst>
        </xdr:cNvPr>
        <xdr:cNvSpPr txBox="1"/>
      </xdr:nvSpPr>
      <xdr:spPr>
        <a:xfrm>
          <a:off x="12796508" y="11419710"/>
          <a:ext cx="328864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62FE477-4645-4D45-9A5B-723F5E9BCD4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26</xdr:col>
      <xdr:colOff>534842</xdr:colOff>
      <xdr:row>57</xdr:row>
      <xdr:rowOff>91310</xdr:rowOff>
    </xdr:from>
    <xdr:to>
      <xdr:col>27</xdr:col>
      <xdr:colOff>254105</xdr:colOff>
      <xdr:row>58</xdr:row>
      <xdr:rowOff>170815</xdr:rowOff>
    </xdr:to>
    <xdr:sp macro="" textlink="$R$88">
      <xdr:nvSpPr>
        <xdr:cNvPr id="130" name="TextBox 129">
          <a:extLst>
            <a:ext uri="{FF2B5EF4-FFF2-40B4-BE49-F238E27FC236}">
              <a16:creationId xmlns:a16="http://schemas.microsoft.com/office/drawing/2014/main" id="{67C5F204-7D9A-4F27-99BC-845ECF67989D}"/>
            </a:ext>
          </a:extLst>
        </xdr:cNvPr>
        <xdr:cNvSpPr txBox="1"/>
      </xdr:nvSpPr>
      <xdr:spPr>
        <a:xfrm>
          <a:off x="13361842" y="11419710"/>
          <a:ext cx="328863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3963DBF-6875-45DC-9DC8-9B6FE0A2134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28</xdr:col>
      <xdr:colOff>36649</xdr:colOff>
      <xdr:row>57</xdr:row>
      <xdr:rowOff>91310</xdr:rowOff>
    </xdr:from>
    <xdr:to>
      <xdr:col>28</xdr:col>
      <xdr:colOff>362690</xdr:colOff>
      <xdr:row>58</xdr:row>
      <xdr:rowOff>170815</xdr:rowOff>
    </xdr:to>
    <xdr:sp macro="" textlink="$R$89">
      <xdr:nvSpPr>
        <xdr:cNvPr id="131" name="TextBox 130">
          <a:extLst>
            <a:ext uri="{FF2B5EF4-FFF2-40B4-BE49-F238E27FC236}">
              <a16:creationId xmlns:a16="http://schemas.microsoft.com/office/drawing/2014/main" id="{0CEC4052-350E-446C-955F-8C22DD16E8BC}"/>
            </a:ext>
          </a:extLst>
        </xdr:cNvPr>
        <xdr:cNvSpPr txBox="1"/>
      </xdr:nvSpPr>
      <xdr:spPr>
        <a:xfrm>
          <a:off x="14082849" y="11419710"/>
          <a:ext cx="326041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FB627B0-237A-4D54-8BDD-905DF5BF741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29</xdr:col>
      <xdr:colOff>125555</xdr:colOff>
      <xdr:row>57</xdr:row>
      <xdr:rowOff>91310</xdr:rowOff>
    </xdr:from>
    <xdr:to>
      <xdr:col>29</xdr:col>
      <xdr:colOff>451596</xdr:colOff>
      <xdr:row>58</xdr:row>
      <xdr:rowOff>170815</xdr:rowOff>
    </xdr:to>
    <xdr:sp macro="" textlink="$R$90">
      <xdr:nvSpPr>
        <xdr:cNvPr id="132" name="TextBox 131">
          <a:extLst>
            <a:ext uri="{FF2B5EF4-FFF2-40B4-BE49-F238E27FC236}">
              <a16:creationId xmlns:a16="http://schemas.microsoft.com/office/drawing/2014/main" id="{AEA0FE31-0879-40E2-86EA-5FE97822F5F2}"/>
            </a:ext>
          </a:extLst>
        </xdr:cNvPr>
        <xdr:cNvSpPr txBox="1"/>
      </xdr:nvSpPr>
      <xdr:spPr>
        <a:xfrm>
          <a:off x="14781355" y="11419710"/>
          <a:ext cx="326041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3EF048D-B490-4C84-A054-826D83CB11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oneCellAnchor>
    <xdr:from>
      <xdr:col>18</xdr:col>
      <xdr:colOff>529178</xdr:colOff>
      <xdr:row>58</xdr:row>
      <xdr:rowOff>126958</xdr:rowOff>
    </xdr:from>
    <xdr:ext cx="973666" cy="486832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2BA922B9-FA3C-46B7-82B1-52096FFABE43}"/>
            </a:ext>
          </a:extLst>
        </xdr:cNvPr>
        <xdr:cNvSpPr txBox="1"/>
      </xdr:nvSpPr>
      <xdr:spPr>
        <a:xfrm>
          <a:off x="8479378" y="11639508"/>
          <a:ext cx="973666" cy="4868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l"/>
          <a:r>
            <a:rPr lang="en-US" sz="1200" b="0">
              <a:latin typeface="Arial Narrow" panose="020B0606020202030204" pitchFamily="34" charset="0"/>
            </a:rPr>
            <a:t>Net</a:t>
          </a:r>
          <a:r>
            <a:rPr lang="en-US" sz="1200" b="0" baseline="0">
              <a:latin typeface="Arial Narrow" panose="020B0606020202030204" pitchFamily="34" charset="0"/>
            </a:rPr>
            <a:t> Change</a:t>
          </a:r>
          <a:endParaRPr lang="en-US" sz="1200" b="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49391</xdr:colOff>
      <xdr:row>1</xdr:row>
      <xdr:rowOff>3</xdr:rowOff>
    </xdr:from>
    <xdr:to>
      <xdr:col>45</xdr:col>
      <xdr:colOff>430393</xdr:colOff>
      <xdr:row>5</xdr:row>
      <xdr:rowOff>28223</xdr:rowOff>
    </xdr:to>
    <xdr:sp macro="" textlink="">
      <xdr:nvSpPr>
        <xdr:cNvPr id="148" name="Rectangle 147">
          <a:extLst>
            <a:ext uri="{FF2B5EF4-FFF2-40B4-BE49-F238E27FC236}">
              <a16:creationId xmlns:a16="http://schemas.microsoft.com/office/drawing/2014/main" id="{4EF7BD41-C9B3-447D-9BC9-F9B8B981C114}"/>
            </a:ext>
          </a:extLst>
        </xdr:cNvPr>
        <xdr:cNvSpPr/>
      </xdr:nvSpPr>
      <xdr:spPr>
        <a:xfrm>
          <a:off x="582791" y="184153"/>
          <a:ext cx="24257002" cy="7648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4400" b="1">
              <a:latin typeface="Arial Narrow" panose="020B0606020202030204" pitchFamily="34" charset="0"/>
            </a:rPr>
            <a:t>Waterfall Flow Chart</a:t>
          </a:r>
        </a:p>
      </xdr:txBody>
    </xdr:sp>
    <xdr:clientData/>
  </xdr:twoCellAnchor>
  <xdr:twoCellAnchor editAs="oneCell">
    <xdr:from>
      <xdr:col>26</xdr:col>
      <xdr:colOff>592667</xdr:colOff>
      <xdr:row>87</xdr:row>
      <xdr:rowOff>98778</xdr:rowOff>
    </xdr:from>
    <xdr:to>
      <xdr:col>39</xdr:col>
      <xdr:colOff>423334</xdr:colOff>
      <xdr:row>110</xdr:row>
      <xdr:rowOff>176389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792C9882-5974-40B7-AF50-18DFB8443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19667" y="17135828"/>
          <a:ext cx="7755467" cy="4313061"/>
        </a:xfrm>
        <a:prstGeom prst="rect">
          <a:avLst/>
        </a:prstGeom>
      </xdr:spPr>
    </xdr:pic>
    <xdr:clientData/>
  </xdr:twoCellAnchor>
  <xdr:twoCellAnchor editAs="oneCell">
    <xdr:from>
      <xdr:col>25</xdr:col>
      <xdr:colOff>134056</xdr:colOff>
      <xdr:row>96</xdr:row>
      <xdr:rowOff>32457</xdr:rowOff>
    </xdr:from>
    <xdr:to>
      <xdr:col>37</xdr:col>
      <xdr:colOff>571501</xdr:colOff>
      <xdr:row>117</xdr:row>
      <xdr:rowOff>124178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5ADD93DE-C147-40C0-899D-862944F32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51456" y="18726857"/>
          <a:ext cx="7752645" cy="3958871"/>
        </a:xfrm>
        <a:prstGeom prst="rect">
          <a:avLst/>
        </a:prstGeom>
      </xdr:spPr>
    </xdr:pic>
    <xdr:clientData/>
  </xdr:twoCellAnchor>
  <xdr:twoCellAnchor editAs="oneCell">
    <xdr:from>
      <xdr:col>26</xdr:col>
      <xdr:colOff>173566</xdr:colOff>
      <xdr:row>93</xdr:row>
      <xdr:rowOff>149580</xdr:rowOff>
    </xdr:from>
    <xdr:to>
      <xdr:col>54</xdr:col>
      <xdr:colOff>282221</xdr:colOff>
      <xdr:row>115</xdr:row>
      <xdr:rowOff>57857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A6697A9F-9285-4B1B-A0C3-1583E4CD4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00566" y="18291530"/>
          <a:ext cx="17177455" cy="3959577"/>
        </a:xfrm>
        <a:prstGeom prst="rect">
          <a:avLst/>
        </a:prstGeom>
      </xdr:spPr>
    </xdr:pic>
    <xdr:clientData/>
  </xdr:twoCellAnchor>
  <xdr:oneCellAnchor>
    <xdr:from>
      <xdr:col>11</xdr:col>
      <xdr:colOff>515052</xdr:colOff>
      <xdr:row>26</xdr:row>
      <xdr:rowOff>148166</xdr:rowOff>
    </xdr:from>
    <xdr:ext cx="1665777" cy="50424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FD8F86B2-346F-44B1-B385-B94B2FE3BEB8}"/>
            </a:ext>
          </a:extLst>
        </xdr:cNvPr>
        <xdr:cNvSpPr txBox="1"/>
      </xdr:nvSpPr>
      <xdr:spPr>
        <a:xfrm>
          <a:off x="4909252" y="5190066"/>
          <a:ext cx="1665777" cy="5042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latin typeface="Arial Narrow" panose="020B0606020202030204" pitchFamily="34" charset="0"/>
            </a:rPr>
            <a:t>Select</a:t>
          </a:r>
          <a:r>
            <a:rPr lang="en-US" sz="1400" baseline="0">
              <a:latin typeface="Arial Narrow" panose="020B0606020202030204" pitchFamily="34" charset="0"/>
            </a:rPr>
            <a:t> number of bars </a:t>
          </a:r>
        </a:p>
        <a:p>
          <a:r>
            <a:rPr lang="en-US" sz="1400" baseline="0">
              <a:latin typeface="Arial Narrow" panose="020B0606020202030204" pitchFamily="34" charset="0"/>
            </a:rPr>
            <a:t>required by graph</a:t>
          </a:r>
          <a:endParaRPr lang="en-US" sz="140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63502</xdr:colOff>
      <xdr:row>17</xdr:row>
      <xdr:rowOff>14111</xdr:rowOff>
    </xdr:from>
    <xdr:to>
      <xdr:col>8</xdr:col>
      <xdr:colOff>670278</xdr:colOff>
      <xdr:row>18</xdr:row>
      <xdr:rowOff>7056</xdr:rowOff>
    </xdr:to>
    <xdr:sp macro="" textlink="">
      <xdr:nvSpPr>
        <xdr:cNvPr id="153" name="Rectangle 152">
          <a:extLst>
            <a:ext uri="{FF2B5EF4-FFF2-40B4-BE49-F238E27FC236}">
              <a16:creationId xmlns:a16="http://schemas.microsoft.com/office/drawing/2014/main" id="{C0B2B0B5-7069-4FF3-8BBE-3D32C0641DEA}"/>
            </a:ext>
          </a:extLst>
        </xdr:cNvPr>
        <xdr:cNvSpPr/>
      </xdr:nvSpPr>
      <xdr:spPr>
        <a:xfrm>
          <a:off x="596902" y="2922411"/>
          <a:ext cx="3623026" cy="450145"/>
        </a:xfrm>
        <a:prstGeom prst="rect">
          <a:avLst/>
        </a:prstGeom>
        <a:noFill/>
        <a:ln w="28575" cap="flat" cmpd="sng" algn="ctr">
          <a:solidFill>
            <a:schemeClr val="bg1">
              <a:lumMod val="65000"/>
            </a:scheme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303383</xdr:colOff>
      <xdr:row>15</xdr:row>
      <xdr:rowOff>42333</xdr:rowOff>
    </xdr:from>
    <xdr:to>
      <xdr:col>16</xdr:col>
      <xdr:colOff>84661</xdr:colOff>
      <xdr:row>32</xdr:row>
      <xdr:rowOff>7056</xdr:rowOff>
    </xdr:to>
    <xdr:sp macro="" textlink="">
      <xdr:nvSpPr>
        <xdr:cNvPr id="154" name="Rectangle: Rounded Corners 153">
          <a:extLst>
            <a:ext uri="{FF2B5EF4-FFF2-40B4-BE49-F238E27FC236}">
              <a16:creationId xmlns:a16="http://schemas.microsoft.com/office/drawing/2014/main" id="{35854932-FF78-48B3-8CA1-8163FAFF92C8}"/>
            </a:ext>
          </a:extLst>
        </xdr:cNvPr>
        <xdr:cNvSpPr/>
      </xdr:nvSpPr>
      <xdr:spPr>
        <a:xfrm>
          <a:off x="4697583" y="2804583"/>
          <a:ext cx="2829278" cy="3615973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9375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471988</xdr:colOff>
      <xdr:row>17</xdr:row>
      <xdr:rowOff>49384</xdr:rowOff>
    </xdr:from>
    <xdr:ext cx="2049728" cy="445507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767D8751-1616-4D9E-B1DF-EFB31D31C9DC}"/>
            </a:ext>
          </a:extLst>
        </xdr:cNvPr>
        <xdr:cNvSpPr txBox="1"/>
      </xdr:nvSpPr>
      <xdr:spPr>
        <a:xfrm>
          <a:off x="4866188" y="2957684"/>
          <a:ext cx="2049728" cy="4455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chemeClr val="bg1"/>
              </a:solidFill>
              <a:latin typeface="Arial Narrow" panose="020B0606020202030204" pitchFamily="34" charset="0"/>
            </a:rPr>
            <a:t>Number of bars</a:t>
          </a:r>
        </a:p>
      </xdr:txBody>
    </xdr:sp>
    <xdr:clientData/>
  </xdr:oneCellAnchor>
  <xdr:twoCellAnchor>
    <xdr:from>
      <xdr:col>12</xdr:col>
      <xdr:colOff>423325</xdr:colOff>
      <xdr:row>19</xdr:row>
      <xdr:rowOff>155215</xdr:rowOff>
    </xdr:from>
    <xdr:to>
      <xdr:col>13</xdr:col>
      <xdr:colOff>176371</xdr:colOff>
      <xdr:row>21</xdr:row>
      <xdr:rowOff>7049</xdr:rowOff>
    </xdr:to>
    <xdr:sp macro="" textlink="">
      <xdr:nvSpPr>
        <xdr:cNvPr id="156" name="Rectangle 15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2C34F2B-B53F-4B1A-9D5F-19FC8A74FB77}"/>
            </a:ext>
          </a:extLst>
        </xdr:cNvPr>
        <xdr:cNvSpPr/>
      </xdr:nvSpPr>
      <xdr:spPr>
        <a:xfrm>
          <a:off x="5427125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</a:t>
          </a:r>
        </a:p>
      </xdr:txBody>
    </xdr:sp>
    <xdr:clientData/>
  </xdr:twoCellAnchor>
  <xdr:twoCellAnchor>
    <xdr:from>
      <xdr:col>11</xdr:col>
      <xdr:colOff>561613</xdr:colOff>
      <xdr:row>19</xdr:row>
      <xdr:rowOff>155215</xdr:rowOff>
    </xdr:from>
    <xdr:to>
      <xdr:col>12</xdr:col>
      <xdr:colOff>314660</xdr:colOff>
      <xdr:row>21</xdr:row>
      <xdr:rowOff>7049</xdr:rowOff>
    </xdr:to>
    <xdr:sp macro="" textlink="">
      <xdr:nvSpPr>
        <xdr:cNvPr id="157" name="Rectangle 15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074D025-B14F-4D87-9B3C-42DB78C970A7}"/>
            </a:ext>
          </a:extLst>
        </xdr:cNvPr>
        <xdr:cNvSpPr/>
      </xdr:nvSpPr>
      <xdr:spPr>
        <a:xfrm>
          <a:off x="4955813" y="3596915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</a:t>
          </a:r>
        </a:p>
      </xdr:txBody>
    </xdr:sp>
    <xdr:clientData/>
  </xdr:twoCellAnchor>
  <xdr:twoCellAnchor>
    <xdr:from>
      <xdr:col>13</xdr:col>
      <xdr:colOff>300558</xdr:colOff>
      <xdr:row>19</xdr:row>
      <xdr:rowOff>155215</xdr:rowOff>
    </xdr:from>
    <xdr:to>
      <xdr:col>14</xdr:col>
      <xdr:colOff>53604</xdr:colOff>
      <xdr:row>21</xdr:row>
      <xdr:rowOff>7049</xdr:rowOff>
    </xdr:to>
    <xdr:sp macro="" textlink="">
      <xdr:nvSpPr>
        <xdr:cNvPr id="158" name="Rectangle 15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3AE515C-0326-42C9-A6F9-894B826F8438}"/>
            </a:ext>
          </a:extLst>
        </xdr:cNvPr>
        <xdr:cNvSpPr/>
      </xdr:nvSpPr>
      <xdr:spPr>
        <a:xfrm>
          <a:off x="5913958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3</a:t>
          </a:r>
        </a:p>
      </xdr:txBody>
    </xdr:sp>
    <xdr:clientData/>
  </xdr:twoCellAnchor>
  <xdr:twoCellAnchor>
    <xdr:from>
      <xdr:col>14</xdr:col>
      <xdr:colOff>177792</xdr:colOff>
      <xdr:row>19</xdr:row>
      <xdr:rowOff>155215</xdr:rowOff>
    </xdr:from>
    <xdr:to>
      <xdr:col>14</xdr:col>
      <xdr:colOff>537616</xdr:colOff>
      <xdr:row>21</xdr:row>
      <xdr:rowOff>7049</xdr:rowOff>
    </xdr:to>
    <xdr:sp macro="" textlink="">
      <xdr:nvSpPr>
        <xdr:cNvPr id="159" name="Rectangle 15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89B92E0-C687-40B8-880F-7A41FC65DDC5}"/>
            </a:ext>
          </a:extLst>
        </xdr:cNvPr>
        <xdr:cNvSpPr/>
      </xdr:nvSpPr>
      <xdr:spPr>
        <a:xfrm>
          <a:off x="6400792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4</a:t>
          </a:r>
        </a:p>
      </xdr:txBody>
    </xdr:sp>
    <xdr:clientData/>
  </xdr:twoCellAnchor>
  <xdr:twoCellAnchor>
    <xdr:from>
      <xdr:col>15</xdr:col>
      <xdr:colOff>47970</xdr:colOff>
      <xdr:row>19</xdr:row>
      <xdr:rowOff>155215</xdr:rowOff>
    </xdr:from>
    <xdr:to>
      <xdr:col>15</xdr:col>
      <xdr:colOff>407794</xdr:colOff>
      <xdr:row>21</xdr:row>
      <xdr:rowOff>7049</xdr:rowOff>
    </xdr:to>
    <xdr:sp macro="" textlink="">
      <xdr:nvSpPr>
        <xdr:cNvPr id="160" name="Rectangle 15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DF9C23C-FF98-4C30-8912-6F2EE07BE97F}"/>
            </a:ext>
          </a:extLst>
        </xdr:cNvPr>
        <xdr:cNvSpPr/>
      </xdr:nvSpPr>
      <xdr:spPr>
        <a:xfrm>
          <a:off x="6880570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5</a:t>
          </a:r>
        </a:p>
      </xdr:txBody>
    </xdr:sp>
    <xdr:clientData/>
  </xdr:twoCellAnchor>
  <xdr:twoCellAnchor>
    <xdr:from>
      <xdr:col>12</xdr:col>
      <xdr:colOff>420502</xdr:colOff>
      <xdr:row>21</xdr:row>
      <xdr:rowOff>173560</xdr:rowOff>
    </xdr:from>
    <xdr:to>
      <xdr:col>13</xdr:col>
      <xdr:colOff>173548</xdr:colOff>
      <xdr:row>23</xdr:row>
      <xdr:rowOff>25393</xdr:rowOff>
    </xdr:to>
    <xdr:sp macro="" textlink="">
      <xdr:nvSpPr>
        <xdr:cNvPr id="161" name="Rectangle 16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6DCEB62E-AA4A-4FA7-B565-3422EC0572DC}"/>
            </a:ext>
          </a:extLst>
        </xdr:cNvPr>
        <xdr:cNvSpPr/>
      </xdr:nvSpPr>
      <xdr:spPr>
        <a:xfrm>
          <a:off x="5424302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7</a:t>
          </a:r>
        </a:p>
      </xdr:txBody>
    </xdr:sp>
    <xdr:clientData/>
  </xdr:twoCellAnchor>
  <xdr:twoCellAnchor>
    <xdr:from>
      <xdr:col>11</xdr:col>
      <xdr:colOff>558790</xdr:colOff>
      <xdr:row>21</xdr:row>
      <xdr:rowOff>173560</xdr:rowOff>
    </xdr:from>
    <xdr:to>
      <xdr:col>12</xdr:col>
      <xdr:colOff>311837</xdr:colOff>
      <xdr:row>23</xdr:row>
      <xdr:rowOff>25393</xdr:rowOff>
    </xdr:to>
    <xdr:sp macro="" textlink="">
      <xdr:nvSpPr>
        <xdr:cNvPr id="162" name="Rectangle 16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CE5F6E9-D2AA-488C-A03D-478F83DAE11D}"/>
            </a:ext>
          </a:extLst>
        </xdr:cNvPr>
        <xdr:cNvSpPr/>
      </xdr:nvSpPr>
      <xdr:spPr>
        <a:xfrm>
          <a:off x="4952990" y="4072460"/>
          <a:ext cx="362647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6</a:t>
          </a:r>
        </a:p>
      </xdr:txBody>
    </xdr:sp>
    <xdr:clientData/>
  </xdr:twoCellAnchor>
  <xdr:twoCellAnchor>
    <xdr:from>
      <xdr:col>13</xdr:col>
      <xdr:colOff>297735</xdr:colOff>
      <xdr:row>21</xdr:row>
      <xdr:rowOff>173560</xdr:rowOff>
    </xdr:from>
    <xdr:to>
      <xdr:col>14</xdr:col>
      <xdr:colOff>50781</xdr:colOff>
      <xdr:row>23</xdr:row>
      <xdr:rowOff>25393</xdr:rowOff>
    </xdr:to>
    <xdr:sp macro="" textlink="">
      <xdr:nvSpPr>
        <xdr:cNvPr id="163" name="Rectangle 16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6F688A1A-43E8-48AD-A23D-509696EFB11A}"/>
            </a:ext>
          </a:extLst>
        </xdr:cNvPr>
        <xdr:cNvSpPr/>
      </xdr:nvSpPr>
      <xdr:spPr>
        <a:xfrm>
          <a:off x="5911135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8</a:t>
          </a:r>
        </a:p>
      </xdr:txBody>
    </xdr:sp>
    <xdr:clientData/>
  </xdr:twoCellAnchor>
  <xdr:twoCellAnchor>
    <xdr:from>
      <xdr:col>14</xdr:col>
      <xdr:colOff>174969</xdr:colOff>
      <xdr:row>21</xdr:row>
      <xdr:rowOff>173560</xdr:rowOff>
    </xdr:from>
    <xdr:to>
      <xdr:col>14</xdr:col>
      <xdr:colOff>534793</xdr:colOff>
      <xdr:row>23</xdr:row>
      <xdr:rowOff>25393</xdr:rowOff>
    </xdr:to>
    <xdr:sp macro="" textlink="">
      <xdr:nvSpPr>
        <xdr:cNvPr id="164" name="Rectangle 16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83BA2C66-0597-4CE4-AFB8-471A215A1DEE}"/>
            </a:ext>
          </a:extLst>
        </xdr:cNvPr>
        <xdr:cNvSpPr/>
      </xdr:nvSpPr>
      <xdr:spPr>
        <a:xfrm>
          <a:off x="6397969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9</a:t>
          </a:r>
        </a:p>
      </xdr:txBody>
    </xdr:sp>
    <xdr:clientData/>
  </xdr:twoCellAnchor>
  <xdr:twoCellAnchor>
    <xdr:from>
      <xdr:col>15</xdr:col>
      <xdr:colOff>45147</xdr:colOff>
      <xdr:row>21</xdr:row>
      <xdr:rowOff>173560</xdr:rowOff>
    </xdr:from>
    <xdr:to>
      <xdr:col>15</xdr:col>
      <xdr:colOff>404971</xdr:colOff>
      <xdr:row>23</xdr:row>
      <xdr:rowOff>25393</xdr:rowOff>
    </xdr:to>
    <xdr:sp macro="" textlink="">
      <xdr:nvSpPr>
        <xdr:cNvPr id="165" name="Rectangle 16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EEA1875A-8154-462E-B571-6F9328CE0F50}"/>
            </a:ext>
          </a:extLst>
        </xdr:cNvPr>
        <xdr:cNvSpPr/>
      </xdr:nvSpPr>
      <xdr:spPr>
        <a:xfrm>
          <a:off x="6877747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10</a:t>
          </a:r>
        </a:p>
      </xdr:txBody>
    </xdr:sp>
    <xdr:clientData/>
  </xdr:twoCellAnchor>
  <xdr:twoCellAnchor>
    <xdr:from>
      <xdr:col>12</xdr:col>
      <xdr:colOff>417680</xdr:colOff>
      <xdr:row>23</xdr:row>
      <xdr:rowOff>220126</xdr:rowOff>
    </xdr:from>
    <xdr:to>
      <xdr:col>13</xdr:col>
      <xdr:colOff>170726</xdr:colOff>
      <xdr:row>25</xdr:row>
      <xdr:rowOff>71960</xdr:rowOff>
    </xdr:to>
    <xdr:sp macro="" textlink="">
      <xdr:nvSpPr>
        <xdr:cNvPr id="166" name="Rectangle 165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F42CC7D0-F460-4062-B825-0CBEB899CD2E}"/>
            </a:ext>
          </a:extLst>
        </xdr:cNvPr>
        <xdr:cNvSpPr/>
      </xdr:nvSpPr>
      <xdr:spPr>
        <a:xfrm>
          <a:off x="5421480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12</a:t>
          </a:r>
        </a:p>
      </xdr:txBody>
    </xdr:sp>
    <xdr:clientData/>
  </xdr:twoCellAnchor>
  <xdr:twoCellAnchor>
    <xdr:from>
      <xdr:col>11</xdr:col>
      <xdr:colOff>555968</xdr:colOff>
      <xdr:row>23</xdr:row>
      <xdr:rowOff>220126</xdr:rowOff>
    </xdr:from>
    <xdr:to>
      <xdr:col>12</xdr:col>
      <xdr:colOff>309015</xdr:colOff>
      <xdr:row>25</xdr:row>
      <xdr:rowOff>71960</xdr:rowOff>
    </xdr:to>
    <xdr:sp macro="" textlink="">
      <xdr:nvSpPr>
        <xdr:cNvPr id="167" name="Rectangle 16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4D777C1C-EC1F-4D63-A289-4FFFA3908051}"/>
            </a:ext>
          </a:extLst>
        </xdr:cNvPr>
        <xdr:cNvSpPr/>
      </xdr:nvSpPr>
      <xdr:spPr>
        <a:xfrm>
          <a:off x="4950168" y="4576226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11</a:t>
          </a:r>
        </a:p>
      </xdr:txBody>
    </xdr:sp>
    <xdr:clientData/>
  </xdr:twoCellAnchor>
  <xdr:twoCellAnchor>
    <xdr:from>
      <xdr:col>13</xdr:col>
      <xdr:colOff>294913</xdr:colOff>
      <xdr:row>23</xdr:row>
      <xdr:rowOff>220126</xdr:rowOff>
    </xdr:from>
    <xdr:to>
      <xdr:col>14</xdr:col>
      <xdr:colOff>47959</xdr:colOff>
      <xdr:row>25</xdr:row>
      <xdr:rowOff>71960</xdr:rowOff>
    </xdr:to>
    <xdr:sp macro="" textlink="">
      <xdr:nvSpPr>
        <xdr:cNvPr id="168" name="Rectangle 16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33B68ED1-863E-4D9C-A2E6-67C9EBBD1868}"/>
            </a:ext>
          </a:extLst>
        </xdr:cNvPr>
        <xdr:cNvSpPr/>
      </xdr:nvSpPr>
      <xdr:spPr>
        <a:xfrm>
          <a:off x="5908313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13</a:t>
          </a:r>
        </a:p>
      </xdr:txBody>
    </xdr:sp>
    <xdr:clientData/>
  </xdr:twoCellAnchor>
  <xdr:twoCellAnchor>
    <xdr:from>
      <xdr:col>14</xdr:col>
      <xdr:colOff>172147</xdr:colOff>
      <xdr:row>23</xdr:row>
      <xdr:rowOff>220126</xdr:rowOff>
    </xdr:from>
    <xdr:to>
      <xdr:col>14</xdr:col>
      <xdr:colOff>531971</xdr:colOff>
      <xdr:row>25</xdr:row>
      <xdr:rowOff>71960</xdr:rowOff>
    </xdr:to>
    <xdr:sp macro="" textlink="">
      <xdr:nvSpPr>
        <xdr:cNvPr id="169" name="Rectangle 16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8421C0B8-3C59-4D8C-8BA9-3BFE766B6437}"/>
            </a:ext>
          </a:extLst>
        </xdr:cNvPr>
        <xdr:cNvSpPr/>
      </xdr:nvSpPr>
      <xdr:spPr>
        <a:xfrm>
          <a:off x="6395147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14</a:t>
          </a:r>
        </a:p>
      </xdr:txBody>
    </xdr:sp>
    <xdr:clientData/>
  </xdr:twoCellAnchor>
  <xdr:twoCellAnchor>
    <xdr:from>
      <xdr:col>15</xdr:col>
      <xdr:colOff>42325</xdr:colOff>
      <xdr:row>23</xdr:row>
      <xdr:rowOff>220126</xdr:rowOff>
    </xdr:from>
    <xdr:to>
      <xdr:col>15</xdr:col>
      <xdr:colOff>402149</xdr:colOff>
      <xdr:row>25</xdr:row>
      <xdr:rowOff>71960</xdr:rowOff>
    </xdr:to>
    <xdr:sp macro="" textlink="">
      <xdr:nvSpPr>
        <xdr:cNvPr id="170" name="Rectangle 169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CC0FE3E1-52D3-4B88-8BC2-EE12EC7EA7D8}"/>
            </a:ext>
          </a:extLst>
        </xdr:cNvPr>
        <xdr:cNvSpPr/>
      </xdr:nvSpPr>
      <xdr:spPr>
        <a:xfrm>
          <a:off x="6874925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15</a:t>
          </a:r>
        </a:p>
      </xdr:txBody>
    </xdr:sp>
    <xdr:clientData/>
  </xdr:twoCellAnchor>
  <xdr:twoCellAnchor>
    <xdr:from>
      <xdr:col>12</xdr:col>
      <xdr:colOff>421913</xdr:colOff>
      <xdr:row>26</xdr:row>
      <xdr:rowOff>26804</xdr:rowOff>
    </xdr:from>
    <xdr:to>
      <xdr:col>13</xdr:col>
      <xdr:colOff>174959</xdr:colOff>
      <xdr:row>27</xdr:row>
      <xdr:rowOff>104415</xdr:rowOff>
    </xdr:to>
    <xdr:sp macro="" textlink="">
      <xdr:nvSpPr>
        <xdr:cNvPr id="171" name="Rectangle 17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DACDE36F-5949-47FA-80A6-C93E42DC3C0B}"/>
            </a:ext>
          </a:extLst>
        </xdr:cNvPr>
        <xdr:cNvSpPr/>
      </xdr:nvSpPr>
      <xdr:spPr>
        <a:xfrm>
          <a:off x="5425713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17</a:t>
          </a:r>
        </a:p>
      </xdr:txBody>
    </xdr:sp>
    <xdr:clientData/>
  </xdr:twoCellAnchor>
  <xdr:twoCellAnchor>
    <xdr:from>
      <xdr:col>11</xdr:col>
      <xdr:colOff>560201</xdr:colOff>
      <xdr:row>26</xdr:row>
      <xdr:rowOff>26804</xdr:rowOff>
    </xdr:from>
    <xdr:to>
      <xdr:col>12</xdr:col>
      <xdr:colOff>313248</xdr:colOff>
      <xdr:row>27</xdr:row>
      <xdr:rowOff>104415</xdr:rowOff>
    </xdr:to>
    <xdr:sp macro="" textlink="">
      <xdr:nvSpPr>
        <xdr:cNvPr id="172" name="Rectangle 171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7E426EF4-3C3C-49BE-BEF8-417C9AFBF7D0}"/>
            </a:ext>
          </a:extLst>
        </xdr:cNvPr>
        <xdr:cNvSpPr/>
      </xdr:nvSpPr>
      <xdr:spPr>
        <a:xfrm>
          <a:off x="4954401" y="5068704"/>
          <a:ext cx="362647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16</a:t>
          </a:r>
        </a:p>
      </xdr:txBody>
    </xdr:sp>
    <xdr:clientData/>
  </xdr:twoCellAnchor>
  <xdr:twoCellAnchor>
    <xdr:from>
      <xdr:col>13</xdr:col>
      <xdr:colOff>299146</xdr:colOff>
      <xdr:row>26</xdr:row>
      <xdr:rowOff>26804</xdr:rowOff>
    </xdr:from>
    <xdr:to>
      <xdr:col>14</xdr:col>
      <xdr:colOff>52192</xdr:colOff>
      <xdr:row>27</xdr:row>
      <xdr:rowOff>104415</xdr:rowOff>
    </xdr:to>
    <xdr:sp macro="" textlink="">
      <xdr:nvSpPr>
        <xdr:cNvPr id="173" name="Rectangle 172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9857B34B-774C-4ABB-9250-B125A9144FEF}"/>
            </a:ext>
          </a:extLst>
        </xdr:cNvPr>
        <xdr:cNvSpPr/>
      </xdr:nvSpPr>
      <xdr:spPr>
        <a:xfrm>
          <a:off x="5912546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18</a:t>
          </a:r>
        </a:p>
      </xdr:txBody>
    </xdr:sp>
    <xdr:clientData/>
  </xdr:twoCellAnchor>
  <xdr:twoCellAnchor>
    <xdr:from>
      <xdr:col>14</xdr:col>
      <xdr:colOff>176380</xdr:colOff>
      <xdr:row>26</xdr:row>
      <xdr:rowOff>26804</xdr:rowOff>
    </xdr:from>
    <xdr:to>
      <xdr:col>14</xdr:col>
      <xdr:colOff>536204</xdr:colOff>
      <xdr:row>27</xdr:row>
      <xdr:rowOff>104415</xdr:rowOff>
    </xdr:to>
    <xdr:sp macro="" textlink="">
      <xdr:nvSpPr>
        <xdr:cNvPr id="174" name="Rectangle 173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37BE61AC-6E2E-45DA-B995-7859381806F9}"/>
            </a:ext>
          </a:extLst>
        </xdr:cNvPr>
        <xdr:cNvSpPr/>
      </xdr:nvSpPr>
      <xdr:spPr>
        <a:xfrm>
          <a:off x="6399380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19</a:t>
          </a:r>
        </a:p>
      </xdr:txBody>
    </xdr:sp>
    <xdr:clientData/>
  </xdr:twoCellAnchor>
  <xdr:twoCellAnchor>
    <xdr:from>
      <xdr:col>15</xdr:col>
      <xdr:colOff>46558</xdr:colOff>
      <xdr:row>26</xdr:row>
      <xdr:rowOff>26804</xdr:rowOff>
    </xdr:from>
    <xdr:to>
      <xdr:col>15</xdr:col>
      <xdr:colOff>406382</xdr:colOff>
      <xdr:row>27</xdr:row>
      <xdr:rowOff>104415</xdr:rowOff>
    </xdr:to>
    <xdr:sp macro="" textlink="">
      <xdr:nvSpPr>
        <xdr:cNvPr id="175" name="Rectangle 17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9BCF4049-BA13-4A46-B7D2-D41F272AF7D1}"/>
            </a:ext>
          </a:extLst>
        </xdr:cNvPr>
        <xdr:cNvSpPr/>
      </xdr:nvSpPr>
      <xdr:spPr>
        <a:xfrm>
          <a:off x="6879158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20</a:t>
          </a:r>
        </a:p>
      </xdr:txBody>
    </xdr:sp>
    <xdr:clientData/>
  </xdr:twoCellAnchor>
  <xdr:twoCellAnchor>
    <xdr:from>
      <xdr:col>12</xdr:col>
      <xdr:colOff>419090</xdr:colOff>
      <xdr:row>28</xdr:row>
      <xdr:rowOff>38092</xdr:rowOff>
    </xdr:from>
    <xdr:to>
      <xdr:col>13</xdr:col>
      <xdr:colOff>172136</xdr:colOff>
      <xdr:row>29</xdr:row>
      <xdr:rowOff>115704</xdr:rowOff>
    </xdr:to>
    <xdr:sp macro="" textlink="">
      <xdr:nvSpPr>
        <xdr:cNvPr id="176" name="Rectangle 175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1BA710ED-B3D9-42ED-B55E-D6DAAADF537C}"/>
            </a:ext>
          </a:extLst>
        </xdr:cNvPr>
        <xdr:cNvSpPr/>
      </xdr:nvSpPr>
      <xdr:spPr>
        <a:xfrm>
          <a:off x="5422890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22</a:t>
          </a:r>
        </a:p>
      </xdr:txBody>
    </xdr:sp>
    <xdr:clientData/>
  </xdr:twoCellAnchor>
  <xdr:twoCellAnchor>
    <xdr:from>
      <xdr:col>11</xdr:col>
      <xdr:colOff>557378</xdr:colOff>
      <xdr:row>28</xdr:row>
      <xdr:rowOff>38092</xdr:rowOff>
    </xdr:from>
    <xdr:to>
      <xdr:col>12</xdr:col>
      <xdr:colOff>310425</xdr:colOff>
      <xdr:row>29</xdr:row>
      <xdr:rowOff>115704</xdr:rowOff>
    </xdr:to>
    <xdr:sp macro="" textlink="">
      <xdr:nvSpPr>
        <xdr:cNvPr id="177" name="Rectangle 176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E72701E7-5EDE-4F7F-8318-BD37CBDC3406}"/>
            </a:ext>
          </a:extLst>
        </xdr:cNvPr>
        <xdr:cNvSpPr/>
      </xdr:nvSpPr>
      <xdr:spPr>
        <a:xfrm>
          <a:off x="4951578" y="5537192"/>
          <a:ext cx="362647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21</a:t>
          </a:r>
        </a:p>
      </xdr:txBody>
    </xdr:sp>
    <xdr:clientData/>
  </xdr:twoCellAnchor>
  <xdr:twoCellAnchor>
    <xdr:from>
      <xdr:col>13</xdr:col>
      <xdr:colOff>296323</xdr:colOff>
      <xdr:row>28</xdr:row>
      <xdr:rowOff>38092</xdr:rowOff>
    </xdr:from>
    <xdr:to>
      <xdr:col>14</xdr:col>
      <xdr:colOff>49369</xdr:colOff>
      <xdr:row>29</xdr:row>
      <xdr:rowOff>115704</xdr:rowOff>
    </xdr:to>
    <xdr:sp macro="" textlink="">
      <xdr:nvSpPr>
        <xdr:cNvPr id="178" name="Rectangle 177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2166EBBB-0032-49D4-92E5-35046FE30E4A}"/>
            </a:ext>
          </a:extLst>
        </xdr:cNvPr>
        <xdr:cNvSpPr/>
      </xdr:nvSpPr>
      <xdr:spPr>
        <a:xfrm>
          <a:off x="5909723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23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0</xdr:row>
      <xdr:rowOff>105833</xdr:rowOff>
    </xdr:from>
    <xdr:to>
      <xdr:col>46</xdr:col>
      <xdr:colOff>458612</xdr:colOff>
      <xdr:row>5</xdr:row>
      <xdr:rowOff>162278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78AC460C-ED19-4EE2-8430-37085494BFF6}"/>
            </a:ext>
          </a:extLst>
        </xdr:cNvPr>
        <xdr:cNvSpPr/>
      </xdr:nvSpPr>
      <xdr:spPr>
        <a:xfrm>
          <a:off x="457201" y="105833"/>
          <a:ext cx="25020411" cy="977195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620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211671</xdr:colOff>
      <xdr:row>52</xdr:row>
      <xdr:rowOff>134018</xdr:rowOff>
    </xdr:from>
    <xdr:to>
      <xdr:col>46</xdr:col>
      <xdr:colOff>190506</xdr:colOff>
      <xdr:row>62</xdr:row>
      <xdr:rowOff>141111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2FA6424-3B36-4FB6-804A-F945C3E8C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7871" y="10541668"/>
          <a:ext cx="17301635" cy="1848593"/>
        </a:xfrm>
        <a:prstGeom prst="rect">
          <a:avLst/>
        </a:prstGeom>
      </xdr:spPr>
    </xdr:pic>
    <xdr:clientData/>
  </xdr:twoCellAnchor>
  <xdr:twoCellAnchor>
    <xdr:from>
      <xdr:col>18</xdr:col>
      <xdr:colOff>116868</xdr:colOff>
      <xdr:row>53</xdr:row>
      <xdr:rowOff>30151</xdr:rowOff>
    </xdr:from>
    <xdr:to>
      <xdr:col>45</xdr:col>
      <xdr:colOff>571506</xdr:colOff>
      <xdr:row>62</xdr:row>
      <xdr:rowOff>28183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36E30BA-EB6F-4D84-8A3C-9B705C1D1334}"/>
            </a:ext>
          </a:extLst>
        </xdr:cNvPr>
        <xdr:cNvSpPr/>
      </xdr:nvSpPr>
      <xdr:spPr>
        <a:xfrm>
          <a:off x="8061424" y="10542929"/>
          <a:ext cx="16837638" cy="164903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252189</xdr:colOff>
      <xdr:row>6</xdr:row>
      <xdr:rowOff>141943</xdr:rowOff>
    </xdr:from>
    <xdr:to>
      <xdr:col>46</xdr:col>
      <xdr:colOff>42334</xdr:colOff>
      <xdr:row>52</xdr:row>
      <xdr:rowOff>56445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81E7BCC-1833-4A49-9445-BB7E97776B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75778</xdr:colOff>
      <xdr:row>55</xdr:row>
      <xdr:rowOff>161794</xdr:rowOff>
    </xdr:from>
    <xdr:to>
      <xdr:col>21</xdr:col>
      <xdr:colOff>8937</xdr:colOff>
      <xdr:row>57</xdr:row>
      <xdr:rowOff>55550</xdr:rowOff>
    </xdr:to>
    <xdr:sp macro="" textlink="$L$82">
      <xdr:nvSpPr>
        <xdr:cNvPr id="6" name="TextBox 5">
          <a:extLst>
            <a:ext uri="{FF2B5EF4-FFF2-40B4-BE49-F238E27FC236}">
              <a16:creationId xmlns:a16="http://schemas.microsoft.com/office/drawing/2014/main" id="{1D9E4F03-4448-4845-A07F-8F03DEA4DDBE}"/>
            </a:ext>
          </a:extLst>
        </xdr:cNvPr>
        <xdr:cNvSpPr txBox="1"/>
      </xdr:nvSpPr>
      <xdr:spPr>
        <a:xfrm>
          <a:off x="9245178" y="11121894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432B7F2-EAD1-4337-8FB6-4FE093620B88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531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55</xdr:row>
      <xdr:rowOff>160455</xdr:rowOff>
    </xdr:from>
    <xdr:to>
      <xdr:col>21</xdr:col>
      <xdr:colOff>71898</xdr:colOff>
      <xdr:row>57</xdr:row>
      <xdr:rowOff>54211</xdr:rowOff>
    </xdr:to>
    <xdr:sp macro="" textlink="$Q$82">
      <xdr:nvSpPr>
        <xdr:cNvPr id="7" name="TextBox 6">
          <a:extLst>
            <a:ext uri="{FF2B5EF4-FFF2-40B4-BE49-F238E27FC236}">
              <a16:creationId xmlns:a16="http://schemas.microsoft.com/office/drawing/2014/main" id="{01A8BD22-6F29-4B6F-A594-7ECD5B6C42AC}"/>
            </a:ext>
          </a:extLst>
        </xdr:cNvPr>
        <xdr:cNvSpPr txBox="1"/>
      </xdr:nvSpPr>
      <xdr:spPr>
        <a:xfrm>
          <a:off x="9520549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6386101-1B72-44F7-9DEA-90C3F4502AF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20</xdr:col>
      <xdr:colOff>81403</xdr:colOff>
      <xdr:row>57</xdr:row>
      <xdr:rowOff>92424</xdr:rowOff>
    </xdr:from>
    <xdr:to>
      <xdr:col>21</xdr:col>
      <xdr:colOff>114824</xdr:colOff>
      <xdr:row>59</xdr:row>
      <xdr:rowOff>8537</xdr:rowOff>
    </xdr:to>
    <xdr:sp macro="" textlink="$M$82">
      <xdr:nvSpPr>
        <xdr:cNvPr id="8" name="TextBox 7">
          <a:extLst>
            <a:ext uri="{FF2B5EF4-FFF2-40B4-BE49-F238E27FC236}">
              <a16:creationId xmlns:a16="http://schemas.microsoft.com/office/drawing/2014/main" id="{84A48CDF-F4C6-44DB-9241-4C90A332AE46}"/>
            </a:ext>
          </a:extLst>
        </xdr:cNvPr>
        <xdr:cNvSpPr txBox="1"/>
      </xdr:nvSpPr>
      <xdr:spPr>
        <a:xfrm>
          <a:off x="9250803" y="11420824"/>
          <a:ext cx="643021" cy="284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9BEE6EE-A544-4AAF-8513-A43DA52BB8BB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203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57</xdr:row>
      <xdr:rowOff>91310</xdr:rowOff>
    </xdr:from>
    <xdr:to>
      <xdr:col>21</xdr:col>
      <xdr:colOff>71898</xdr:colOff>
      <xdr:row>58</xdr:row>
      <xdr:rowOff>170816</xdr:rowOff>
    </xdr:to>
    <xdr:sp macro="" textlink="$R$82">
      <xdr:nvSpPr>
        <xdr:cNvPr id="9" name="TextBox 8">
          <a:extLst>
            <a:ext uri="{FF2B5EF4-FFF2-40B4-BE49-F238E27FC236}">
              <a16:creationId xmlns:a16="http://schemas.microsoft.com/office/drawing/2014/main" id="{2BD53295-F5B0-466C-8A76-08C62BB4D952}"/>
            </a:ext>
          </a:extLst>
        </xdr:cNvPr>
        <xdr:cNvSpPr txBox="1"/>
      </xdr:nvSpPr>
      <xdr:spPr>
        <a:xfrm>
          <a:off x="9520549" y="11419710"/>
          <a:ext cx="330349" cy="263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4C58613-303E-453D-AE75-110D6BCDE2D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18</xdr:col>
      <xdr:colOff>451269</xdr:colOff>
      <xdr:row>55</xdr:row>
      <xdr:rowOff>107355</xdr:rowOff>
    </xdr:from>
    <xdr:to>
      <xdr:col>20</xdr:col>
      <xdr:colOff>51701</xdr:colOff>
      <xdr:row>58</xdr:row>
      <xdr:rowOff>146424</xdr:rowOff>
    </xdr:to>
    <xdr:sp macro="" textlink="$F$81">
      <xdr:nvSpPr>
        <xdr:cNvPr id="10" name="TextBox 9">
          <a:extLst>
            <a:ext uri="{FF2B5EF4-FFF2-40B4-BE49-F238E27FC236}">
              <a16:creationId xmlns:a16="http://schemas.microsoft.com/office/drawing/2014/main" id="{68728D93-52D4-4084-8351-85AB64CEE245}"/>
            </a:ext>
          </a:extLst>
        </xdr:cNvPr>
        <xdr:cNvSpPr txBox="1"/>
      </xdr:nvSpPr>
      <xdr:spPr>
        <a:xfrm>
          <a:off x="8401469" y="11067455"/>
          <a:ext cx="819632" cy="5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DC2D61-E4F4-49B6-BAC5-E4980C19B6F9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500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178695</xdr:colOff>
      <xdr:row>53</xdr:row>
      <xdr:rowOff>86297</xdr:rowOff>
    </xdr:from>
    <xdr:to>
      <xdr:col>21</xdr:col>
      <xdr:colOff>297525</xdr:colOff>
      <xdr:row>55</xdr:row>
      <xdr:rowOff>45858</xdr:rowOff>
    </xdr:to>
    <xdr:sp macro="" textlink="$O$82">
      <xdr:nvSpPr>
        <xdr:cNvPr id="11" name="TextBox 10">
          <a:extLst>
            <a:ext uri="{FF2B5EF4-FFF2-40B4-BE49-F238E27FC236}">
              <a16:creationId xmlns:a16="http://schemas.microsoft.com/office/drawing/2014/main" id="{E77EA776-E47E-48DA-8F18-9221BB6C9607}"/>
            </a:ext>
          </a:extLst>
        </xdr:cNvPr>
        <xdr:cNvSpPr txBox="1"/>
      </xdr:nvSpPr>
      <xdr:spPr>
        <a:xfrm>
          <a:off x="9348095" y="10678097"/>
          <a:ext cx="728430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B801331-42E5-444C-9E9A-590BA0981C14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Calibri"/>
            </a:rPr>
            <a:pPr/>
            <a:t>1,234</a:t>
          </a:fld>
          <a:endParaRPr lang="en-US" sz="1100" b="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231199</xdr:colOff>
      <xdr:row>59</xdr:row>
      <xdr:rowOff>52691</xdr:rowOff>
    </xdr:from>
    <xdr:to>
      <xdr:col>21</xdr:col>
      <xdr:colOff>163020</xdr:colOff>
      <xdr:row>61</xdr:row>
      <xdr:rowOff>12958</xdr:rowOff>
    </xdr:to>
    <xdr:sp macro="" textlink="$N$82">
      <xdr:nvSpPr>
        <xdr:cNvPr id="12" name="TextBox 11">
          <a:extLst>
            <a:ext uri="{FF2B5EF4-FFF2-40B4-BE49-F238E27FC236}">
              <a16:creationId xmlns:a16="http://schemas.microsoft.com/office/drawing/2014/main" id="{420B526D-5D8F-48D1-B41C-D3DFF12B30D3}"/>
            </a:ext>
          </a:extLst>
        </xdr:cNvPr>
        <xdr:cNvSpPr txBox="1"/>
      </xdr:nvSpPr>
      <xdr:spPr>
        <a:xfrm>
          <a:off x="9400599" y="11749391"/>
          <a:ext cx="541421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2252FC8-20E9-464B-A385-FEA2352BA72B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734</a:t>
          </a:fld>
          <a:endParaRPr lang="en-US" sz="1100" b="1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20</xdr:col>
      <xdr:colOff>49392</xdr:colOff>
      <xdr:row>55</xdr:row>
      <xdr:rowOff>127408</xdr:rowOff>
    </xdr:from>
    <xdr:to>
      <xdr:col>30</xdr:col>
      <xdr:colOff>472722</xdr:colOff>
      <xdr:row>59</xdr:row>
      <xdr:rowOff>53883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45AF8B04-93D8-411E-8C57-90FD247135C7}"/>
            </a:ext>
          </a:extLst>
        </xdr:cNvPr>
        <xdr:cNvSpPr/>
      </xdr:nvSpPr>
      <xdr:spPr>
        <a:xfrm>
          <a:off x="9207503" y="11007075"/>
          <a:ext cx="6491108" cy="660252"/>
        </a:xfrm>
        <a:prstGeom prst="rect">
          <a:avLst/>
        </a:prstGeom>
        <a:noFill/>
        <a:ln w="285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514036</xdr:colOff>
      <xdr:row>55</xdr:row>
      <xdr:rowOff>114407</xdr:rowOff>
    </xdr:from>
    <xdr:to>
      <xdr:col>33</xdr:col>
      <xdr:colOff>114470</xdr:colOff>
      <xdr:row>58</xdr:row>
      <xdr:rowOff>126440</xdr:rowOff>
    </xdr:to>
    <xdr:sp macro="" textlink="$F$92">
      <xdr:nvSpPr>
        <xdr:cNvPr id="14" name="TextBox 13">
          <a:extLst>
            <a:ext uri="{FF2B5EF4-FFF2-40B4-BE49-F238E27FC236}">
              <a16:creationId xmlns:a16="http://schemas.microsoft.com/office/drawing/2014/main" id="{2559B750-49F4-463A-8819-1D4A1A0C0EC8}"/>
            </a:ext>
          </a:extLst>
        </xdr:cNvPr>
        <xdr:cNvSpPr txBox="1"/>
      </xdr:nvSpPr>
      <xdr:spPr>
        <a:xfrm>
          <a:off x="15739925" y="10994074"/>
          <a:ext cx="1420767" cy="5623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C155F76-6766-4FC7-8512-353A02C95399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3,043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209437</xdr:colOff>
      <xdr:row>53</xdr:row>
      <xdr:rowOff>86297</xdr:rowOff>
    </xdr:from>
    <xdr:to>
      <xdr:col>23</xdr:col>
      <xdr:colOff>329753</xdr:colOff>
      <xdr:row>55</xdr:row>
      <xdr:rowOff>45858</xdr:rowOff>
    </xdr:to>
    <xdr:sp macro="" textlink="$O$84">
      <xdr:nvSpPr>
        <xdr:cNvPr id="15" name="TextBox 14">
          <a:extLst>
            <a:ext uri="{FF2B5EF4-FFF2-40B4-BE49-F238E27FC236}">
              <a16:creationId xmlns:a16="http://schemas.microsoft.com/office/drawing/2014/main" id="{72E3B027-8055-479E-91B0-8DCF2D6E5252}"/>
            </a:ext>
          </a:extLst>
        </xdr:cNvPr>
        <xdr:cNvSpPr txBox="1"/>
      </xdr:nvSpPr>
      <xdr:spPr>
        <a:xfrm>
          <a:off x="10598037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FD3ED2F-3FEF-4531-AE3E-CB41B344087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1,712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164130</xdr:colOff>
      <xdr:row>53</xdr:row>
      <xdr:rowOff>86297</xdr:rowOff>
    </xdr:from>
    <xdr:to>
      <xdr:col>24</xdr:col>
      <xdr:colOff>281622</xdr:colOff>
      <xdr:row>55</xdr:row>
      <xdr:rowOff>45858</xdr:rowOff>
    </xdr:to>
    <xdr:sp macro="" textlink="$O$85">
      <xdr:nvSpPr>
        <xdr:cNvPr id="16" name="TextBox 15">
          <a:extLst>
            <a:ext uri="{FF2B5EF4-FFF2-40B4-BE49-F238E27FC236}">
              <a16:creationId xmlns:a16="http://schemas.microsoft.com/office/drawing/2014/main" id="{1DE9714E-6FFB-40A0-B357-E54DE21EDDFF}"/>
            </a:ext>
          </a:extLst>
        </xdr:cNvPr>
        <xdr:cNvSpPr txBox="1"/>
      </xdr:nvSpPr>
      <xdr:spPr>
        <a:xfrm>
          <a:off x="11162330" y="10678097"/>
          <a:ext cx="727092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97E56D-91C7-42C5-8E5A-5CE2D1A4A19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1,598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290316</xdr:colOff>
      <xdr:row>53</xdr:row>
      <xdr:rowOff>86297</xdr:rowOff>
    </xdr:from>
    <xdr:to>
      <xdr:col>25</xdr:col>
      <xdr:colOff>410632</xdr:colOff>
      <xdr:row>55</xdr:row>
      <xdr:rowOff>45858</xdr:rowOff>
    </xdr:to>
    <xdr:sp macro="" textlink="$O$86">
      <xdr:nvSpPr>
        <xdr:cNvPr id="17" name="TextBox 16">
          <a:extLst>
            <a:ext uri="{FF2B5EF4-FFF2-40B4-BE49-F238E27FC236}">
              <a16:creationId xmlns:a16="http://schemas.microsoft.com/office/drawing/2014/main" id="{4928A7F7-2A76-4B09-BA6C-5B95AE06F162}"/>
            </a:ext>
          </a:extLst>
        </xdr:cNvPr>
        <xdr:cNvSpPr txBox="1"/>
      </xdr:nvSpPr>
      <xdr:spPr>
        <a:xfrm>
          <a:off x="11898116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2D4C858-B95A-489C-8580-5FE8A6A1A1E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1,188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326120</xdr:colOff>
      <xdr:row>53</xdr:row>
      <xdr:rowOff>86297</xdr:rowOff>
    </xdr:from>
    <xdr:to>
      <xdr:col>26</xdr:col>
      <xdr:colOff>446436</xdr:colOff>
      <xdr:row>55</xdr:row>
      <xdr:rowOff>45858</xdr:rowOff>
    </xdr:to>
    <xdr:sp macro="" textlink="$O$87">
      <xdr:nvSpPr>
        <xdr:cNvPr id="18" name="TextBox 17">
          <a:extLst>
            <a:ext uri="{FF2B5EF4-FFF2-40B4-BE49-F238E27FC236}">
              <a16:creationId xmlns:a16="http://schemas.microsoft.com/office/drawing/2014/main" id="{A4B46143-4A90-4198-8F9D-81C337BE1D19}"/>
            </a:ext>
          </a:extLst>
        </xdr:cNvPr>
        <xdr:cNvSpPr txBox="1"/>
      </xdr:nvSpPr>
      <xdr:spPr>
        <a:xfrm>
          <a:off x="12543520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62D71A1-1040-4FF3-8F9E-57FD4396D53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2,095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338525</xdr:colOff>
      <xdr:row>53</xdr:row>
      <xdr:rowOff>86297</xdr:rowOff>
    </xdr:from>
    <xdr:to>
      <xdr:col>27</xdr:col>
      <xdr:colOff>458841</xdr:colOff>
      <xdr:row>55</xdr:row>
      <xdr:rowOff>45858</xdr:rowOff>
    </xdr:to>
    <xdr:sp macro="" textlink="$O$88">
      <xdr:nvSpPr>
        <xdr:cNvPr id="19" name="TextBox 18">
          <a:extLst>
            <a:ext uri="{FF2B5EF4-FFF2-40B4-BE49-F238E27FC236}">
              <a16:creationId xmlns:a16="http://schemas.microsoft.com/office/drawing/2014/main" id="{4DA7340A-B841-47DD-A95A-F7A388553BB3}"/>
            </a:ext>
          </a:extLst>
        </xdr:cNvPr>
        <xdr:cNvSpPr txBox="1"/>
      </xdr:nvSpPr>
      <xdr:spPr>
        <a:xfrm>
          <a:off x="13165525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33D9ECA-0F48-483A-84B1-66566F79F3D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2,664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400320</xdr:colOff>
      <xdr:row>53</xdr:row>
      <xdr:rowOff>86297</xdr:rowOff>
    </xdr:from>
    <xdr:to>
      <xdr:col>28</xdr:col>
      <xdr:colOff>520637</xdr:colOff>
      <xdr:row>55</xdr:row>
      <xdr:rowOff>45858</xdr:rowOff>
    </xdr:to>
    <xdr:sp macro="" textlink="$O$89">
      <xdr:nvSpPr>
        <xdr:cNvPr id="20" name="TextBox 19">
          <a:extLst>
            <a:ext uri="{FF2B5EF4-FFF2-40B4-BE49-F238E27FC236}">
              <a16:creationId xmlns:a16="http://schemas.microsoft.com/office/drawing/2014/main" id="{578C1562-8DFD-43A0-86C1-F9016F821ADA}"/>
            </a:ext>
          </a:extLst>
        </xdr:cNvPr>
        <xdr:cNvSpPr txBox="1"/>
      </xdr:nvSpPr>
      <xdr:spPr>
        <a:xfrm>
          <a:off x="13836920" y="10678097"/>
          <a:ext cx="72991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3E456CE-058F-417A-8EEF-FE6BFCA59AC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2,654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495152</xdr:colOff>
      <xdr:row>53</xdr:row>
      <xdr:rowOff>86297</xdr:rowOff>
    </xdr:from>
    <xdr:to>
      <xdr:col>30</xdr:col>
      <xdr:colOff>8689</xdr:colOff>
      <xdr:row>55</xdr:row>
      <xdr:rowOff>45858</xdr:rowOff>
    </xdr:to>
    <xdr:sp macro="" textlink="$O$90">
      <xdr:nvSpPr>
        <xdr:cNvPr id="21" name="TextBox 20">
          <a:extLst>
            <a:ext uri="{FF2B5EF4-FFF2-40B4-BE49-F238E27FC236}">
              <a16:creationId xmlns:a16="http://schemas.microsoft.com/office/drawing/2014/main" id="{E3A39A76-E2ED-458C-A6E1-F5B5C19010C5}"/>
            </a:ext>
          </a:extLst>
        </xdr:cNvPr>
        <xdr:cNvSpPr txBox="1"/>
      </xdr:nvSpPr>
      <xdr:spPr>
        <a:xfrm>
          <a:off x="14541352" y="10678097"/>
          <a:ext cx="73273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9594CA4-91FA-4756-83F2-B717F86F1AC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2,816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494191</xdr:colOff>
      <xdr:row>53</xdr:row>
      <xdr:rowOff>86297</xdr:rowOff>
    </xdr:from>
    <xdr:to>
      <xdr:col>31</xdr:col>
      <xdr:colOff>7728</xdr:colOff>
      <xdr:row>55</xdr:row>
      <xdr:rowOff>45858</xdr:rowOff>
    </xdr:to>
    <xdr:sp macro="" textlink="$O$91">
      <xdr:nvSpPr>
        <xdr:cNvPr id="22" name="TextBox 21">
          <a:extLst>
            <a:ext uri="{FF2B5EF4-FFF2-40B4-BE49-F238E27FC236}">
              <a16:creationId xmlns:a16="http://schemas.microsoft.com/office/drawing/2014/main" id="{4200D67D-56A1-497E-AD5E-144CAA30E1FD}"/>
            </a:ext>
          </a:extLst>
        </xdr:cNvPr>
        <xdr:cNvSpPr txBox="1"/>
      </xdr:nvSpPr>
      <xdr:spPr>
        <a:xfrm>
          <a:off x="15149991" y="10678097"/>
          <a:ext cx="73273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E9ED314-10D5-4AAA-82A9-1EE08CA00FF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3,043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590449</xdr:colOff>
      <xdr:row>55</xdr:row>
      <xdr:rowOff>145412</xdr:rowOff>
    </xdr:from>
    <xdr:to>
      <xdr:col>21</xdr:col>
      <xdr:colOff>523608</xdr:colOff>
      <xdr:row>57</xdr:row>
      <xdr:rowOff>39169</xdr:rowOff>
    </xdr:to>
    <xdr:sp macro="" textlink="$L$83">
      <xdr:nvSpPr>
        <xdr:cNvPr id="36" name="TextBox 35">
          <a:extLst>
            <a:ext uri="{FF2B5EF4-FFF2-40B4-BE49-F238E27FC236}">
              <a16:creationId xmlns:a16="http://schemas.microsoft.com/office/drawing/2014/main" id="{7B70BA9A-534F-47F2-B9EB-27B90C4D46CB}"/>
            </a:ext>
          </a:extLst>
        </xdr:cNvPr>
        <xdr:cNvSpPr txBox="1"/>
      </xdr:nvSpPr>
      <xdr:spPr>
        <a:xfrm>
          <a:off x="9759849" y="11105512"/>
          <a:ext cx="542759" cy="262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21E8FF90-EDCB-43C4-B4CD-C5AB5AD1E7A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476</a:t>
          </a:fld>
          <a:endParaRPr lang="en-US" sz="11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149231</xdr:colOff>
      <xdr:row>55</xdr:row>
      <xdr:rowOff>172153</xdr:rowOff>
    </xdr:from>
    <xdr:to>
      <xdr:col>23</xdr:col>
      <xdr:colOff>82391</xdr:colOff>
      <xdr:row>57</xdr:row>
      <xdr:rowOff>65909</xdr:rowOff>
    </xdr:to>
    <xdr:sp macro="" textlink="$L$84">
      <xdr:nvSpPr>
        <xdr:cNvPr id="37" name="TextBox 36">
          <a:extLst>
            <a:ext uri="{FF2B5EF4-FFF2-40B4-BE49-F238E27FC236}">
              <a16:creationId xmlns:a16="http://schemas.microsoft.com/office/drawing/2014/main" id="{706F9DDE-2AC4-49D4-BE63-50434D03E0EB}"/>
            </a:ext>
          </a:extLst>
        </xdr:cNvPr>
        <xdr:cNvSpPr txBox="1"/>
      </xdr:nvSpPr>
      <xdr:spPr>
        <a:xfrm>
          <a:off x="10537831" y="11132253"/>
          <a:ext cx="54276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9FD1170-3ECB-41D7-84A7-0FD5137D1F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279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153314</xdr:colOff>
      <xdr:row>55</xdr:row>
      <xdr:rowOff>172153</xdr:rowOff>
    </xdr:from>
    <xdr:to>
      <xdr:col>24</xdr:col>
      <xdr:colOff>85134</xdr:colOff>
      <xdr:row>57</xdr:row>
      <xdr:rowOff>65909</xdr:rowOff>
    </xdr:to>
    <xdr:sp macro="" textlink="$L$85">
      <xdr:nvSpPr>
        <xdr:cNvPr id="38" name="TextBox 37">
          <a:extLst>
            <a:ext uri="{FF2B5EF4-FFF2-40B4-BE49-F238E27FC236}">
              <a16:creationId xmlns:a16="http://schemas.microsoft.com/office/drawing/2014/main" id="{225CC277-0390-4AC5-8B2C-E4D17EF2A4D9}"/>
            </a:ext>
          </a:extLst>
        </xdr:cNvPr>
        <xdr:cNvSpPr txBox="1"/>
      </xdr:nvSpPr>
      <xdr:spPr>
        <a:xfrm>
          <a:off x="11151514" y="11132253"/>
          <a:ext cx="54142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5B7F94-4E49-4371-A0A3-B646878C4F6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-504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259445</xdr:colOff>
      <xdr:row>55</xdr:row>
      <xdr:rowOff>172153</xdr:rowOff>
    </xdr:from>
    <xdr:to>
      <xdr:col>25</xdr:col>
      <xdr:colOff>195426</xdr:colOff>
      <xdr:row>57</xdr:row>
      <xdr:rowOff>65909</xdr:rowOff>
    </xdr:to>
    <xdr:sp macro="" textlink="$L$86">
      <xdr:nvSpPr>
        <xdr:cNvPr id="39" name="TextBox 38">
          <a:extLst>
            <a:ext uri="{FF2B5EF4-FFF2-40B4-BE49-F238E27FC236}">
              <a16:creationId xmlns:a16="http://schemas.microsoft.com/office/drawing/2014/main" id="{32EE7FC7-31DD-42E0-A441-EE41D2BEBF5B}"/>
            </a:ext>
          </a:extLst>
        </xdr:cNvPr>
        <xdr:cNvSpPr txBox="1"/>
      </xdr:nvSpPr>
      <xdr:spPr>
        <a:xfrm>
          <a:off x="11867245" y="11132253"/>
          <a:ext cx="54558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3669CD-D501-43EC-BB04-87CDB789F03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-176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346864</xdr:colOff>
      <xdr:row>55</xdr:row>
      <xdr:rowOff>172153</xdr:rowOff>
    </xdr:from>
    <xdr:to>
      <xdr:col>26</xdr:col>
      <xdr:colOff>280023</xdr:colOff>
      <xdr:row>57</xdr:row>
      <xdr:rowOff>65909</xdr:rowOff>
    </xdr:to>
    <xdr:sp macro="" textlink="$L$87">
      <xdr:nvSpPr>
        <xdr:cNvPr id="40" name="TextBox 39">
          <a:extLst>
            <a:ext uri="{FF2B5EF4-FFF2-40B4-BE49-F238E27FC236}">
              <a16:creationId xmlns:a16="http://schemas.microsoft.com/office/drawing/2014/main" id="{56CA1C44-F330-4B5B-83C7-5A9D59F5488B}"/>
            </a:ext>
          </a:extLst>
        </xdr:cNvPr>
        <xdr:cNvSpPr txBox="1"/>
      </xdr:nvSpPr>
      <xdr:spPr>
        <a:xfrm>
          <a:off x="12564264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4037A04-4799-4F5C-B83D-4BEEB6020C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606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310991</xdr:colOff>
      <xdr:row>55</xdr:row>
      <xdr:rowOff>172153</xdr:rowOff>
    </xdr:from>
    <xdr:to>
      <xdr:col>27</xdr:col>
      <xdr:colOff>246971</xdr:colOff>
      <xdr:row>57</xdr:row>
      <xdr:rowOff>65909</xdr:rowOff>
    </xdr:to>
    <xdr:sp macro="" textlink="$L$88">
      <xdr:nvSpPr>
        <xdr:cNvPr id="41" name="TextBox 40">
          <a:extLst>
            <a:ext uri="{FF2B5EF4-FFF2-40B4-BE49-F238E27FC236}">
              <a16:creationId xmlns:a16="http://schemas.microsoft.com/office/drawing/2014/main" id="{F86DC9A9-CFEB-4F81-BFC3-77AA7E591737}"/>
            </a:ext>
          </a:extLst>
        </xdr:cNvPr>
        <xdr:cNvSpPr txBox="1"/>
      </xdr:nvSpPr>
      <xdr:spPr>
        <a:xfrm>
          <a:off x="13137991" y="11132253"/>
          <a:ext cx="54558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357232C-9A56-463A-B0B9-FD4273607F3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659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437465</xdr:colOff>
      <xdr:row>55</xdr:row>
      <xdr:rowOff>176349</xdr:rowOff>
    </xdr:from>
    <xdr:to>
      <xdr:col>28</xdr:col>
      <xdr:colOff>425526</xdr:colOff>
      <xdr:row>57</xdr:row>
      <xdr:rowOff>23573</xdr:rowOff>
    </xdr:to>
    <xdr:sp macro="" textlink="$L$89">
      <xdr:nvSpPr>
        <xdr:cNvPr id="42" name="TextBox 41">
          <a:extLst>
            <a:ext uri="{FF2B5EF4-FFF2-40B4-BE49-F238E27FC236}">
              <a16:creationId xmlns:a16="http://schemas.microsoft.com/office/drawing/2014/main" id="{360042FF-02CE-42B6-9663-E65014170AAF}"/>
            </a:ext>
          </a:extLst>
        </xdr:cNvPr>
        <xdr:cNvSpPr txBox="1"/>
      </xdr:nvSpPr>
      <xdr:spPr>
        <a:xfrm>
          <a:off x="13874065" y="11136449"/>
          <a:ext cx="597661" cy="2155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F6D3F36-CDEA-45D8-9BE4-5AD92C40FF8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-240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469095</xdr:colOff>
      <xdr:row>55</xdr:row>
      <xdr:rowOff>172153</xdr:rowOff>
    </xdr:from>
    <xdr:to>
      <xdr:col>29</xdr:col>
      <xdr:colOff>402254</xdr:colOff>
      <xdr:row>57</xdr:row>
      <xdr:rowOff>65909</xdr:rowOff>
    </xdr:to>
    <xdr:sp macro="" textlink="$L$90">
      <xdr:nvSpPr>
        <xdr:cNvPr id="43" name="TextBox 42">
          <a:extLst>
            <a:ext uri="{FF2B5EF4-FFF2-40B4-BE49-F238E27FC236}">
              <a16:creationId xmlns:a16="http://schemas.microsoft.com/office/drawing/2014/main" id="{EB7A6C86-60C0-4C61-AE3C-2B45405BDF05}"/>
            </a:ext>
          </a:extLst>
        </xdr:cNvPr>
        <xdr:cNvSpPr txBox="1"/>
      </xdr:nvSpPr>
      <xdr:spPr>
        <a:xfrm>
          <a:off x="14515295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2490E6-B039-4B47-AF20-EE65563C012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-141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509350</xdr:colOff>
      <xdr:row>55</xdr:row>
      <xdr:rowOff>172153</xdr:rowOff>
    </xdr:from>
    <xdr:to>
      <xdr:col>30</xdr:col>
      <xdr:colOff>442509</xdr:colOff>
      <xdr:row>57</xdr:row>
      <xdr:rowOff>65909</xdr:rowOff>
    </xdr:to>
    <xdr:sp macro="" textlink="$L$91">
      <xdr:nvSpPr>
        <xdr:cNvPr id="44" name="TextBox 43">
          <a:extLst>
            <a:ext uri="{FF2B5EF4-FFF2-40B4-BE49-F238E27FC236}">
              <a16:creationId xmlns:a16="http://schemas.microsoft.com/office/drawing/2014/main" id="{F3B99AC0-1932-4EEC-872D-CEA369223BA7}"/>
            </a:ext>
          </a:extLst>
        </xdr:cNvPr>
        <xdr:cNvSpPr txBox="1"/>
      </xdr:nvSpPr>
      <xdr:spPr>
        <a:xfrm>
          <a:off x="15165150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1A84829-B545-4A97-B852-517D4A7F4F6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-103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213454</xdr:colOff>
      <xdr:row>59</xdr:row>
      <xdr:rowOff>52691</xdr:rowOff>
    </xdr:from>
    <xdr:to>
      <xdr:col>23</xdr:col>
      <xdr:colOff>149435</xdr:colOff>
      <xdr:row>61</xdr:row>
      <xdr:rowOff>12958</xdr:rowOff>
    </xdr:to>
    <xdr:sp macro="" textlink="$N$84">
      <xdr:nvSpPr>
        <xdr:cNvPr id="62" name="TextBox 61">
          <a:extLst>
            <a:ext uri="{FF2B5EF4-FFF2-40B4-BE49-F238E27FC236}">
              <a16:creationId xmlns:a16="http://schemas.microsoft.com/office/drawing/2014/main" id="{C75866FC-8F22-457C-A9CE-B15E0182C2B4}"/>
            </a:ext>
          </a:extLst>
        </xdr:cNvPr>
        <xdr:cNvSpPr txBox="1"/>
      </xdr:nvSpPr>
      <xdr:spPr>
        <a:xfrm>
          <a:off x="10602054" y="11749391"/>
          <a:ext cx="545581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5CD238-D5C2-4341-9399-A05C1E776C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419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226222</xdr:colOff>
      <xdr:row>59</xdr:row>
      <xdr:rowOff>52691</xdr:rowOff>
    </xdr:from>
    <xdr:to>
      <xdr:col>24</xdr:col>
      <xdr:colOff>80654</xdr:colOff>
      <xdr:row>61</xdr:row>
      <xdr:rowOff>46380</xdr:rowOff>
    </xdr:to>
    <xdr:sp macro="" textlink="$N$85">
      <xdr:nvSpPr>
        <xdr:cNvPr id="63" name="TextBox 62">
          <a:extLst>
            <a:ext uri="{FF2B5EF4-FFF2-40B4-BE49-F238E27FC236}">
              <a16:creationId xmlns:a16="http://schemas.microsoft.com/office/drawing/2014/main" id="{66445586-C7F3-4F4F-B523-93D72414B7B2}"/>
            </a:ext>
          </a:extLst>
        </xdr:cNvPr>
        <xdr:cNvSpPr txBox="1"/>
      </xdr:nvSpPr>
      <xdr:spPr>
        <a:xfrm>
          <a:off x="11224422" y="11749391"/>
          <a:ext cx="464032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35DAD7C-9B51-483E-9333-FC50F15CAE3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-114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338141</xdr:colOff>
      <xdr:row>59</xdr:row>
      <xdr:rowOff>52691</xdr:rowOff>
    </xdr:from>
    <xdr:to>
      <xdr:col>25</xdr:col>
      <xdr:colOff>239221</xdr:colOff>
      <xdr:row>61</xdr:row>
      <xdr:rowOff>46380</xdr:rowOff>
    </xdr:to>
    <xdr:sp macro="" textlink="$N$86">
      <xdr:nvSpPr>
        <xdr:cNvPr id="64" name="TextBox 63">
          <a:extLst>
            <a:ext uri="{FF2B5EF4-FFF2-40B4-BE49-F238E27FC236}">
              <a16:creationId xmlns:a16="http://schemas.microsoft.com/office/drawing/2014/main" id="{32C503EF-D255-4953-A561-6DD6E06454AB}"/>
            </a:ext>
          </a:extLst>
        </xdr:cNvPr>
        <xdr:cNvSpPr txBox="1"/>
      </xdr:nvSpPr>
      <xdr:spPr>
        <a:xfrm>
          <a:off x="11945941" y="11749391"/>
          <a:ext cx="510680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83A40C3-92AF-4C50-B342-2D6B95D08C5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-410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359851</xdr:colOff>
      <xdr:row>59</xdr:row>
      <xdr:rowOff>52691</xdr:rowOff>
    </xdr:from>
    <xdr:to>
      <xdr:col>26</xdr:col>
      <xdr:colOff>274436</xdr:colOff>
      <xdr:row>61</xdr:row>
      <xdr:rowOff>46380</xdr:rowOff>
    </xdr:to>
    <xdr:sp macro="" textlink="$N$87">
      <xdr:nvSpPr>
        <xdr:cNvPr id="65" name="TextBox 64">
          <a:extLst>
            <a:ext uri="{FF2B5EF4-FFF2-40B4-BE49-F238E27FC236}">
              <a16:creationId xmlns:a16="http://schemas.microsoft.com/office/drawing/2014/main" id="{76482992-2765-4712-BB93-A755FB41E8F9}"/>
            </a:ext>
          </a:extLst>
        </xdr:cNvPr>
        <xdr:cNvSpPr txBox="1"/>
      </xdr:nvSpPr>
      <xdr:spPr>
        <a:xfrm>
          <a:off x="12577251" y="11749391"/>
          <a:ext cx="524185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CEAD61F-4503-4ECA-AFB2-E9CF31294FB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908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388075</xdr:colOff>
      <xdr:row>59</xdr:row>
      <xdr:rowOff>52691</xdr:rowOff>
    </xdr:from>
    <xdr:to>
      <xdr:col>27</xdr:col>
      <xdr:colOff>316177</xdr:colOff>
      <xdr:row>61</xdr:row>
      <xdr:rowOff>46380</xdr:rowOff>
    </xdr:to>
    <xdr:sp macro="" textlink="$N$88">
      <xdr:nvSpPr>
        <xdr:cNvPr id="66" name="TextBox 65">
          <a:extLst>
            <a:ext uri="{FF2B5EF4-FFF2-40B4-BE49-F238E27FC236}">
              <a16:creationId xmlns:a16="http://schemas.microsoft.com/office/drawing/2014/main" id="{7837E9E1-AE5F-42D3-A1D9-1632CC9B214E}"/>
            </a:ext>
          </a:extLst>
        </xdr:cNvPr>
        <xdr:cNvSpPr txBox="1"/>
      </xdr:nvSpPr>
      <xdr:spPr>
        <a:xfrm>
          <a:off x="13215075" y="11749391"/>
          <a:ext cx="537702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3F71471-D50A-4E2A-B95A-FA8B3C7BDCE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569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493912</xdr:colOff>
      <xdr:row>59</xdr:row>
      <xdr:rowOff>52691</xdr:rowOff>
    </xdr:from>
    <xdr:to>
      <xdr:col>28</xdr:col>
      <xdr:colOff>508023</xdr:colOff>
      <xdr:row>61</xdr:row>
      <xdr:rowOff>46380</xdr:rowOff>
    </xdr:to>
    <xdr:sp macro="" textlink="$N$89">
      <xdr:nvSpPr>
        <xdr:cNvPr id="67" name="TextBox 66">
          <a:extLst>
            <a:ext uri="{FF2B5EF4-FFF2-40B4-BE49-F238E27FC236}">
              <a16:creationId xmlns:a16="http://schemas.microsoft.com/office/drawing/2014/main" id="{BF840614-0DC1-49D0-8D67-5C1020F857A2}"/>
            </a:ext>
          </a:extLst>
        </xdr:cNvPr>
        <xdr:cNvSpPr txBox="1"/>
      </xdr:nvSpPr>
      <xdr:spPr>
        <a:xfrm>
          <a:off x="13930512" y="11749391"/>
          <a:ext cx="623711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1F4B9C-BDB2-41FF-893A-C192EA96C89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529188</xdr:colOff>
      <xdr:row>59</xdr:row>
      <xdr:rowOff>52691</xdr:rowOff>
    </xdr:from>
    <xdr:to>
      <xdr:col>29</xdr:col>
      <xdr:colOff>460188</xdr:colOff>
      <xdr:row>61</xdr:row>
      <xdr:rowOff>46380</xdr:rowOff>
    </xdr:to>
    <xdr:sp macro="" textlink="$N$90">
      <xdr:nvSpPr>
        <xdr:cNvPr id="68" name="TextBox 67">
          <a:extLst>
            <a:ext uri="{FF2B5EF4-FFF2-40B4-BE49-F238E27FC236}">
              <a16:creationId xmlns:a16="http://schemas.microsoft.com/office/drawing/2014/main" id="{04A48C0E-816D-4C4A-8C93-42440709CA63}"/>
            </a:ext>
          </a:extLst>
        </xdr:cNvPr>
        <xdr:cNvSpPr txBox="1"/>
      </xdr:nvSpPr>
      <xdr:spPr>
        <a:xfrm>
          <a:off x="14575388" y="11749391"/>
          <a:ext cx="540600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FF87A57-BCC6-4835-8550-8423C9019F1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162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529189</xdr:colOff>
      <xdr:row>59</xdr:row>
      <xdr:rowOff>52691</xdr:rowOff>
    </xdr:from>
    <xdr:to>
      <xdr:col>30</xdr:col>
      <xdr:colOff>450832</xdr:colOff>
      <xdr:row>61</xdr:row>
      <xdr:rowOff>46380</xdr:rowOff>
    </xdr:to>
    <xdr:sp macro="" textlink="$N$91">
      <xdr:nvSpPr>
        <xdr:cNvPr id="70" name="TextBox 69">
          <a:extLst>
            <a:ext uri="{FF2B5EF4-FFF2-40B4-BE49-F238E27FC236}">
              <a16:creationId xmlns:a16="http://schemas.microsoft.com/office/drawing/2014/main" id="{AA4807BC-9381-47C8-8B89-822BCD9BE43E}"/>
            </a:ext>
          </a:extLst>
        </xdr:cNvPr>
        <xdr:cNvSpPr txBox="1"/>
      </xdr:nvSpPr>
      <xdr:spPr>
        <a:xfrm>
          <a:off x="15184989" y="11749391"/>
          <a:ext cx="531243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1AE0967-95C3-40BC-BE9A-03508D67BDF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227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140220</xdr:colOff>
      <xdr:row>57</xdr:row>
      <xdr:rowOff>71258</xdr:rowOff>
    </xdr:from>
    <xdr:to>
      <xdr:col>23</xdr:col>
      <xdr:colOff>174979</xdr:colOff>
      <xdr:row>58</xdr:row>
      <xdr:rowOff>170815</xdr:rowOff>
    </xdr:to>
    <xdr:sp macro="" textlink="$M$84">
      <xdr:nvSpPr>
        <xdr:cNvPr id="82" name="TextBox 81">
          <a:extLst>
            <a:ext uri="{FF2B5EF4-FFF2-40B4-BE49-F238E27FC236}">
              <a16:creationId xmlns:a16="http://schemas.microsoft.com/office/drawing/2014/main" id="{90C62E31-9C2B-42E1-8C74-1CFAA9C8E60F}"/>
            </a:ext>
          </a:extLst>
        </xdr:cNvPr>
        <xdr:cNvSpPr txBox="1"/>
      </xdr:nvSpPr>
      <xdr:spPr>
        <a:xfrm>
          <a:off x="10528820" y="11399658"/>
          <a:ext cx="64435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2B8CCE5-C591-4D83-8693-0341C835670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140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165992</xdr:colOff>
      <xdr:row>57</xdr:row>
      <xdr:rowOff>71258</xdr:rowOff>
    </xdr:from>
    <xdr:to>
      <xdr:col>24</xdr:col>
      <xdr:colOff>199411</xdr:colOff>
      <xdr:row>58</xdr:row>
      <xdr:rowOff>170815</xdr:rowOff>
    </xdr:to>
    <xdr:sp macro="" textlink="$M$85">
      <xdr:nvSpPr>
        <xdr:cNvPr id="83" name="TextBox 82">
          <a:extLst>
            <a:ext uri="{FF2B5EF4-FFF2-40B4-BE49-F238E27FC236}">
              <a16:creationId xmlns:a16="http://schemas.microsoft.com/office/drawing/2014/main" id="{B1CEAB2F-0079-455B-B933-35D4CB02691E}"/>
            </a:ext>
          </a:extLst>
        </xdr:cNvPr>
        <xdr:cNvSpPr txBox="1"/>
      </xdr:nvSpPr>
      <xdr:spPr>
        <a:xfrm>
          <a:off x="11164192" y="11399658"/>
          <a:ext cx="64301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E088600-2333-4230-9AEA-2A526DC3150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390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261207</xdr:colOff>
      <xdr:row>57</xdr:row>
      <xdr:rowOff>71258</xdr:rowOff>
    </xdr:from>
    <xdr:to>
      <xdr:col>25</xdr:col>
      <xdr:colOff>291806</xdr:colOff>
      <xdr:row>58</xdr:row>
      <xdr:rowOff>170815</xdr:rowOff>
    </xdr:to>
    <xdr:sp macro="" textlink="$M$86">
      <xdr:nvSpPr>
        <xdr:cNvPr id="84" name="TextBox 83">
          <a:extLst>
            <a:ext uri="{FF2B5EF4-FFF2-40B4-BE49-F238E27FC236}">
              <a16:creationId xmlns:a16="http://schemas.microsoft.com/office/drawing/2014/main" id="{7CD7DAD1-01D6-427E-96B8-5A76BBB4232D}"/>
            </a:ext>
          </a:extLst>
        </xdr:cNvPr>
        <xdr:cNvSpPr txBox="1"/>
      </xdr:nvSpPr>
      <xdr:spPr>
        <a:xfrm>
          <a:off x="11869007" y="11399658"/>
          <a:ext cx="64019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A2927E0-37D9-4B5A-BE97-C3D65B4FB54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-234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298644</xdr:colOff>
      <xdr:row>57</xdr:row>
      <xdr:rowOff>71258</xdr:rowOff>
    </xdr:from>
    <xdr:to>
      <xdr:col>27</xdr:col>
      <xdr:colOff>332064</xdr:colOff>
      <xdr:row>58</xdr:row>
      <xdr:rowOff>170815</xdr:rowOff>
    </xdr:to>
    <xdr:sp macro="" textlink="$M$88">
      <xdr:nvSpPr>
        <xdr:cNvPr id="85" name="TextBox 84">
          <a:extLst>
            <a:ext uri="{FF2B5EF4-FFF2-40B4-BE49-F238E27FC236}">
              <a16:creationId xmlns:a16="http://schemas.microsoft.com/office/drawing/2014/main" id="{1A29FB12-D89E-4CF6-BEF0-F05260BD2709}"/>
            </a:ext>
          </a:extLst>
        </xdr:cNvPr>
        <xdr:cNvSpPr txBox="1"/>
      </xdr:nvSpPr>
      <xdr:spPr>
        <a:xfrm>
          <a:off x="13125644" y="11399658"/>
          <a:ext cx="643020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37C8845-8589-48F4-906F-33ADF6EA16A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-90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351524</xdr:colOff>
      <xdr:row>57</xdr:row>
      <xdr:rowOff>71258</xdr:rowOff>
    </xdr:from>
    <xdr:to>
      <xdr:col>26</xdr:col>
      <xdr:colOff>384945</xdr:colOff>
      <xdr:row>58</xdr:row>
      <xdr:rowOff>170815</xdr:rowOff>
    </xdr:to>
    <xdr:sp macro="" textlink="$M$87">
      <xdr:nvSpPr>
        <xdr:cNvPr id="86" name="TextBox 85">
          <a:extLst>
            <a:ext uri="{FF2B5EF4-FFF2-40B4-BE49-F238E27FC236}">
              <a16:creationId xmlns:a16="http://schemas.microsoft.com/office/drawing/2014/main" id="{766AF86E-A345-49D1-AD9C-1400BAA5651F}"/>
            </a:ext>
          </a:extLst>
        </xdr:cNvPr>
        <xdr:cNvSpPr txBox="1"/>
      </xdr:nvSpPr>
      <xdr:spPr>
        <a:xfrm>
          <a:off x="12568924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759E6F-0A98-407B-BF69-20EEEDA66E9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302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432998</xdr:colOff>
      <xdr:row>57</xdr:row>
      <xdr:rowOff>71258</xdr:rowOff>
    </xdr:from>
    <xdr:to>
      <xdr:col>28</xdr:col>
      <xdr:colOff>466420</xdr:colOff>
      <xdr:row>58</xdr:row>
      <xdr:rowOff>170815</xdr:rowOff>
    </xdr:to>
    <xdr:sp macro="" textlink="$M$89">
      <xdr:nvSpPr>
        <xdr:cNvPr id="87" name="TextBox 86">
          <a:extLst>
            <a:ext uri="{FF2B5EF4-FFF2-40B4-BE49-F238E27FC236}">
              <a16:creationId xmlns:a16="http://schemas.microsoft.com/office/drawing/2014/main" id="{0D771226-3F07-4205-BA73-BD6E2C8BAE2C}"/>
            </a:ext>
          </a:extLst>
        </xdr:cNvPr>
        <xdr:cNvSpPr txBox="1"/>
      </xdr:nvSpPr>
      <xdr:spPr>
        <a:xfrm>
          <a:off x="13869598" y="11399658"/>
          <a:ext cx="643022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B9C7F1E-6E87-4524-B50B-4DB46C3D41C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230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513733</xdr:colOff>
      <xdr:row>57</xdr:row>
      <xdr:rowOff>71258</xdr:rowOff>
    </xdr:from>
    <xdr:to>
      <xdr:col>30</xdr:col>
      <xdr:colOff>547154</xdr:colOff>
      <xdr:row>58</xdr:row>
      <xdr:rowOff>170815</xdr:rowOff>
    </xdr:to>
    <xdr:sp macro="" textlink="$M$91">
      <xdr:nvSpPr>
        <xdr:cNvPr id="88" name="TextBox 87">
          <a:extLst>
            <a:ext uri="{FF2B5EF4-FFF2-40B4-BE49-F238E27FC236}">
              <a16:creationId xmlns:a16="http://schemas.microsoft.com/office/drawing/2014/main" id="{F1E35EA1-9BD6-4584-9DE1-27A1EBFB9DBF}"/>
            </a:ext>
          </a:extLst>
        </xdr:cNvPr>
        <xdr:cNvSpPr txBox="1"/>
      </xdr:nvSpPr>
      <xdr:spPr>
        <a:xfrm>
          <a:off x="15169533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D69773E-494E-4C0C-8CBF-0482798900F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330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470433</xdr:colOff>
      <xdr:row>57</xdr:row>
      <xdr:rowOff>71258</xdr:rowOff>
    </xdr:from>
    <xdr:to>
      <xdr:col>29</xdr:col>
      <xdr:colOff>503853</xdr:colOff>
      <xdr:row>58</xdr:row>
      <xdr:rowOff>170815</xdr:rowOff>
    </xdr:to>
    <xdr:sp macro="" textlink="$M$90">
      <xdr:nvSpPr>
        <xdr:cNvPr id="89" name="TextBox 88">
          <a:extLst>
            <a:ext uri="{FF2B5EF4-FFF2-40B4-BE49-F238E27FC236}">
              <a16:creationId xmlns:a16="http://schemas.microsoft.com/office/drawing/2014/main" id="{5048B46B-CD20-4804-A23B-88458CD0F877}"/>
            </a:ext>
          </a:extLst>
        </xdr:cNvPr>
        <xdr:cNvSpPr txBox="1"/>
      </xdr:nvSpPr>
      <xdr:spPr>
        <a:xfrm>
          <a:off x="14516633" y="11399658"/>
          <a:ext cx="643020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B2E0853-8040-4886-8F42-440E5A97B4C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303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590448</xdr:colOff>
      <xdr:row>57</xdr:row>
      <xdr:rowOff>71258</xdr:rowOff>
    </xdr:from>
    <xdr:to>
      <xdr:col>21</xdr:col>
      <xdr:colOff>523606</xdr:colOff>
      <xdr:row>59</xdr:row>
      <xdr:rowOff>33829</xdr:rowOff>
    </xdr:to>
    <xdr:sp macro="" textlink="$M$83">
      <xdr:nvSpPr>
        <xdr:cNvPr id="101" name="TextBox 100">
          <a:extLst>
            <a:ext uri="{FF2B5EF4-FFF2-40B4-BE49-F238E27FC236}">
              <a16:creationId xmlns:a16="http://schemas.microsoft.com/office/drawing/2014/main" id="{9EFE56FE-112D-4F3E-91F5-02DF382C49DD}"/>
            </a:ext>
          </a:extLst>
        </xdr:cNvPr>
        <xdr:cNvSpPr txBox="1"/>
      </xdr:nvSpPr>
      <xdr:spPr>
        <a:xfrm>
          <a:off x="9759848" y="11399658"/>
          <a:ext cx="542758" cy="3308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11869DFE-4347-4043-B3D1-325FE6CC8F7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-417</a:t>
          </a:fld>
          <a:endParaRPr lang="en-US" sz="11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10407</xdr:colOff>
      <xdr:row>59</xdr:row>
      <xdr:rowOff>52691</xdr:rowOff>
    </xdr:from>
    <xdr:to>
      <xdr:col>21</xdr:col>
      <xdr:colOff>550343</xdr:colOff>
      <xdr:row>61</xdr:row>
      <xdr:rowOff>12958</xdr:rowOff>
    </xdr:to>
    <xdr:sp macro="" textlink="$N$83">
      <xdr:nvSpPr>
        <xdr:cNvPr id="102" name="TextBox 101">
          <a:extLst>
            <a:ext uri="{FF2B5EF4-FFF2-40B4-BE49-F238E27FC236}">
              <a16:creationId xmlns:a16="http://schemas.microsoft.com/office/drawing/2014/main" id="{C8ACC32F-BC98-49F9-A076-B98CDC7D15C1}"/>
            </a:ext>
          </a:extLst>
        </xdr:cNvPr>
        <xdr:cNvSpPr txBox="1"/>
      </xdr:nvSpPr>
      <xdr:spPr>
        <a:xfrm>
          <a:off x="9789407" y="11749391"/>
          <a:ext cx="539936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5B40752F-FC1A-4964-9612-1FC3EF372A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59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90614</xdr:colOff>
      <xdr:row>53</xdr:row>
      <xdr:rowOff>86297</xdr:rowOff>
    </xdr:from>
    <xdr:to>
      <xdr:col>22</xdr:col>
      <xdr:colOff>23772</xdr:colOff>
      <xdr:row>55</xdr:row>
      <xdr:rowOff>45858</xdr:rowOff>
    </xdr:to>
    <xdr:sp macro="" textlink="$O$83">
      <xdr:nvSpPr>
        <xdr:cNvPr id="103" name="TextBox 102">
          <a:extLst>
            <a:ext uri="{FF2B5EF4-FFF2-40B4-BE49-F238E27FC236}">
              <a16:creationId xmlns:a16="http://schemas.microsoft.com/office/drawing/2014/main" id="{3022C1DB-2DB9-46B5-B947-2F720FA67A4A}"/>
            </a:ext>
          </a:extLst>
        </xdr:cNvPr>
        <xdr:cNvSpPr txBox="1"/>
      </xdr:nvSpPr>
      <xdr:spPr>
        <a:xfrm>
          <a:off x="9869614" y="10678097"/>
          <a:ext cx="54275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891B2CE8-FF5D-4F57-A9F2-96A3B5AAE24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1,292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338993</xdr:colOff>
      <xdr:row>55</xdr:row>
      <xdr:rowOff>160455</xdr:rowOff>
    </xdr:from>
    <xdr:to>
      <xdr:col>22</xdr:col>
      <xdr:colOff>59742</xdr:colOff>
      <xdr:row>57</xdr:row>
      <xdr:rowOff>54211</xdr:rowOff>
    </xdr:to>
    <xdr:sp macro="" textlink="$Q$83">
      <xdr:nvSpPr>
        <xdr:cNvPr id="104" name="TextBox 103">
          <a:extLst>
            <a:ext uri="{FF2B5EF4-FFF2-40B4-BE49-F238E27FC236}">
              <a16:creationId xmlns:a16="http://schemas.microsoft.com/office/drawing/2014/main" id="{8669C9DD-5549-4046-943C-C9FE71FC37D8}"/>
            </a:ext>
          </a:extLst>
        </xdr:cNvPr>
        <xdr:cNvSpPr txBox="1"/>
      </xdr:nvSpPr>
      <xdr:spPr>
        <a:xfrm>
          <a:off x="10117993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513A72C-A76D-4EC5-A6BC-857C5175792E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▲</a:t>
          </a:fld>
          <a:endParaRPr lang="en-US" sz="14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22</xdr:col>
      <xdr:colOff>372561</xdr:colOff>
      <xdr:row>55</xdr:row>
      <xdr:rowOff>160455</xdr:rowOff>
    </xdr:from>
    <xdr:to>
      <xdr:col>23</xdr:col>
      <xdr:colOff>93311</xdr:colOff>
      <xdr:row>57</xdr:row>
      <xdr:rowOff>54211</xdr:rowOff>
    </xdr:to>
    <xdr:sp macro="" textlink="$Q$84">
      <xdr:nvSpPr>
        <xdr:cNvPr id="105" name="TextBox 104">
          <a:extLst>
            <a:ext uri="{FF2B5EF4-FFF2-40B4-BE49-F238E27FC236}">
              <a16:creationId xmlns:a16="http://schemas.microsoft.com/office/drawing/2014/main" id="{2A8E8253-4874-4308-8FBF-54D067C09869}"/>
            </a:ext>
          </a:extLst>
        </xdr:cNvPr>
        <xdr:cNvSpPr txBox="1"/>
      </xdr:nvSpPr>
      <xdr:spPr>
        <a:xfrm>
          <a:off x="10761161" y="11120555"/>
          <a:ext cx="33035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37435A3-936C-4B39-9402-24659F17B74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23</xdr:col>
      <xdr:colOff>370699</xdr:colOff>
      <xdr:row>55</xdr:row>
      <xdr:rowOff>160455</xdr:rowOff>
    </xdr:from>
    <xdr:to>
      <xdr:col>24</xdr:col>
      <xdr:colOff>91448</xdr:colOff>
      <xdr:row>57</xdr:row>
      <xdr:rowOff>54211</xdr:rowOff>
    </xdr:to>
    <xdr:sp macro="" textlink="$Q$85">
      <xdr:nvSpPr>
        <xdr:cNvPr id="106" name="TextBox 105">
          <a:extLst>
            <a:ext uri="{FF2B5EF4-FFF2-40B4-BE49-F238E27FC236}">
              <a16:creationId xmlns:a16="http://schemas.microsoft.com/office/drawing/2014/main" id="{6581FFD0-A0FD-4ED9-9631-C7E596477A54}"/>
            </a:ext>
          </a:extLst>
        </xdr:cNvPr>
        <xdr:cNvSpPr txBox="1"/>
      </xdr:nvSpPr>
      <xdr:spPr>
        <a:xfrm>
          <a:off x="11368899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0933785-06CB-4F7F-9C5E-DE4BC27FF08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24</xdr:col>
      <xdr:colOff>492062</xdr:colOff>
      <xdr:row>55</xdr:row>
      <xdr:rowOff>160455</xdr:rowOff>
    </xdr:from>
    <xdr:to>
      <xdr:col>25</xdr:col>
      <xdr:colOff>214148</xdr:colOff>
      <xdr:row>57</xdr:row>
      <xdr:rowOff>54211</xdr:rowOff>
    </xdr:to>
    <xdr:sp macro="" textlink="$Q$86">
      <xdr:nvSpPr>
        <xdr:cNvPr id="107" name="TextBox 106">
          <a:extLst>
            <a:ext uri="{FF2B5EF4-FFF2-40B4-BE49-F238E27FC236}">
              <a16:creationId xmlns:a16="http://schemas.microsoft.com/office/drawing/2014/main" id="{DF69DA24-8551-4595-BA8B-EEE5351ABDF6}"/>
            </a:ext>
          </a:extLst>
        </xdr:cNvPr>
        <xdr:cNvSpPr txBox="1"/>
      </xdr:nvSpPr>
      <xdr:spPr>
        <a:xfrm>
          <a:off x="12099862" y="11120555"/>
          <a:ext cx="331686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76EFCC2-4182-4E1E-83E8-D9604D4D396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25</xdr:col>
      <xdr:colOff>572052</xdr:colOff>
      <xdr:row>55</xdr:row>
      <xdr:rowOff>160455</xdr:rowOff>
    </xdr:from>
    <xdr:to>
      <xdr:col>26</xdr:col>
      <xdr:colOff>291316</xdr:colOff>
      <xdr:row>57</xdr:row>
      <xdr:rowOff>54211</xdr:rowOff>
    </xdr:to>
    <xdr:sp macro="" textlink="$Q$87">
      <xdr:nvSpPr>
        <xdr:cNvPr id="108" name="TextBox 107">
          <a:extLst>
            <a:ext uri="{FF2B5EF4-FFF2-40B4-BE49-F238E27FC236}">
              <a16:creationId xmlns:a16="http://schemas.microsoft.com/office/drawing/2014/main" id="{0EB2CC6A-A33F-4067-9356-220F0B1DC0BB}"/>
            </a:ext>
          </a:extLst>
        </xdr:cNvPr>
        <xdr:cNvSpPr txBox="1"/>
      </xdr:nvSpPr>
      <xdr:spPr>
        <a:xfrm>
          <a:off x="12764052" y="11040122"/>
          <a:ext cx="326042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992E86-B4CB-43DC-BC80-5C584C94A65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26</xdr:col>
      <xdr:colOff>541898</xdr:colOff>
      <xdr:row>55</xdr:row>
      <xdr:rowOff>160455</xdr:rowOff>
    </xdr:from>
    <xdr:to>
      <xdr:col>27</xdr:col>
      <xdr:colOff>261161</xdr:colOff>
      <xdr:row>57</xdr:row>
      <xdr:rowOff>54211</xdr:rowOff>
    </xdr:to>
    <xdr:sp macro="" textlink="$Q$88">
      <xdr:nvSpPr>
        <xdr:cNvPr id="109" name="TextBox 108">
          <a:extLst>
            <a:ext uri="{FF2B5EF4-FFF2-40B4-BE49-F238E27FC236}">
              <a16:creationId xmlns:a16="http://schemas.microsoft.com/office/drawing/2014/main" id="{217993C4-D599-4AC8-99F6-AED20412C556}"/>
            </a:ext>
          </a:extLst>
        </xdr:cNvPr>
        <xdr:cNvSpPr txBox="1"/>
      </xdr:nvSpPr>
      <xdr:spPr>
        <a:xfrm>
          <a:off x="13340676" y="11040122"/>
          <a:ext cx="326041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1C778D3-1345-4CD6-B2E3-694A80CFC0E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28</xdr:col>
      <xdr:colOff>64873</xdr:colOff>
      <xdr:row>55</xdr:row>
      <xdr:rowOff>160455</xdr:rowOff>
    </xdr:from>
    <xdr:to>
      <xdr:col>28</xdr:col>
      <xdr:colOff>390914</xdr:colOff>
      <xdr:row>57</xdr:row>
      <xdr:rowOff>54211</xdr:rowOff>
    </xdr:to>
    <xdr:sp macro="" textlink="$Q$89">
      <xdr:nvSpPr>
        <xdr:cNvPr id="110" name="TextBox 109">
          <a:extLst>
            <a:ext uri="{FF2B5EF4-FFF2-40B4-BE49-F238E27FC236}">
              <a16:creationId xmlns:a16="http://schemas.microsoft.com/office/drawing/2014/main" id="{346771A3-82FE-4007-AA15-60A85CC29F76}"/>
            </a:ext>
          </a:extLst>
        </xdr:cNvPr>
        <xdr:cNvSpPr txBox="1"/>
      </xdr:nvSpPr>
      <xdr:spPr>
        <a:xfrm>
          <a:off x="14077206" y="11040122"/>
          <a:ext cx="326041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C36425F-C2D4-42FE-9AA9-B11BBFAE092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29</xdr:col>
      <xdr:colOff>112187</xdr:colOff>
      <xdr:row>55</xdr:row>
      <xdr:rowOff>160455</xdr:rowOff>
    </xdr:from>
    <xdr:to>
      <xdr:col>29</xdr:col>
      <xdr:colOff>438228</xdr:colOff>
      <xdr:row>57</xdr:row>
      <xdr:rowOff>54211</xdr:rowOff>
    </xdr:to>
    <xdr:sp macro="" textlink="$Q$90">
      <xdr:nvSpPr>
        <xdr:cNvPr id="116" name="TextBox 115">
          <a:extLst>
            <a:ext uri="{FF2B5EF4-FFF2-40B4-BE49-F238E27FC236}">
              <a16:creationId xmlns:a16="http://schemas.microsoft.com/office/drawing/2014/main" id="{E1DD8588-5EB5-4C80-9B80-544246B78F93}"/>
            </a:ext>
          </a:extLst>
        </xdr:cNvPr>
        <xdr:cNvSpPr txBox="1"/>
      </xdr:nvSpPr>
      <xdr:spPr>
        <a:xfrm>
          <a:off x="14767987" y="11120555"/>
          <a:ext cx="32604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58EF0E-A7B4-4D9A-9B95-AE8748C0019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30</xdr:col>
      <xdr:colOff>146129</xdr:colOff>
      <xdr:row>55</xdr:row>
      <xdr:rowOff>160455</xdr:rowOff>
    </xdr:from>
    <xdr:to>
      <xdr:col>30</xdr:col>
      <xdr:colOff>472171</xdr:colOff>
      <xdr:row>57</xdr:row>
      <xdr:rowOff>54211</xdr:rowOff>
    </xdr:to>
    <xdr:sp macro="" textlink="$Q$91">
      <xdr:nvSpPr>
        <xdr:cNvPr id="117" name="TextBox 116">
          <a:extLst>
            <a:ext uri="{FF2B5EF4-FFF2-40B4-BE49-F238E27FC236}">
              <a16:creationId xmlns:a16="http://schemas.microsoft.com/office/drawing/2014/main" id="{3E140B4E-65BB-496C-B3F5-E728E4AE40DD}"/>
            </a:ext>
          </a:extLst>
        </xdr:cNvPr>
        <xdr:cNvSpPr txBox="1"/>
      </xdr:nvSpPr>
      <xdr:spPr>
        <a:xfrm>
          <a:off x="15372018" y="11040122"/>
          <a:ext cx="326042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969F0FF-96AF-4DAD-83BC-185CF01E9BF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21</xdr:col>
      <xdr:colOff>353849</xdr:colOff>
      <xdr:row>57</xdr:row>
      <xdr:rowOff>91310</xdr:rowOff>
    </xdr:from>
    <xdr:to>
      <xdr:col>22</xdr:col>
      <xdr:colOff>74598</xdr:colOff>
      <xdr:row>58</xdr:row>
      <xdr:rowOff>170815</xdr:rowOff>
    </xdr:to>
    <xdr:sp macro="" textlink="$R$83">
      <xdr:nvSpPr>
        <xdr:cNvPr id="125" name="TextBox 124">
          <a:extLst>
            <a:ext uri="{FF2B5EF4-FFF2-40B4-BE49-F238E27FC236}">
              <a16:creationId xmlns:a16="http://schemas.microsoft.com/office/drawing/2014/main" id="{6BEFFC62-1741-42F3-A990-25553F6F8D98}"/>
            </a:ext>
          </a:extLst>
        </xdr:cNvPr>
        <xdr:cNvSpPr txBox="1"/>
      </xdr:nvSpPr>
      <xdr:spPr>
        <a:xfrm>
          <a:off x="10132849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C3F2EA7-C11B-43E6-B216-95E56066486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22</xdr:col>
      <xdr:colOff>379617</xdr:colOff>
      <xdr:row>57</xdr:row>
      <xdr:rowOff>91310</xdr:rowOff>
    </xdr:from>
    <xdr:to>
      <xdr:col>23</xdr:col>
      <xdr:colOff>100367</xdr:colOff>
      <xdr:row>58</xdr:row>
      <xdr:rowOff>170815</xdr:rowOff>
    </xdr:to>
    <xdr:sp macro="" textlink="$R$84">
      <xdr:nvSpPr>
        <xdr:cNvPr id="126" name="TextBox 125">
          <a:extLst>
            <a:ext uri="{FF2B5EF4-FFF2-40B4-BE49-F238E27FC236}">
              <a16:creationId xmlns:a16="http://schemas.microsoft.com/office/drawing/2014/main" id="{B6D4E31C-D95D-4341-85CB-A443387DF94D}"/>
            </a:ext>
          </a:extLst>
        </xdr:cNvPr>
        <xdr:cNvSpPr txBox="1"/>
      </xdr:nvSpPr>
      <xdr:spPr>
        <a:xfrm>
          <a:off x="10768217" y="11419710"/>
          <a:ext cx="330350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858D9B3-8ACA-4243-93F2-0408CD9FCA4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23</xdr:col>
      <xdr:colOff>377755</xdr:colOff>
      <xdr:row>57</xdr:row>
      <xdr:rowOff>91310</xdr:rowOff>
    </xdr:from>
    <xdr:to>
      <xdr:col>24</xdr:col>
      <xdr:colOff>98504</xdr:colOff>
      <xdr:row>58</xdr:row>
      <xdr:rowOff>170815</xdr:rowOff>
    </xdr:to>
    <xdr:sp macro="" textlink="$R$85">
      <xdr:nvSpPr>
        <xdr:cNvPr id="127" name="TextBox 126">
          <a:extLst>
            <a:ext uri="{FF2B5EF4-FFF2-40B4-BE49-F238E27FC236}">
              <a16:creationId xmlns:a16="http://schemas.microsoft.com/office/drawing/2014/main" id="{A93CAAEC-FB7C-4173-A457-07452B96AB81}"/>
            </a:ext>
          </a:extLst>
        </xdr:cNvPr>
        <xdr:cNvSpPr txBox="1"/>
      </xdr:nvSpPr>
      <xdr:spPr>
        <a:xfrm>
          <a:off x="11375955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842CD98-CD3E-49A0-B10B-846B8E7BC0D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24</xdr:col>
      <xdr:colOff>492062</xdr:colOff>
      <xdr:row>57</xdr:row>
      <xdr:rowOff>91310</xdr:rowOff>
    </xdr:from>
    <xdr:to>
      <xdr:col>25</xdr:col>
      <xdr:colOff>214148</xdr:colOff>
      <xdr:row>58</xdr:row>
      <xdr:rowOff>170815</xdr:rowOff>
    </xdr:to>
    <xdr:sp macro="" textlink="$R$86">
      <xdr:nvSpPr>
        <xdr:cNvPr id="128" name="TextBox 127">
          <a:extLst>
            <a:ext uri="{FF2B5EF4-FFF2-40B4-BE49-F238E27FC236}">
              <a16:creationId xmlns:a16="http://schemas.microsoft.com/office/drawing/2014/main" id="{A47DA7BE-3638-42E1-B666-EE494A7C15D9}"/>
            </a:ext>
          </a:extLst>
        </xdr:cNvPr>
        <xdr:cNvSpPr txBox="1"/>
      </xdr:nvSpPr>
      <xdr:spPr>
        <a:xfrm>
          <a:off x="12099862" y="11419710"/>
          <a:ext cx="331686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719FBFE-BB0E-4A91-87B5-252BA5C398F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25</xdr:col>
      <xdr:colOff>579108</xdr:colOff>
      <xdr:row>57</xdr:row>
      <xdr:rowOff>91310</xdr:rowOff>
    </xdr:from>
    <xdr:to>
      <xdr:col>26</xdr:col>
      <xdr:colOff>298372</xdr:colOff>
      <xdr:row>58</xdr:row>
      <xdr:rowOff>170815</xdr:rowOff>
    </xdr:to>
    <xdr:sp macro="" textlink="$R$87">
      <xdr:nvSpPr>
        <xdr:cNvPr id="129" name="TextBox 128">
          <a:extLst>
            <a:ext uri="{FF2B5EF4-FFF2-40B4-BE49-F238E27FC236}">
              <a16:creationId xmlns:a16="http://schemas.microsoft.com/office/drawing/2014/main" id="{F0DCD698-2192-4A21-85FB-25D55F3C6767}"/>
            </a:ext>
          </a:extLst>
        </xdr:cNvPr>
        <xdr:cNvSpPr txBox="1"/>
      </xdr:nvSpPr>
      <xdr:spPr>
        <a:xfrm>
          <a:off x="12796508" y="11419710"/>
          <a:ext cx="328864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62FE477-4645-4D45-9A5B-723F5E9BCD4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26</xdr:col>
      <xdr:colOff>534842</xdr:colOff>
      <xdr:row>57</xdr:row>
      <xdr:rowOff>91310</xdr:rowOff>
    </xdr:from>
    <xdr:to>
      <xdr:col>27</xdr:col>
      <xdr:colOff>254105</xdr:colOff>
      <xdr:row>58</xdr:row>
      <xdr:rowOff>170815</xdr:rowOff>
    </xdr:to>
    <xdr:sp macro="" textlink="$R$88">
      <xdr:nvSpPr>
        <xdr:cNvPr id="130" name="TextBox 129">
          <a:extLst>
            <a:ext uri="{FF2B5EF4-FFF2-40B4-BE49-F238E27FC236}">
              <a16:creationId xmlns:a16="http://schemas.microsoft.com/office/drawing/2014/main" id="{4D160ECE-70C3-4607-9428-8E130A4371BB}"/>
            </a:ext>
          </a:extLst>
        </xdr:cNvPr>
        <xdr:cNvSpPr txBox="1"/>
      </xdr:nvSpPr>
      <xdr:spPr>
        <a:xfrm>
          <a:off x="13361842" y="11419710"/>
          <a:ext cx="328863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3963DBF-6875-45DC-9DC8-9B6FE0A2134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28</xdr:col>
      <xdr:colOff>57817</xdr:colOff>
      <xdr:row>57</xdr:row>
      <xdr:rowOff>91310</xdr:rowOff>
    </xdr:from>
    <xdr:to>
      <xdr:col>28</xdr:col>
      <xdr:colOff>383858</xdr:colOff>
      <xdr:row>58</xdr:row>
      <xdr:rowOff>170815</xdr:rowOff>
    </xdr:to>
    <xdr:sp macro="" textlink="$R$89">
      <xdr:nvSpPr>
        <xdr:cNvPr id="131" name="TextBox 130">
          <a:extLst>
            <a:ext uri="{FF2B5EF4-FFF2-40B4-BE49-F238E27FC236}">
              <a16:creationId xmlns:a16="http://schemas.microsoft.com/office/drawing/2014/main" id="{07B4896E-A70A-455A-926D-B0BA837777BC}"/>
            </a:ext>
          </a:extLst>
        </xdr:cNvPr>
        <xdr:cNvSpPr txBox="1"/>
      </xdr:nvSpPr>
      <xdr:spPr>
        <a:xfrm>
          <a:off x="14070150" y="11337866"/>
          <a:ext cx="326041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FB627B0-237A-4D54-8BDD-905DF5BF741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29</xdr:col>
      <xdr:colOff>125555</xdr:colOff>
      <xdr:row>57</xdr:row>
      <xdr:rowOff>91310</xdr:rowOff>
    </xdr:from>
    <xdr:to>
      <xdr:col>29</xdr:col>
      <xdr:colOff>451596</xdr:colOff>
      <xdr:row>58</xdr:row>
      <xdr:rowOff>170815</xdr:rowOff>
    </xdr:to>
    <xdr:sp macro="" textlink="$R$90">
      <xdr:nvSpPr>
        <xdr:cNvPr id="132" name="TextBox 131">
          <a:extLst>
            <a:ext uri="{FF2B5EF4-FFF2-40B4-BE49-F238E27FC236}">
              <a16:creationId xmlns:a16="http://schemas.microsoft.com/office/drawing/2014/main" id="{F085ACFC-DFE9-4E4D-BD64-32B817F7747E}"/>
            </a:ext>
          </a:extLst>
        </xdr:cNvPr>
        <xdr:cNvSpPr txBox="1"/>
      </xdr:nvSpPr>
      <xdr:spPr>
        <a:xfrm>
          <a:off x="14781355" y="11419710"/>
          <a:ext cx="326041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3EF048D-B490-4C84-A054-826D83CB11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30</xdr:col>
      <xdr:colOff>153185</xdr:colOff>
      <xdr:row>57</xdr:row>
      <xdr:rowOff>91310</xdr:rowOff>
    </xdr:from>
    <xdr:to>
      <xdr:col>30</xdr:col>
      <xdr:colOff>479227</xdr:colOff>
      <xdr:row>58</xdr:row>
      <xdr:rowOff>170815</xdr:rowOff>
    </xdr:to>
    <xdr:sp macro="" textlink="$R$91">
      <xdr:nvSpPr>
        <xdr:cNvPr id="133" name="TextBox 132">
          <a:extLst>
            <a:ext uri="{FF2B5EF4-FFF2-40B4-BE49-F238E27FC236}">
              <a16:creationId xmlns:a16="http://schemas.microsoft.com/office/drawing/2014/main" id="{187E22EF-3FA1-4DBC-9B8F-A0CD030416A4}"/>
            </a:ext>
          </a:extLst>
        </xdr:cNvPr>
        <xdr:cNvSpPr txBox="1"/>
      </xdr:nvSpPr>
      <xdr:spPr>
        <a:xfrm>
          <a:off x="15379074" y="11337866"/>
          <a:ext cx="326042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28D8D08-2FDD-45AA-ADAE-27547EE07B4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oneCellAnchor>
    <xdr:from>
      <xdr:col>18</xdr:col>
      <xdr:colOff>529178</xdr:colOff>
      <xdr:row>58</xdr:row>
      <xdr:rowOff>126958</xdr:rowOff>
    </xdr:from>
    <xdr:ext cx="973666" cy="486832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132B98E5-694C-4483-9F8A-7957A7298C1C}"/>
            </a:ext>
          </a:extLst>
        </xdr:cNvPr>
        <xdr:cNvSpPr txBox="1"/>
      </xdr:nvSpPr>
      <xdr:spPr>
        <a:xfrm>
          <a:off x="8479378" y="11639508"/>
          <a:ext cx="973666" cy="4868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l"/>
          <a:r>
            <a:rPr lang="en-US" sz="1200" b="0">
              <a:latin typeface="Arial Narrow" panose="020B0606020202030204" pitchFamily="34" charset="0"/>
            </a:rPr>
            <a:t>Net</a:t>
          </a:r>
          <a:r>
            <a:rPr lang="en-US" sz="1200" b="0" baseline="0">
              <a:latin typeface="Arial Narrow" panose="020B0606020202030204" pitchFamily="34" charset="0"/>
            </a:rPr>
            <a:t> Change</a:t>
          </a:r>
          <a:endParaRPr lang="en-US" sz="1200" b="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49391</xdr:colOff>
      <xdr:row>1</xdr:row>
      <xdr:rowOff>3</xdr:rowOff>
    </xdr:from>
    <xdr:to>
      <xdr:col>45</xdr:col>
      <xdr:colOff>430393</xdr:colOff>
      <xdr:row>5</xdr:row>
      <xdr:rowOff>28223</xdr:rowOff>
    </xdr:to>
    <xdr:sp macro="" textlink="">
      <xdr:nvSpPr>
        <xdr:cNvPr id="148" name="Rectangle 147">
          <a:extLst>
            <a:ext uri="{FF2B5EF4-FFF2-40B4-BE49-F238E27FC236}">
              <a16:creationId xmlns:a16="http://schemas.microsoft.com/office/drawing/2014/main" id="{2A7A6BAC-8A2E-4414-942B-EBA9B830CA76}"/>
            </a:ext>
          </a:extLst>
        </xdr:cNvPr>
        <xdr:cNvSpPr/>
      </xdr:nvSpPr>
      <xdr:spPr>
        <a:xfrm>
          <a:off x="582791" y="184153"/>
          <a:ext cx="24257002" cy="7648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4400" b="1">
              <a:latin typeface="Arial Narrow" panose="020B0606020202030204" pitchFamily="34" charset="0"/>
            </a:rPr>
            <a:t>Waterfall Flow Chart</a:t>
          </a:r>
        </a:p>
      </xdr:txBody>
    </xdr:sp>
    <xdr:clientData/>
  </xdr:twoCellAnchor>
  <xdr:twoCellAnchor editAs="oneCell">
    <xdr:from>
      <xdr:col>26</xdr:col>
      <xdr:colOff>592667</xdr:colOff>
      <xdr:row>87</xdr:row>
      <xdr:rowOff>98778</xdr:rowOff>
    </xdr:from>
    <xdr:to>
      <xdr:col>39</xdr:col>
      <xdr:colOff>423334</xdr:colOff>
      <xdr:row>110</xdr:row>
      <xdr:rowOff>176389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67B6DE12-79A5-4B7E-964D-699869358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19667" y="17135828"/>
          <a:ext cx="7755467" cy="4313061"/>
        </a:xfrm>
        <a:prstGeom prst="rect">
          <a:avLst/>
        </a:prstGeom>
      </xdr:spPr>
    </xdr:pic>
    <xdr:clientData/>
  </xdr:twoCellAnchor>
  <xdr:twoCellAnchor editAs="oneCell">
    <xdr:from>
      <xdr:col>25</xdr:col>
      <xdr:colOff>134056</xdr:colOff>
      <xdr:row>96</xdr:row>
      <xdr:rowOff>32457</xdr:rowOff>
    </xdr:from>
    <xdr:to>
      <xdr:col>37</xdr:col>
      <xdr:colOff>571501</xdr:colOff>
      <xdr:row>117</xdr:row>
      <xdr:rowOff>124178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296ACC18-498F-4295-9E42-FA9AE48E7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51456" y="18726857"/>
          <a:ext cx="7752645" cy="3958871"/>
        </a:xfrm>
        <a:prstGeom prst="rect">
          <a:avLst/>
        </a:prstGeom>
      </xdr:spPr>
    </xdr:pic>
    <xdr:clientData/>
  </xdr:twoCellAnchor>
  <xdr:twoCellAnchor editAs="oneCell">
    <xdr:from>
      <xdr:col>26</xdr:col>
      <xdr:colOff>173566</xdr:colOff>
      <xdr:row>93</xdr:row>
      <xdr:rowOff>149580</xdr:rowOff>
    </xdr:from>
    <xdr:to>
      <xdr:col>54</xdr:col>
      <xdr:colOff>282221</xdr:colOff>
      <xdr:row>115</xdr:row>
      <xdr:rowOff>57857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A3D4FBCF-BE93-42EF-86E5-DAF49E363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00566" y="18291530"/>
          <a:ext cx="17177455" cy="3959577"/>
        </a:xfrm>
        <a:prstGeom prst="rect">
          <a:avLst/>
        </a:prstGeom>
      </xdr:spPr>
    </xdr:pic>
    <xdr:clientData/>
  </xdr:twoCellAnchor>
  <xdr:oneCellAnchor>
    <xdr:from>
      <xdr:col>11</xdr:col>
      <xdr:colOff>515052</xdr:colOff>
      <xdr:row>26</xdr:row>
      <xdr:rowOff>148166</xdr:rowOff>
    </xdr:from>
    <xdr:ext cx="1665777" cy="50424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16BE9770-3EC7-43E5-AFE5-27EB36B37C48}"/>
            </a:ext>
          </a:extLst>
        </xdr:cNvPr>
        <xdr:cNvSpPr txBox="1"/>
      </xdr:nvSpPr>
      <xdr:spPr>
        <a:xfrm>
          <a:off x="4909252" y="5190066"/>
          <a:ext cx="1665777" cy="5042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latin typeface="Arial Narrow" panose="020B0606020202030204" pitchFamily="34" charset="0"/>
            </a:rPr>
            <a:t>Select</a:t>
          </a:r>
          <a:r>
            <a:rPr lang="en-US" sz="1400" baseline="0">
              <a:latin typeface="Arial Narrow" panose="020B0606020202030204" pitchFamily="34" charset="0"/>
            </a:rPr>
            <a:t> number of bars </a:t>
          </a:r>
        </a:p>
        <a:p>
          <a:r>
            <a:rPr lang="en-US" sz="1400" baseline="0">
              <a:latin typeface="Arial Narrow" panose="020B0606020202030204" pitchFamily="34" charset="0"/>
            </a:rPr>
            <a:t>required by graph</a:t>
          </a:r>
          <a:endParaRPr lang="en-US" sz="140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63502</xdr:colOff>
      <xdr:row>17</xdr:row>
      <xdr:rowOff>14111</xdr:rowOff>
    </xdr:from>
    <xdr:to>
      <xdr:col>8</xdr:col>
      <xdr:colOff>670278</xdr:colOff>
      <xdr:row>18</xdr:row>
      <xdr:rowOff>7056</xdr:rowOff>
    </xdr:to>
    <xdr:sp macro="" textlink="">
      <xdr:nvSpPr>
        <xdr:cNvPr id="153" name="Rectangle 152">
          <a:extLst>
            <a:ext uri="{FF2B5EF4-FFF2-40B4-BE49-F238E27FC236}">
              <a16:creationId xmlns:a16="http://schemas.microsoft.com/office/drawing/2014/main" id="{5A1D85A6-9776-48A3-B2E4-0C005DE1F945}"/>
            </a:ext>
          </a:extLst>
        </xdr:cNvPr>
        <xdr:cNvSpPr/>
      </xdr:nvSpPr>
      <xdr:spPr>
        <a:xfrm>
          <a:off x="596902" y="2922411"/>
          <a:ext cx="3623026" cy="450145"/>
        </a:xfrm>
        <a:prstGeom prst="rect">
          <a:avLst/>
        </a:prstGeom>
        <a:noFill/>
        <a:ln w="28575" cap="flat" cmpd="sng" algn="ctr">
          <a:solidFill>
            <a:schemeClr val="bg1">
              <a:lumMod val="65000"/>
            </a:scheme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303383</xdr:colOff>
      <xdr:row>15</xdr:row>
      <xdr:rowOff>42333</xdr:rowOff>
    </xdr:from>
    <xdr:to>
      <xdr:col>16</xdr:col>
      <xdr:colOff>84661</xdr:colOff>
      <xdr:row>32</xdr:row>
      <xdr:rowOff>7056</xdr:rowOff>
    </xdr:to>
    <xdr:sp macro="" textlink="">
      <xdr:nvSpPr>
        <xdr:cNvPr id="154" name="Rectangle: Rounded Corners 153">
          <a:extLst>
            <a:ext uri="{FF2B5EF4-FFF2-40B4-BE49-F238E27FC236}">
              <a16:creationId xmlns:a16="http://schemas.microsoft.com/office/drawing/2014/main" id="{F25D822B-11EC-4AC9-8A23-FC85DB28FECD}"/>
            </a:ext>
          </a:extLst>
        </xdr:cNvPr>
        <xdr:cNvSpPr/>
      </xdr:nvSpPr>
      <xdr:spPr>
        <a:xfrm>
          <a:off x="4697583" y="2804583"/>
          <a:ext cx="2829278" cy="3615973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9375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471988</xdr:colOff>
      <xdr:row>17</xdr:row>
      <xdr:rowOff>49384</xdr:rowOff>
    </xdr:from>
    <xdr:ext cx="2049728" cy="445507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E6E75DFC-4AA1-469F-89CE-E0B27E772005}"/>
            </a:ext>
          </a:extLst>
        </xdr:cNvPr>
        <xdr:cNvSpPr txBox="1"/>
      </xdr:nvSpPr>
      <xdr:spPr>
        <a:xfrm>
          <a:off x="4866188" y="2957684"/>
          <a:ext cx="2049728" cy="4455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chemeClr val="bg1"/>
              </a:solidFill>
              <a:latin typeface="Arial Narrow" panose="020B0606020202030204" pitchFamily="34" charset="0"/>
            </a:rPr>
            <a:t>Number of bars</a:t>
          </a:r>
        </a:p>
      </xdr:txBody>
    </xdr:sp>
    <xdr:clientData/>
  </xdr:oneCellAnchor>
  <xdr:twoCellAnchor>
    <xdr:from>
      <xdr:col>12</xdr:col>
      <xdr:colOff>423325</xdr:colOff>
      <xdr:row>19</xdr:row>
      <xdr:rowOff>155215</xdr:rowOff>
    </xdr:from>
    <xdr:to>
      <xdr:col>13</xdr:col>
      <xdr:colOff>176371</xdr:colOff>
      <xdr:row>21</xdr:row>
      <xdr:rowOff>7049</xdr:rowOff>
    </xdr:to>
    <xdr:sp macro="" textlink="">
      <xdr:nvSpPr>
        <xdr:cNvPr id="156" name="Rectangle 15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FEE8434-27EE-4584-9D11-A63BFF4B3C2F}"/>
            </a:ext>
          </a:extLst>
        </xdr:cNvPr>
        <xdr:cNvSpPr/>
      </xdr:nvSpPr>
      <xdr:spPr>
        <a:xfrm>
          <a:off x="5427125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</a:t>
          </a:r>
        </a:p>
      </xdr:txBody>
    </xdr:sp>
    <xdr:clientData/>
  </xdr:twoCellAnchor>
  <xdr:twoCellAnchor>
    <xdr:from>
      <xdr:col>11</xdr:col>
      <xdr:colOff>561613</xdr:colOff>
      <xdr:row>19</xdr:row>
      <xdr:rowOff>155215</xdr:rowOff>
    </xdr:from>
    <xdr:to>
      <xdr:col>12</xdr:col>
      <xdr:colOff>314660</xdr:colOff>
      <xdr:row>21</xdr:row>
      <xdr:rowOff>7049</xdr:rowOff>
    </xdr:to>
    <xdr:sp macro="" textlink="">
      <xdr:nvSpPr>
        <xdr:cNvPr id="157" name="Rectangle 15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A9CB4D7-F2F6-4515-953B-A150AA171C62}"/>
            </a:ext>
          </a:extLst>
        </xdr:cNvPr>
        <xdr:cNvSpPr/>
      </xdr:nvSpPr>
      <xdr:spPr>
        <a:xfrm>
          <a:off x="4955813" y="3596915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</a:t>
          </a:r>
        </a:p>
      </xdr:txBody>
    </xdr:sp>
    <xdr:clientData/>
  </xdr:twoCellAnchor>
  <xdr:twoCellAnchor>
    <xdr:from>
      <xdr:col>13</xdr:col>
      <xdr:colOff>300558</xdr:colOff>
      <xdr:row>19</xdr:row>
      <xdr:rowOff>155215</xdr:rowOff>
    </xdr:from>
    <xdr:to>
      <xdr:col>14</xdr:col>
      <xdr:colOff>53604</xdr:colOff>
      <xdr:row>21</xdr:row>
      <xdr:rowOff>7049</xdr:rowOff>
    </xdr:to>
    <xdr:sp macro="" textlink="">
      <xdr:nvSpPr>
        <xdr:cNvPr id="158" name="Rectangle 15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915A04E-5663-471A-85AC-219238C6804D}"/>
            </a:ext>
          </a:extLst>
        </xdr:cNvPr>
        <xdr:cNvSpPr/>
      </xdr:nvSpPr>
      <xdr:spPr>
        <a:xfrm>
          <a:off x="5913958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3</a:t>
          </a:r>
        </a:p>
      </xdr:txBody>
    </xdr:sp>
    <xdr:clientData/>
  </xdr:twoCellAnchor>
  <xdr:twoCellAnchor>
    <xdr:from>
      <xdr:col>14</xdr:col>
      <xdr:colOff>177792</xdr:colOff>
      <xdr:row>19</xdr:row>
      <xdr:rowOff>155215</xdr:rowOff>
    </xdr:from>
    <xdr:to>
      <xdr:col>14</xdr:col>
      <xdr:colOff>537616</xdr:colOff>
      <xdr:row>21</xdr:row>
      <xdr:rowOff>7049</xdr:rowOff>
    </xdr:to>
    <xdr:sp macro="" textlink="">
      <xdr:nvSpPr>
        <xdr:cNvPr id="159" name="Rectangle 15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7D075D7-400A-4905-9D55-F1A69910DEAC}"/>
            </a:ext>
          </a:extLst>
        </xdr:cNvPr>
        <xdr:cNvSpPr/>
      </xdr:nvSpPr>
      <xdr:spPr>
        <a:xfrm>
          <a:off x="6400792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4</a:t>
          </a:r>
        </a:p>
      </xdr:txBody>
    </xdr:sp>
    <xdr:clientData/>
  </xdr:twoCellAnchor>
  <xdr:twoCellAnchor>
    <xdr:from>
      <xdr:col>15</xdr:col>
      <xdr:colOff>47970</xdr:colOff>
      <xdr:row>19</xdr:row>
      <xdr:rowOff>155215</xdr:rowOff>
    </xdr:from>
    <xdr:to>
      <xdr:col>15</xdr:col>
      <xdr:colOff>407794</xdr:colOff>
      <xdr:row>21</xdr:row>
      <xdr:rowOff>7049</xdr:rowOff>
    </xdr:to>
    <xdr:sp macro="" textlink="">
      <xdr:nvSpPr>
        <xdr:cNvPr id="160" name="Rectangle 15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0012C9A-6B03-4DBF-BB09-B7E936D98A29}"/>
            </a:ext>
          </a:extLst>
        </xdr:cNvPr>
        <xdr:cNvSpPr/>
      </xdr:nvSpPr>
      <xdr:spPr>
        <a:xfrm>
          <a:off x="6880570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5</a:t>
          </a:r>
        </a:p>
      </xdr:txBody>
    </xdr:sp>
    <xdr:clientData/>
  </xdr:twoCellAnchor>
  <xdr:twoCellAnchor>
    <xdr:from>
      <xdr:col>12</xdr:col>
      <xdr:colOff>420502</xdr:colOff>
      <xdr:row>21</xdr:row>
      <xdr:rowOff>173560</xdr:rowOff>
    </xdr:from>
    <xdr:to>
      <xdr:col>13</xdr:col>
      <xdr:colOff>173548</xdr:colOff>
      <xdr:row>23</xdr:row>
      <xdr:rowOff>25393</xdr:rowOff>
    </xdr:to>
    <xdr:sp macro="" textlink="">
      <xdr:nvSpPr>
        <xdr:cNvPr id="161" name="Rectangle 16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62A8FBF-A191-4FA7-AC8C-AA538F14FBAB}"/>
            </a:ext>
          </a:extLst>
        </xdr:cNvPr>
        <xdr:cNvSpPr/>
      </xdr:nvSpPr>
      <xdr:spPr>
        <a:xfrm>
          <a:off x="5424302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7</a:t>
          </a:r>
        </a:p>
      </xdr:txBody>
    </xdr:sp>
    <xdr:clientData/>
  </xdr:twoCellAnchor>
  <xdr:twoCellAnchor>
    <xdr:from>
      <xdr:col>11</xdr:col>
      <xdr:colOff>558790</xdr:colOff>
      <xdr:row>21</xdr:row>
      <xdr:rowOff>173560</xdr:rowOff>
    </xdr:from>
    <xdr:to>
      <xdr:col>12</xdr:col>
      <xdr:colOff>311837</xdr:colOff>
      <xdr:row>23</xdr:row>
      <xdr:rowOff>25393</xdr:rowOff>
    </xdr:to>
    <xdr:sp macro="" textlink="">
      <xdr:nvSpPr>
        <xdr:cNvPr id="162" name="Rectangle 16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B67CF38-DA20-4FBB-8D05-85A4B23ABEE2}"/>
            </a:ext>
          </a:extLst>
        </xdr:cNvPr>
        <xdr:cNvSpPr/>
      </xdr:nvSpPr>
      <xdr:spPr>
        <a:xfrm>
          <a:off x="4952990" y="4072460"/>
          <a:ext cx="362647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6</a:t>
          </a:r>
        </a:p>
      </xdr:txBody>
    </xdr:sp>
    <xdr:clientData/>
  </xdr:twoCellAnchor>
  <xdr:twoCellAnchor>
    <xdr:from>
      <xdr:col>13</xdr:col>
      <xdr:colOff>297735</xdr:colOff>
      <xdr:row>21</xdr:row>
      <xdr:rowOff>173560</xdr:rowOff>
    </xdr:from>
    <xdr:to>
      <xdr:col>14</xdr:col>
      <xdr:colOff>50781</xdr:colOff>
      <xdr:row>23</xdr:row>
      <xdr:rowOff>25393</xdr:rowOff>
    </xdr:to>
    <xdr:sp macro="" textlink="">
      <xdr:nvSpPr>
        <xdr:cNvPr id="163" name="Rectangle 16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E308035-A690-4D26-9F24-369BDAAB88CF}"/>
            </a:ext>
          </a:extLst>
        </xdr:cNvPr>
        <xdr:cNvSpPr/>
      </xdr:nvSpPr>
      <xdr:spPr>
        <a:xfrm>
          <a:off x="5911135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8</a:t>
          </a:r>
        </a:p>
      </xdr:txBody>
    </xdr:sp>
    <xdr:clientData/>
  </xdr:twoCellAnchor>
  <xdr:twoCellAnchor>
    <xdr:from>
      <xdr:col>14</xdr:col>
      <xdr:colOff>174969</xdr:colOff>
      <xdr:row>21</xdr:row>
      <xdr:rowOff>173560</xdr:rowOff>
    </xdr:from>
    <xdr:to>
      <xdr:col>14</xdr:col>
      <xdr:colOff>534793</xdr:colOff>
      <xdr:row>23</xdr:row>
      <xdr:rowOff>25393</xdr:rowOff>
    </xdr:to>
    <xdr:sp macro="" textlink="">
      <xdr:nvSpPr>
        <xdr:cNvPr id="164" name="Rectangle 16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F2D7F359-8577-464C-B386-7E401F3E793C}"/>
            </a:ext>
          </a:extLst>
        </xdr:cNvPr>
        <xdr:cNvSpPr/>
      </xdr:nvSpPr>
      <xdr:spPr>
        <a:xfrm>
          <a:off x="6397969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9</a:t>
          </a:r>
        </a:p>
      </xdr:txBody>
    </xdr:sp>
    <xdr:clientData/>
  </xdr:twoCellAnchor>
  <xdr:twoCellAnchor>
    <xdr:from>
      <xdr:col>15</xdr:col>
      <xdr:colOff>45147</xdr:colOff>
      <xdr:row>21</xdr:row>
      <xdr:rowOff>173560</xdr:rowOff>
    </xdr:from>
    <xdr:to>
      <xdr:col>15</xdr:col>
      <xdr:colOff>404971</xdr:colOff>
      <xdr:row>23</xdr:row>
      <xdr:rowOff>25393</xdr:rowOff>
    </xdr:to>
    <xdr:sp macro="" textlink="">
      <xdr:nvSpPr>
        <xdr:cNvPr id="165" name="Rectangle 16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BA1CA7FD-53AB-49C9-948D-A7A825B231F5}"/>
            </a:ext>
          </a:extLst>
        </xdr:cNvPr>
        <xdr:cNvSpPr/>
      </xdr:nvSpPr>
      <xdr:spPr>
        <a:xfrm>
          <a:off x="6877747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10</a:t>
          </a:r>
        </a:p>
      </xdr:txBody>
    </xdr:sp>
    <xdr:clientData/>
  </xdr:twoCellAnchor>
  <xdr:twoCellAnchor>
    <xdr:from>
      <xdr:col>12</xdr:col>
      <xdr:colOff>417680</xdr:colOff>
      <xdr:row>23</xdr:row>
      <xdr:rowOff>220126</xdr:rowOff>
    </xdr:from>
    <xdr:to>
      <xdr:col>13</xdr:col>
      <xdr:colOff>170726</xdr:colOff>
      <xdr:row>25</xdr:row>
      <xdr:rowOff>71960</xdr:rowOff>
    </xdr:to>
    <xdr:sp macro="" textlink="">
      <xdr:nvSpPr>
        <xdr:cNvPr id="166" name="Rectangle 165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47639342-EF77-4136-91F6-B29118197FCA}"/>
            </a:ext>
          </a:extLst>
        </xdr:cNvPr>
        <xdr:cNvSpPr/>
      </xdr:nvSpPr>
      <xdr:spPr>
        <a:xfrm>
          <a:off x="5421480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12</a:t>
          </a:r>
        </a:p>
      </xdr:txBody>
    </xdr:sp>
    <xdr:clientData/>
  </xdr:twoCellAnchor>
  <xdr:twoCellAnchor>
    <xdr:from>
      <xdr:col>11</xdr:col>
      <xdr:colOff>555968</xdr:colOff>
      <xdr:row>23</xdr:row>
      <xdr:rowOff>220126</xdr:rowOff>
    </xdr:from>
    <xdr:to>
      <xdr:col>12</xdr:col>
      <xdr:colOff>309015</xdr:colOff>
      <xdr:row>25</xdr:row>
      <xdr:rowOff>71960</xdr:rowOff>
    </xdr:to>
    <xdr:sp macro="" textlink="">
      <xdr:nvSpPr>
        <xdr:cNvPr id="167" name="Rectangle 16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388432B2-EBCE-4F2B-90EB-DA032276A551}"/>
            </a:ext>
          </a:extLst>
        </xdr:cNvPr>
        <xdr:cNvSpPr/>
      </xdr:nvSpPr>
      <xdr:spPr>
        <a:xfrm>
          <a:off x="4950168" y="4576226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11</a:t>
          </a:r>
        </a:p>
      </xdr:txBody>
    </xdr:sp>
    <xdr:clientData/>
  </xdr:twoCellAnchor>
  <xdr:twoCellAnchor>
    <xdr:from>
      <xdr:col>13</xdr:col>
      <xdr:colOff>294913</xdr:colOff>
      <xdr:row>23</xdr:row>
      <xdr:rowOff>220126</xdr:rowOff>
    </xdr:from>
    <xdr:to>
      <xdr:col>14</xdr:col>
      <xdr:colOff>47959</xdr:colOff>
      <xdr:row>25</xdr:row>
      <xdr:rowOff>71960</xdr:rowOff>
    </xdr:to>
    <xdr:sp macro="" textlink="">
      <xdr:nvSpPr>
        <xdr:cNvPr id="168" name="Rectangle 16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F4BDEE14-FDCE-426B-BD25-EE399774561A}"/>
            </a:ext>
          </a:extLst>
        </xdr:cNvPr>
        <xdr:cNvSpPr/>
      </xdr:nvSpPr>
      <xdr:spPr>
        <a:xfrm>
          <a:off x="5908313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13</a:t>
          </a:r>
        </a:p>
      </xdr:txBody>
    </xdr:sp>
    <xdr:clientData/>
  </xdr:twoCellAnchor>
  <xdr:twoCellAnchor>
    <xdr:from>
      <xdr:col>14</xdr:col>
      <xdr:colOff>172147</xdr:colOff>
      <xdr:row>23</xdr:row>
      <xdr:rowOff>220126</xdr:rowOff>
    </xdr:from>
    <xdr:to>
      <xdr:col>14</xdr:col>
      <xdr:colOff>531971</xdr:colOff>
      <xdr:row>25</xdr:row>
      <xdr:rowOff>71960</xdr:rowOff>
    </xdr:to>
    <xdr:sp macro="" textlink="">
      <xdr:nvSpPr>
        <xdr:cNvPr id="169" name="Rectangle 16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8DB1DD57-0F1E-404C-9EF7-FF29B6840488}"/>
            </a:ext>
          </a:extLst>
        </xdr:cNvPr>
        <xdr:cNvSpPr/>
      </xdr:nvSpPr>
      <xdr:spPr>
        <a:xfrm>
          <a:off x="6395147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14</a:t>
          </a:r>
        </a:p>
      </xdr:txBody>
    </xdr:sp>
    <xdr:clientData/>
  </xdr:twoCellAnchor>
  <xdr:twoCellAnchor>
    <xdr:from>
      <xdr:col>15</xdr:col>
      <xdr:colOff>42325</xdr:colOff>
      <xdr:row>23</xdr:row>
      <xdr:rowOff>220126</xdr:rowOff>
    </xdr:from>
    <xdr:to>
      <xdr:col>15</xdr:col>
      <xdr:colOff>402149</xdr:colOff>
      <xdr:row>25</xdr:row>
      <xdr:rowOff>71960</xdr:rowOff>
    </xdr:to>
    <xdr:sp macro="" textlink="">
      <xdr:nvSpPr>
        <xdr:cNvPr id="170" name="Rectangle 169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9B346CA8-BD1C-44E3-A1AB-3E2A81E079DD}"/>
            </a:ext>
          </a:extLst>
        </xdr:cNvPr>
        <xdr:cNvSpPr/>
      </xdr:nvSpPr>
      <xdr:spPr>
        <a:xfrm>
          <a:off x="6874925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15</a:t>
          </a:r>
        </a:p>
      </xdr:txBody>
    </xdr:sp>
    <xdr:clientData/>
  </xdr:twoCellAnchor>
  <xdr:twoCellAnchor>
    <xdr:from>
      <xdr:col>12</xdr:col>
      <xdr:colOff>421913</xdr:colOff>
      <xdr:row>26</xdr:row>
      <xdr:rowOff>26804</xdr:rowOff>
    </xdr:from>
    <xdr:to>
      <xdr:col>13</xdr:col>
      <xdr:colOff>174959</xdr:colOff>
      <xdr:row>27</xdr:row>
      <xdr:rowOff>104415</xdr:rowOff>
    </xdr:to>
    <xdr:sp macro="" textlink="">
      <xdr:nvSpPr>
        <xdr:cNvPr id="171" name="Rectangle 17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CA184149-DC06-459D-8758-A6E270D88935}"/>
            </a:ext>
          </a:extLst>
        </xdr:cNvPr>
        <xdr:cNvSpPr/>
      </xdr:nvSpPr>
      <xdr:spPr>
        <a:xfrm>
          <a:off x="5425713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17</a:t>
          </a:r>
        </a:p>
      </xdr:txBody>
    </xdr:sp>
    <xdr:clientData/>
  </xdr:twoCellAnchor>
  <xdr:twoCellAnchor>
    <xdr:from>
      <xdr:col>11</xdr:col>
      <xdr:colOff>560201</xdr:colOff>
      <xdr:row>26</xdr:row>
      <xdr:rowOff>26804</xdr:rowOff>
    </xdr:from>
    <xdr:to>
      <xdr:col>12</xdr:col>
      <xdr:colOff>313248</xdr:colOff>
      <xdr:row>27</xdr:row>
      <xdr:rowOff>104415</xdr:rowOff>
    </xdr:to>
    <xdr:sp macro="" textlink="">
      <xdr:nvSpPr>
        <xdr:cNvPr id="172" name="Rectangle 171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49E147C5-9F3F-4D01-A8BA-289EE3631E24}"/>
            </a:ext>
          </a:extLst>
        </xdr:cNvPr>
        <xdr:cNvSpPr/>
      </xdr:nvSpPr>
      <xdr:spPr>
        <a:xfrm>
          <a:off x="4954401" y="5068704"/>
          <a:ext cx="362647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16</a:t>
          </a:r>
        </a:p>
      </xdr:txBody>
    </xdr:sp>
    <xdr:clientData/>
  </xdr:twoCellAnchor>
  <xdr:twoCellAnchor>
    <xdr:from>
      <xdr:col>13</xdr:col>
      <xdr:colOff>299146</xdr:colOff>
      <xdr:row>26</xdr:row>
      <xdr:rowOff>26804</xdr:rowOff>
    </xdr:from>
    <xdr:to>
      <xdr:col>14</xdr:col>
      <xdr:colOff>52192</xdr:colOff>
      <xdr:row>27</xdr:row>
      <xdr:rowOff>104415</xdr:rowOff>
    </xdr:to>
    <xdr:sp macro="" textlink="">
      <xdr:nvSpPr>
        <xdr:cNvPr id="173" name="Rectangle 172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B700C7C2-3210-497B-AD60-0058BB3C09B2}"/>
            </a:ext>
          </a:extLst>
        </xdr:cNvPr>
        <xdr:cNvSpPr/>
      </xdr:nvSpPr>
      <xdr:spPr>
        <a:xfrm>
          <a:off x="5912546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18</a:t>
          </a:r>
        </a:p>
      </xdr:txBody>
    </xdr:sp>
    <xdr:clientData/>
  </xdr:twoCellAnchor>
  <xdr:twoCellAnchor>
    <xdr:from>
      <xdr:col>14</xdr:col>
      <xdr:colOff>176380</xdr:colOff>
      <xdr:row>26</xdr:row>
      <xdr:rowOff>26804</xdr:rowOff>
    </xdr:from>
    <xdr:to>
      <xdr:col>14</xdr:col>
      <xdr:colOff>536204</xdr:colOff>
      <xdr:row>27</xdr:row>
      <xdr:rowOff>104415</xdr:rowOff>
    </xdr:to>
    <xdr:sp macro="" textlink="">
      <xdr:nvSpPr>
        <xdr:cNvPr id="174" name="Rectangle 173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27B605AA-C438-4272-A5BF-2F9C6C5AA6D3}"/>
            </a:ext>
          </a:extLst>
        </xdr:cNvPr>
        <xdr:cNvSpPr/>
      </xdr:nvSpPr>
      <xdr:spPr>
        <a:xfrm>
          <a:off x="6399380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19</a:t>
          </a:r>
        </a:p>
      </xdr:txBody>
    </xdr:sp>
    <xdr:clientData/>
  </xdr:twoCellAnchor>
  <xdr:twoCellAnchor>
    <xdr:from>
      <xdr:col>15</xdr:col>
      <xdr:colOff>46558</xdr:colOff>
      <xdr:row>26</xdr:row>
      <xdr:rowOff>26804</xdr:rowOff>
    </xdr:from>
    <xdr:to>
      <xdr:col>15</xdr:col>
      <xdr:colOff>406382</xdr:colOff>
      <xdr:row>27</xdr:row>
      <xdr:rowOff>104415</xdr:rowOff>
    </xdr:to>
    <xdr:sp macro="" textlink="">
      <xdr:nvSpPr>
        <xdr:cNvPr id="175" name="Rectangle 17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B4D2001B-22F3-4796-8FD8-7DECC61ED872}"/>
            </a:ext>
          </a:extLst>
        </xdr:cNvPr>
        <xdr:cNvSpPr/>
      </xdr:nvSpPr>
      <xdr:spPr>
        <a:xfrm>
          <a:off x="6879158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20</a:t>
          </a:r>
        </a:p>
      </xdr:txBody>
    </xdr:sp>
    <xdr:clientData/>
  </xdr:twoCellAnchor>
  <xdr:twoCellAnchor>
    <xdr:from>
      <xdr:col>12</xdr:col>
      <xdr:colOff>419090</xdr:colOff>
      <xdr:row>28</xdr:row>
      <xdr:rowOff>38092</xdr:rowOff>
    </xdr:from>
    <xdr:to>
      <xdr:col>13</xdr:col>
      <xdr:colOff>172136</xdr:colOff>
      <xdr:row>29</xdr:row>
      <xdr:rowOff>115704</xdr:rowOff>
    </xdr:to>
    <xdr:sp macro="" textlink="">
      <xdr:nvSpPr>
        <xdr:cNvPr id="176" name="Rectangle 175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D99E25D2-430F-4D2C-A73E-813EB98CD969}"/>
            </a:ext>
          </a:extLst>
        </xdr:cNvPr>
        <xdr:cNvSpPr/>
      </xdr:nvSpPr>
      <xdr:spPr>
        <a:xfrm>
          <a:off x="5422890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22</a:t>
          </a:r>
        </a:p>
      </xdr:txBody>
    </xdr:sp>
    <xdr:clientData/>
  </xdr:twoCellAnchor>
  <xdr:twoCellAnchor>
    <xdr:from>
      <xdr:col>11</xdr:col>
      <xdr:colOff>557378</xdr:colOff>
      <xdr:row>28</xdr:row>
      <xdr:rowOff>38092</xdr:rowOff>
    </xdr:from>
    <xdr:to>
      <xdr:col>12</xdr:col>
      <xdr:colOff>310425</xdr:colOff>
      <xdr:row>29</xdr:row>
      <xdr:rowOff>115704</xdr:rowOff>
    </xdr:to>
    <xdr:sp macro="" textlink="">
      <xdr:nvSpPr>
        <xdr:cNvPr id="177" name="Rectangle 176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3ACF2E2D-03BC-4E4E-B530-9830E5694A18}"/>
            </a:ext>
          </a:extLst>
        </xdr:cNvPr>
        <xdr:cNvSpPr/>
      </xdr:nvSpPr>
      <xdr:spPr>
        <a:xfrm>
          <a:off x="4951578" y="5537192"/>
          <a:ext cx="362647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21</a:t>
          </a:r>
        </a:p>
      </xdr:txBody>
    </xdr:sp>
    <xdr:clientData/>
  </xdr:twoCellAnchor>
  <xdr:twoCellAnchor>
    <xdr:from>
      <xdr:col>13</xdr:col>
      <xdr:colOff>296323</xdr:colOff>
      <xdr:row>28</xdr:row>
      <xdr:rowOff>38092</xdr:rowOff>
    </xdr:from>
    <xdr:to>
      <xdr:col>14</xdr:col>
      <xdr:colOff>49369</xdr:colOff>
      <xdr:row>29</xdr:row>
      <xdr:rowOff>115704</xdr:rowOff>
    </xdr:to>
    <xdr:sp macro="" textlink="">
      <xdr:nvSpPr>
        <xdr:cNvPr id="178" name="Rectangle 177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D882279F-4684-4EF1-B8CA-74F696FAA847}"/>
            </a:ext>
          </a:extLst>
        </xdr:cNvPr>
        <xdr:cNvSpPr/>
      </xdr:nvSpPr>
      <xdr:spPr>
        <a:xfrm>
          <a:off x="5909723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23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0</xdr:row>
      <xdr:rowOff>105833</xdr:rowOff>
    </xdr:from>
    <xdr:to>
      <xdr:col>46</xdr:col>
      <xdr:colOff>458612</xdr:colOff>
      <xdr:row>5</xdr:row>
      <xdr:rowOff>162278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08D8CCC-3575-4AFA-85F4-AA611FE9CD6F}"/>
            </a:ext>
          </a:extLst>
        </xdr:cNvPr>
        <xdr:cNvSpPr/>
      </xdr:nvSpPr>
      <xdr:spPr>
        <a:xfrm>
          <a:off x="457201" y="105833"/>
          <a:ext cx="25020411" cy="977195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620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211671</xdr:colOff>
      <xdr:row>52</xdr:row>
      <xdr:rowOff>134018</xdr:rowOff>
    </xdr:from>
    <xdr:to>
      <xdr:col>46</xdr:col>
      <xdr:colOff>190506</xdr:colOff>
      <xdr:row>62</xdr:row>
      <xdr:rowOff>141111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CC6FFA-E785-4D52-97AB-054D78AF1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7871" y="10541668"/>
          <a:ext cx="17301635" cy="1848593"/>
        </a:xfrm>
        <a:prstGeom prst="rect">
          <a:avLst/>
        </a:prstGeom>
      </xdr:spPr>
    </xdr:pic>
    <xdr:clientData/>
  </xdr:twoCellAnchor>
  <xdr:twoCellAnchor>
    <xdr:from>
      <xdr:col>18</xdr:col>
      <xdr:colOff>116868</xdr:colOff>
      <xdr:row>53</xdr:row>
      <xdr:rowOff>30151</xdr:rowOff>
    </xdr:from>
    <xdr:to>
      <xdr:col>45</xdr:col>
      <xdr:colOff>571506</xdr:colOff>
      <xdr:row>62</xdr:row>
      <xdr:rowOff>28183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EE4192E7-2E51-4F38-BB55-ADF64BDDD56A}"/>
            </a:ext>
          </a:extLst>
        </xdr:cNvPr>
        <xdr:cNvSpPr/>
      </xdr:nvSpPr>
      <xdr:spPr>
        <a:xfrm>
          <a:off x="8067068" y="10621951"/>
          <a:ext cx="16913838" cy="165538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252189</xdr:colOff>
      <xdr:row>6</xdr:row>
      <xdr:rowOff>141943</xdr:rowOff>
    </xdr:from>
    <xdr:to>
      <xdr:col>46</xdr:col>
      <xdr:colOff>42334</xdr:colOff>
      <xdr:row>52</xdr:row>
      <xdr:rowOff>56445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A8C3934-42D2-4B0C-AD37-988C5FDC39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75778</xdr:colOff>
      <xdr:row>55</xdr:row>
      <xdr:rowOff>161794</xdr:rowOff>
    </xdr:from>
    <xdr:to>
      <xdr:col>21</xdr:col>
      <xdr:colOff>8937</xdr:colOff>
      <xdr:row>57</xdr:row>
      <xdr:rowOff>55550</xdr:rowOff>
    </xdr:to>
    <xdr:sp macro="" textlink="$L$82">
      <xdr:nvSpPr>
        <xdr:cNvPr id="6" name="TextBox 5">
          <a:extLst>
            <a:ext uri="{FF2B5EF4-FFF2-40B4-BE49-F238E27FC236}">
              <a16:creationId xmlns:a16="http://schemas.microsoft.com/office/drawing/2014/main" id="{294B8A4A-6E91-40CE-B674-EE3C2049B7A5}"/>
            </a:ext>
          </a:extLst>
        </xdr:cNvPr>
        <xdr:cNvSpPr txBox="1"/>
      </xdr:nvSpPr>
      <xdr:spPr>
        <a:xfrm>
          <a:off x="9245178" y="11121894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432B7F2-EAD1-4337-8FB6-4FE093620B88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531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55</xdr:row>
      <xdr:rowOff>160455</xdr:rowOff>
    </xdr:from>
    <xdr:to>
      <xdr:col>21</xdr:col>
      <xdr:colOff>71898</xdr:colOff>
      <xdr:row>57</xdr:row>
      <xdr:rowOff>54211</xdr:rowOff>
    </xdr:to>
    <xdr:sp macro="" textlink="$Q$82">
      <xdr:nvSpPr>
        <xdr:cNvPr id="7" name="TextBox 6">
          <a:extLst>
            <a:ext uri="{FF2B5EF4-FFF2-40B4-BE49-F238E27FC236}">
              <a16:creationId xmlns:a16="http://schemas.microsoft.com/office/drawing/2014/main" id="{85F6712F-D11A-44BA-86A6-AC5E2150D3A0}"/>
            </a:ext>
          </a:extLst>
        </xdr:cNvPr>
        <xdr:cNvSpPr txBox="1"/>
      </xdr:nvSpPr>
      <xdr:spPr>
        <a:xfrm>
          <a:off x="9520549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6386101-1B72-44F7-9DEA-90C3F4502AF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20</xdr:col>
      <xdr:colOff>81403</xdr:colOff>
      <xdr:row>57</xdr:row>
      <xdr:rowOff>92424</xdr:rowOff>
    </xdr:from>
    <xdr:to>
      <xdr:col>21</xdr:col>
      <xdr:colOff>114824</xdr:colOff>
      <xdr:row>59</xdr:row>
      <xdr:rowOff>8537</xdr:rowOff>
    </xdr:to>
    <xdr:sp macro="" textlink="$M$82">
      <xdr:nvSpPr>
        <xdr:cNvPr id="8" name="TextBox 7">
          <a:extLst>
            <a:ext uri="{FF2B5EF4-FFF2-40B4-BE49-F238E27FC236}">
              <a16:creationId xmlns:a16="http://schemas.microsoft.com/office/drawing/2014/main" id="{2729791E-9623-45BC-BB33-C5B80246AEA4}"/>
            </a:ext>
          </a:extLst>
        </xdr:cNvPr>
        <xdr:cNvSpPr txBox="1"/>
      </xdr:nvSpPr>
      <xdr:spPr>
        <a:xfrm>
          <a:off x="9250803" y="11420824"/>
          <a:ext cx="643021" cy="284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9BEE6EE-A544-4AAF-8513-A43DA52BB8BB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203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57</xdr:row>
      <xdr:rowOff>91310</xdr:rowOff>
    </xdr:from>
    <xdr:to>
      <xdr:col>21</xdr:col>
      <xdr:colOff>71898</xdr:colOff>
      <xdr:row>58</xdr:row>
      <xdr:rowOff>170816</xdr:rowOff>
    </xdr:to>
    <xdr:sp macro="" textlink="$R$82">
      <xdr:nvSpPr>
        <xdr:cNvPr id="9" name="TextBox 8">
          <a:extLst>
            <a:ext uri="{FF2B5EF4-FFF2-40B4-BE49-F238E27FC236}">
              <a16:creationId xmlns:a16="http://schemas.microsoft.com/office/drawing/2014/main" id="{49F4711C-889F-4BF6-82B9-FB3C0B99771B}"/>
            </a:ext>
          </a:extLst>
        </xdr:cNvPr>
        <xdr:cNvSpPr txBox="1"/>
      </xdr:nvSpPr>
      <xdr:spPr>
        <a:xfrm>
          <a:off x="9520549" y="11419710"/>
          <a:ext cx="330349" cy="263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4C58613-303E-453D-AE75-110D6BCDE2D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18</xdr:col>
      <xdr:colOff>451269</xdr:colOff>
      <xdr:row>55</xdr:row>
      <xdr:rowOff>107355</xdr:rowOff>
    </xdr:from>
    <xdr:to>
      <xdr:col>20</xdr:col>
      <xdr:colOff>51701</xdr:colOff>
      <xdr:row>58</xdr:row>
      <xdr:rowOff>146424</xdr:rowOff>
    </xdr:to>
    <xdr:sp macro="" textlink="$F$81">
      <xdr:nvSpPr>
        <xdr:cNvPr id="10" name="TextBox 9">
          <a:extLst>
            <a:ext uri="{FF2B5EF4-FFF2-40B4-BE49-F238E27FC236}">
              <a16:creationId xmlns:a16="http://schemas.microsoft.com/office/drawing/2014/main" id="{7E2DA36A-1F3D-4A17-BC5E-4F2CFDB4DA7B}"/>
            </a:ext>
          </a:extLst>
        </xdr:cNvPr>
        <xdr:cNvSpPr txBox="1"/>
      </xdr:nvSpPr>
      <xdr:spPr>
        <a:xfrm>
          <a:off x="8401469" y="11067455"/>
          <a:ext cx="819632" cy="5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DC2D61-E4F4-49B6-BAC5-E4980C19B6F9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500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178695</xdr:colOff>
      <xdr:row>53</xdr:row>
      <xdr:rowOff>86297</xdr:rowOff>
    </xdr:from>
    <xdr:to>
      <xdr:col>21</xdr:col>
      <xdr:colOff>297525</xdr:colOff>
      <xdr:row>55</xdr:row>
      <xdr:rowOff>45858</xdr:rowOff>
    </xdr:to>
    <xdr:sp macro="" textlink="$O$82">
      <xdr:nvSpPr>
        <xdr:cNvPr id="11" name="TextBox 10">
          <a:extLst>
            <a:ext uri="{FF2B5EF4-FFF2-40B4-BE49-F238E27FC236}">
              <a16:creationId xmlns:a16="http://schemas.microsoft.com/office/drawing/2014/main" id="{B50A855B-EC94-47B4-BF91-39E19560593A}"/>
            </a:ext>
          </a:extLst>
        </xdr:cNvPr>
        <xdr:cNvSpPr txBox="1"/>
      </xdr:nvSpPr>
      <xdr:spPr>
        <a:xfrm>
          <a:off x="9348095" y="10678097"/>
          <a:ext cx="728430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B801331-42E5-444C-9E9A-590BA0981C14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Calibri"/>
            </a:rPr>
            <a:pPr/>
            <a:t>1,234</a:t>
          </a:fld>
          <a:endParaRPr lang="en-US" sz="1100" b="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231199</xdr:colOff>
      <xdr:row>59</xdr:row>
      <xdr:rowOff>52691</xdr:rowOff>
    </xdr:from>
    <xdr:to>
      <xdr:col>21</xdr:col>
      <xdr:colOff>163020</xdr:colOff>
      <xdr:row>61</xdr:row>
      <xdr:rowOff>12958</xdr:rowOff>
    </xdr:to>
    <xdr:sp macro="" textlink="$N$82">
      <xdr:nvSpPr>
        <xdr:cNvPr id="12" name="TextBox 11">
          <a:extLst>
            <a:ext uri="{FF2B5EF4-FFF2-40B4-BE49-F238E27FC236}">
              <a16:creationId xmlns:a16="http://schemas.microsoft.com/office/drawing/2014/main" id="{E42DACAC-0A24-43E1-81BF-D27ABAB354DA}"/>
            </a:ext>
          </a:extLst>
        </xdr:cNvPr>
        <xdr:cNvSpPr txBox="1"/>
      </xdr:nvSpPr>
      <xdr:spPr>
        <a:xfrm>
          <a:off x="9400599" y="11749391"/>
          <a:ext cx="541421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2252FC8-20E9-464B-A385-FEA2352BA72B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734</a:t>
          </a:fld>
          <a:endParaRPr lang="en-US" sz="1100" b="1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20</xdr:col>
      <xdr:colOff>49392</xdr:colOff>
      <xdr:row>55</xdr:row>
      <xdr:rowOff>127408</xdr:rowOff>
    </xdr:from>
    <xdr:to>
      <xdr:col>31</xdr:col>
      <xdr:colOff>486833</xdr:colOff>
      <xdr:row>59</xdr:row>
      <xdr:rowOff>53883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4CB773-B830-489D-85B6-6C0758D11742}"/>
            </a:ext>
          </a:extLst>
        </xdr:cNvPr>
        <xdr:cNvSpPr/>
      </xdr:nvSpPr>
      <xdr:spPr>
        <a:xfrm>
          <a:off x="9207503" y="11007075"/>
          <a:ext cx="7111997" cy="660252"/>
        </a:xfrm>
        <a:prstGeom prst="rect">
          <a:avLst/>
        </a:prstGeom>
        <a:noFill/>
        <a:ln w="285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464651</xdr:colOff>
      <xdr:row>55</xdr:row>
      <xdr:rowOff>86178</xdr:rowOff>
    </xdr:from>
    <xdr:to>
      <xdr:col>34</xdr:col>
      <xdr:colOff>65085</xdr:colOff>
      <xdr:row>58</xdr:row>
      <xdr:rowOff>98211</xdr:rowOff>
    </xdr:to>
    <xdr:sp macro="" textlink="$F$93">
      <xdr:nvSpPr>
        <xdr:cNvPr id="14" name="TextBox 13">
          <a:extLst>
            <a:ext uri="{FF2B5EF4-FFF2-40B4-BE49-F238E27FC236}">
              <a16:creationId xmlns:a16="http://schemas.microsoft.com/office/drawing/2014/main" id="{136FDAE8-AC10-43F8-8433-40A8C03956A7}"/>
            </a:ext>
          </a:extLst>
        </xdr:cNvPr>
        <xdr:cNvSpPr txBox="1"/>
      </xdr:nvSpPr>
      <xdr:spPr>
        <a:xfrm>
          <a:off x="16297318" y="10965845"/>
          <a:ext cx="1420767" cy="5623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730986A-3F5E-487C-9B7C-49A9047D04B0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4,381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209437</xdr:colOff>
      <xdr:row>53</xdr:row>
      <xdr:rowOff>86297</xdr:rowOff>
    </xdr:from>
    <xdr:to>
      <xdr:col>23</xdr:col>
      <xdr:colOff>329753</xdr:colOff>
      <xdr:row>55</xdr:row>
      <xdr:rowOff>45858</xdr:rowOff>
    </xdr:to>
    <xdr:sp macro="" textlink="$O$84">
      <xdr:nvSpPr>
        <xdr:cNvPr id="15" name="TextBox 14">
          <a:extLst>
            <a:ext uri="{FF2B5EF4-FFF2-40B4-BE49-F238E27FC236}">
              <a16:creationId xmlns:a16="http://schemas.microsoft.com/office/drawing/2014/main" id="{1E365599-A33F-4FF8-885A-89300FE73338}"/>
            </a:ext>
          </a:extLst>
        </xdr:cNvPr>
        <xdr:cNvSpPr txBox="1"/>
      </xdr:nvSpPr>
      <xdr:spPr>
        <a:xfrm>
          <a:off x="10598037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FD3ED2F-3FEF-4531-AE3E-CB41B344087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1,712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164130</xdr:colOff>
      <xdr:row>53</xdr:row>
      <xdr:rowOff>86297</xdr:rowOff>
    </xdr:from>
    <xdr:to>
      <xdr:col>24</xdr:col>
      <xdr:colOff>281622</xdr:colOff>
      <xdr:row>55</xdr:row>
      <xdr:rowOff>45858</xdr:rowOff>
    </xdr:to>
    <xdr:sp macro="" textlink="$O$85">
      <xdr:nvSpPr>
        <xdr:cNvPr id="16" name="TextBox 15">
          <a:extLst>
            <a:ext uri="{FF2B5EF4-FFF2-40B4-BE49-F238E27FC236}">
              <a16:creationId xmlns:a16="http://schemas.microsoft.com/office/drawing/2014/main" id="{34AEA8A2-ED96-4271-B9EE-18A15A1852A2}"/>
            </a:ext>
          </a:extLst>
        </xdr:cNvPr>
        <xdr:cNvSpPr txBox="1"/>
      </xdr:nvSpPr>
      <xdr:spPr>
        <a:xfrm>
          <a:off x="11162330" y="10678097"/>
          <a:ext cx="727092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97E56D-91C7-42C5-8E5A-5CE2D1A4A19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1,598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290316</xdr:colOff>
      <xdr:row>53</xdr:row>
      <xdr:rowOff>86297</xdr:rowOff>
    </xdr:from>
    <xdr:to>
      <xdr:col>25</xdr:col>
      <xdr:colOff>410632</xdr:colOff>
      <xdr:row>55</xdr:row>
      <xdr:rowOff>45858</xdr:rowOff>
    </xdr:to>
    <xdr:sp macro="" textlink="$O$86">
      <xdr:nvSpPr>
        <xdr:cNvPr id="17" name="TextBox 16">
          <a:extLst>
            <a:ext uri="{FF2B5EF4-FFF2-40B4-BE49-F238E27FC236}">
              <a16:creationId xmlns:a16="http://schemas.microsoft.com/office/drawing/2014/main" id="{3C16F115-6685-4F70-9BB6-A61DFEDD8C2B}"/>
            </a:ext>
          </a:extLst>
        </xdr:cNvPr>
        <xdr:cNvSpPr txBox="1"/>
      </xdr:nvSpPr>
      <xdr:spPr>
        <a:xfrm>
          <a:off x="11898116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2D4C858-B95A-489C-8580-5FE8A6A1A1E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1,188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326120</xdr:colOff>
      <xdr:row>53</xdr:row>
      <xdr:rowOff>86297</xdr:rowOff>
    </xdr:from>
    <xdr:to>
      <xdr:col>26</xdr:col>
      <xdr:colOff>446436</xdr:colOff>
      <xdr:row>55</xdr:row>
      <xdr:rowOff>45858</xdr:rowOff>
    </xdr:to>
    <xdr:sp macro="" textlink="$O$87">
      <xdr:nvSpPr>
        <xdr:cNvPr id="18" name="TextBox 17">
          <a:extLst>
            <a:ext uri="{FF2B5EF4-FFF2-40B4-BE49-F238E27FC236}">
              <a16:creationId xmlns:a16="http://schemas.microsoft.com/office/drawing/2014/main" id="{A255AE19-1165-40D8-9E56-3AAF10E6229C}"/>
            </a:ext>
          </a:extLst>
        </xdr:cNvPr>
        <xdr:cNvSpPr txBox="1"/>
      </xdr:nvSpPr>
      <xdr:spPr>
        <a:xfrm>
          <a:off x="12543520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62D71A1-1040-4FF3-8F9E-57FD4396D53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2,095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338525</xdr:colOff>
      <xdr:row>53</xdr:row>
      <xdr:rowOff>86297</xdr:rowOff>
    </xdr:from>
    <xdr:to>
      <xdr:col>27</xdr:col>
      <xdr:colOff>458841</xdr:colOff>
      <xdr:row>55</xdr:row>
      <xdr:rowOff>45858</xdr:rowOff>
    </xdr:to>
    <xdr:sp macro="" textlink="$O$88">
      <xdr:nvSpPr>
        <xdr:cNvPr id="19" name="TextBox 18">
          <a:extLst>
            <a:ext uri="{FF2B5EF4-FFF2-40B4-BE49-F238E27FC236}">
              <a16:creationId xmlns:a16="http://schemas.microsoft.com/office/drawing/2014/main" id="{158F6BE3-8E82-4382-8AE4-E052659A33C8}"/>
            </a:ext>
          </a:extLst>
        </xdr:cNvPr>
        <xdr:cNvSpPr txBox="1"/>
      </xdr:nvSpPr>
      <xdr:spPr>
        <a:xfrm>
          <a:off x="13165525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33D9ECA-0F48-483A-84B1-66566F79F3D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2,664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400320</xdr:colOff>
      <xdr:row>53</xdr:row>
      <xdr:rowOff>86297</xdr:rowOff>
    </xdr:from>
    <xdr:to>
      <xdr:col>28</xdr:col>
      <xdr:colOff>520637</xdr:colOff>
      <xdr:row>55</xdr:row>
      <xdr:rowOff>45858</xdr:rowOff>
    </xdr:to>
    <xdr:sp macro="" textlink="$O$89">
      <xdr:nvSpPr>
        <xdr:cNvPr id="20" name="TextBox 19">
          <a:extLst>
            <a:ext uri="{FF2B5EF4-FFF2-40B4-BE49-F238E27FC236}">
              <a16:creationId xmlns:a16="http://schemas.microsoft.com/office/drawing/2014/main" id="{8741458F-A3CA-4F79-89AB-3EC7DD30FF46}"/>
            </a:ext>
          </a:extLst>
        </xdr:cNvPr>
        <xdr:cNvSpPr txBox="1"/>
      </xdr:nvSpPr>
      <xdr:spPr>
        <a:xfrm>
          <a:off x="13836920" y="10678097"/>
          <a:ext cx="72991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3E456CE-058F-417A-8EEF-FE6BFCA59AC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2,654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495152</xdr:colOff>
      <xdr:row>53</xdr:row>
      <xdr:rowOff>86297</xdr:rowOff>
    </xdr:from>
    <xdr:to>
      <xdr:col>30</xdr:col>
      <xdr:colOff>8689</xdr:colOff>
      <xdr:row>55</xdr:row>
      <xdr:rowOff>45858</xdr:rowOff>
    </xdr:to>
    <xdr:sp macro="" textlink="$O$90">
      <xdr:nvSpPr>
        <xdr:cNvPr id="21" name="TextBox 20">
          <a:extLst>
            <a:ext uri="{FF2B5EF4-FFF2-40B4-BE49-F238E27FC236}">
              <a16:creationId xmlns:a16="http://schemas.microsoft.com/office/drawing/2014/main" id="{42A098DE-DF85-4D77-9A6B-99A9C274E7D8}"/>
            </a:ext>
          </a:extLst>
        </xdr:cNvPr>
        <xdr:cNvSpPr txBox="1"/>
      </xdr:nvSpPr>
      <xdr:spPr>
        <a:xfrm>
          <a:off x="14541352" y="10678097"/>
          <a:ext cx="73273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9594CA4-91FA-4756-83F2-B717F86F1AC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2,816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494191</xdr:colOff>
      <xdr:row>53</xdr:row>
      <xdr:rowOff>86297</xdr:rowOff>
    </xdr:from>
    <xdr:to>
      <xdr:col>31</xdr:col>
      <xdr:colOff>7728</xdr:colOff>
      <xdr:row>55</xdr:row>
      <xdr:rowOff>45858</xdr:rowOff>
    </xdr:to>
    <xdr:sp macro="" textlink="$O$91">
      <xdr:nvSpPr>
        <xdr:cNvPr id="22" name="TextBox 21">
          <a:extLst>
            <a:ext uri="{FF2B5EF4-FFF2-40B4-BE49-F238E27FC236}">
              <a16:creationId xmlns:a16="http://schemas.microsoft.com/office/drawing/2014/main" id="{352EDB3C-2FE8-4E5D-AC04-A1658884C199}"/>
            </a:ext>
          </a:extLst>
        </xdr:cNvPr>
        <xdr:cNvSpPr txBox="1"/>
      </xdr:nvSpPr>
      <xdr:spPr>
        <a:xfrm>
          <a:off x="15149991" y="10678097"/>
          <a:ext cx="73273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E9ED314-10D5-4AAA-82A9-1EE08CA00FF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3,043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30</xdr:col>
      <xdr:colOff>552645</xdr:colOff>
      <xdr:row>53</xdr:row>
      <xdr:rowOff>86297</xdr:rowOff>
    </xdr:from>
    <xdr:to>
      <xdr:col>32</xdr:col>
      <xdr:colOff>66184</xdr:colOff>
      <xdr:row>55</xdr:row>
      <xdr:rowOff>45858</xdr:rowOff>
    </xdr:to>
    <xdr:sp macro="" textlink="$O$92">
      <xdr:nvSpPr>
        <xdr:cNvPr id="23" name="TextBox 22">
          <a:extLst>
            <a:ext uri="{FF2B5EF4-FFF2-40B4-BE49-F238E27FC236}">
              <a16:creationId xmlns:a16="http://schemas.microsoft.com/office/drawing/2014/main" id="{7ABE8548-EEC8-475D-958B-65E92490FC22}"/>
            </a:ext>
          </a:extLst>
        </xdr:cNvPr>
        <xdr:cNvSpPr txBox="1"/>
      </xdr:nvSpPr>
      <xdr:spPr>
        <a:xfrm>
          <a:off x="15818045" y="10678097"/>
          <a:ext cx="732739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7BC4266-6CC0-4203-93CA-7110FA4D5CE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4,381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43</xdr:col>
      <xdr:colOff>485363</xdr:colOff>
      <xdr:row>53</xdr:row>
      <xdr:rowOff>86297</xdr:rowOff>
    </xdr:from>
    <xdr:to>
      <xdr:col>44</xdr:col>
      <xdr:colOff>605679</xdr:colOff>
      <xdr:row>55</xdr:row>
      <xdr:rowOff>45858</xdr:rowOff>
    </xdr:to>
    <xdr:sp macro="" textlink="$O$104">
      <xdr:nvSpPr>
        <xdr:cNvPr id="35" name="TextBox 34">
          <a:extLst>
            <a:ext uri="{FF2B5EF4-FFF2-40B4-BE49-F238E27FC236}">
              <a16:creationId xmlns:a16="http://schemas.microsoft.com/office/drawing/2014/main" id="{049D614E-5937-4DAA-94FB-11B3EF23B87A}"/>
            </a:ext>
          </a:extLst>
        </xdr:cNvPr>
        <xdr:cNvSpPr txBox="1"/>
      </xdr:nvSpPr>
      <xdr:spPr>
        <a:xfrm>
          <a:off x="23675563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4EF3C1B-01AB-4A46-89D8-FD341593880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590449</xdr:colOff>
      <xdr:row>55</xdr:row>
      <xdr:rowOff>145412</xdr:rowOff>
    </xdr:from>
    <xdr:to>
      <xdr:col>21</xdr:col>
      <xdr:colOff>523608</xdr:colOff>
      <xdr:row>57</xdr:row>
      <xdr:rowOff>39169</xdr:rowOff>
    </xdr:to>
    <xdr:sp macro="" textlink="$L$83">
      <xdr:nvSpPr>
        <xdr:cNvPr id="36" name="TextBox 35">
          <a:extLst>
            <a:ext uri="{FF2B5EF4-FFF2-40B4-BE49-F238E27FC236}">
              <a16:creationId xmlns:a16="http://schemas.microsoft.com/office/drawing/2014/main" id="{CBBE3F19-8594-4BD1-9615-F6CED3D593EB}"/>
            </a:ext>
          </a:extLst>
        </xdr:cNvPr>
        <xdr:cNvSpPr txBox="1"/>
      </xdr:nvSpPr>
      <xdr:spPr>
        <a:xfrm>
          <a:off x="9759849" y="11105512"/>
          <a:ext cx="542759" cy="262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21E8FF90-EDCB-43C4-B4CD-C5AB5AD1E7A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476</a:t>
          </a:fld>
          <a:endParaRPr lang="en-US" sz="11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149231</xdr:colOff>
      <xdr:row>55</xdr:row>
      <xdr:rowOff>172153</xdr:rowOff>
    </xdr:from>
    <xdr:to>
      <xdr:col>23</xdr:col>
      <xdr:colOff>82391</xdr:colOff>
      <xdr:row>57</xdr:row>
      <xdr:rowOff>65909</xdr:rowOff>
    </xdr:to>
    <xdr:sp macro="" textlink="$L$84">
      <xdr:nvSpPr>
        <xdr:cNvPr id="37" name="TextBox 36">
          <a:extLst>
            <a:ext uri="{FF2B5EF4-FFF2-40B4-BE49-F238E27FC236}">
              <a16:creationId xmlns:a16="http://schemas.microsoft.com/office/drawing/2014/main" id="{C78EDB25-41E5-44CA-93F1-1621705A2864}"/>
            </a:ext>
          </a:extLst>
        </xdr:cNvPr>
        <xdr:cNvSpPr txBox="1"/>
      </xdr:nvSpPr>
      <xdr:spPr>
        <a:xfrm>
          <a:off x="10537831" y="11132253"/>
          <a:ext cx="54276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9FD1170-3ECB-41D7-84A7-0FD5137D1F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279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153314</xdr:colOff>
      <xdr:row>55</xdr:row>
      <xdr:rowOff>172153</xdr:rowOff>
    </xdr:from>
    <xdr:to>
      <xdr:col>24</xdr:col>
      <xdr:colOff>85134</xdr:colOff>
      <xdr:row>57</xdr:row>
      <xdr:rowOff>65909</xdr:rowOff>
    </xdr:to>
    <xdr:sp macro="" textlink="$L$85">
      <xdr:nvSpPr>
        <xdr:cNvPr id="38" name="TextBox 37">
          <a:extLst>
            <a:ext uri="{FF2B5EF4-FFF2-40B4-BE49-F238E27FC236}">
              <a16:creationId xmlns:a16="http://schemas.microsoft.com/office/drawing/2014/main" id="{EAEE78F3-028C-4663-A498-FB5D71434128}"/>
            </a:ext>
          </a:extLst>
        </xdr:cNvPr>
        <xdr:cNvSpPr txBox="1"/>
      </xdr:nvSpPr>
      <xdr:spPr>
        <a:xfrm>
          <a:off x="11151514" y="11132253"/>
          <a:ext cx="54142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5B7F94-4E49-4371-A0A3-B646878C4F6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-504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259445</xdr:colOff>
      <xdr:row>55</xdr:row>
      <xdr:rowOff>172153</xdr:rowOff>
    </xdr:from>
    <xdr:to>
      <xdr:col>25</xdr:col>
      <xdr:colOff>195426</xdr:colOff>
      <xdr:row>57</xdr:row>
      <xdr:rowOff>65909</xdr:rowOff>
    </xdr:to>
    <xdr:sp macro="" textlink="$L$86">
      <xdr:nvSpPr>
        <xdr:cNvPr id="39" name="TextBox 38">
          <a:extLst>
            <a:ext uri="{FF2B5EF4-FFF2-40B4-BE49-F238E27FC236}">
              <a16:creationId xmlns:a16="http://schemas.microsoft.com/office/drawing/2014/main" id="{9E996723-2C4D-4C37-B73D-D28ECF8BBB42}"/>
            </a:ext>
          </a:extLst>
        </xdr:cNvPr>
        <xdr:cNvSpPr txBox="1"/>
      </xdr:nvSpPr>
      <xdr:spPr>
        <a:xfrm>
          <a:off x="11867245" y="11132253"/>
          <a:ext cx="54558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3669CD-D501-43EC-BB04-87CDB789F03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-176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346864</xdr:colOff>
      <xdr:row>55</xdr:row>
      <xdr:rowOff>172153</xdr:rowOff>
    </xdr:from>
    <xdr:to>
      <xdr:col>26</xdr:col>
      <xdr:colOff>280023</xdr:colOff>
      <xdr:row>57</xdr:row>
      <xdr:rowOff>65909</xdr:rowOff>
    </xdr:to>
    <xdr:sp macro="" textlink="$L$87">
      <xdr:nvSpPr>
        <xdr:cNvPr id="40" name="TextBox 39">
          <a:extLst>
            <a:ext uri="{FF2B5EF4-FFF2-40B4-BE49-F238E27FC236}">
              <a16:creationId xmlns:a16="http://schemas.microsoft.com/office/drawing/2014/main" id="{0161EDDE-BC06-41C8-891B-33B18740D5EF}"/>
            </a:ext>
          </a:extLst>
        </xdr:cNvPr>
        <xdr:cNvSpPr txBox="1"/>
      </xdr:nvSpPr>
      <xdr:spPr>
        <a:xfrm>
          <a:off x="12564264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4037A04-4799-4F5C-B83D-4BEEB6020C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606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310991</xdr:colOff>
      <xdr:row>55</xdr:row>
      <xdr:rowOff>172153</xdr:rowOff>
    </xdr:from>
    <xdr:to>
      <xdr:col>27</xdr:col>
      <xdr:colOff>246971</xdr:colOff>
      <xdr:row>57</xdr:row>
      <xdr:rowOff>65909</xdr:rowOff>
    </xdr:to>
    <xdr:sp macro="" textlink="$L$88">
      <xdr:nvSpPr>
        <xdr:cNvPr id="41" name="TextBox 40">
          <a:extLst>
            <a:ext uri="{FF2B5EF4-FFF2-40B4-BE49-F238E27FC236}">
              <a16:creationId xmlns:a16="http://schemas.microsoft.com/office/drawing/2014/main" id="{F680E762-70E1-406F-9541-DBB357610F57}"/>
            </a:ext>
          </a:extLst>
        </xdr:cNvPr>
        <xdr:cNvSpPr txBox="1"/>
      </xdr:nvSpPr>
      <xdr:spPr>
        <a:xfrm>
          <a:off x="13137991" y="11132253"/>
          <a:ext cx="54558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357232C-9A56-463A-B0B9-FD4273607F3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659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388075</xdr:colOff>
      <xdr:row>55</xdr:row>
      <xdr:rowOff>176349</xdr:rowOff>
    </xdr:from>
    <xdr:to>
      <xdr:col>28</xdr:col>
      <xdr:colOff>376136</xdr:colOff>
      <xdr:row>57</xdr:row>
      <xdr:rowOff>23573</xdr:rowOff>
    </xdr:to>
    <xdr:sp macro="" textlink="$L$89">
      <xdr:nvSpPr>
        <xdr:cNvPr id="42" name="TextBox 41">
          <a:extLst>
            <a:ext uri="{FF2B5EF4-FFF2-40B4-BE49-F238E27FC236}">
              <a16:creationId xmlns:a16="http://schemas.microsoft.com/office/drawing/2014/main" id="{8A47BE3D-195A-4112-93C1-FE559AC7F070}"/>
            </a:ext>
          </a:extLst>
        </xdr:cNvPr>
        <xdr:cNvSpPr txBox="1"/>
      </xdr:nvSpPr>
      <xdr:spPr>
        <a:xfrm>
          <a:off x="13793631" y="11056016"/>
          <a:ext cx="594838" cy="2141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F6D3F36-CDEA-45D8-9BE4-5AD92C40FF8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-240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469095</xdr:colOff>
      <xdr:row>55</xdr:row>
      <xdr:rowOff>172153</xdr:rowOff>
    </xdr:from>
    <xdr:to>
      <xdr:col>29</xdr:col>
      <xdr:colOff>402254</xdr:colOff>
      <xdr:row>57</xdr:row>
      <xdr:rowOff>65909</xdr:rowOff>
    </xdr:to>
    <xdr:sp macro="" textlink="$L$90">
      <xdr:nvSpPr>
        <xdr:cNvPr id="43" name="TextBox 42">
          <a:extLst>
            <a:ext uri="{FF2B5EF4-FFF2-40B4-BE49-F238E27FC236}">
              <a16:creationId xmlns:a16="http://schemas.microsoft.com/office/drawing/2014/main" id="{E76D7543-FD1D-47DC-991C-4CCC0F89DC82}"/>
            </a:ext>
          </a:extLst>
        </xdr:cNvPr>
        <xdr:cNvSpPr txBox="1"/>
      </xdr:nvSpPr>
      <xdr:spPr>
        <a:xfrm>
          <a:off x="14515295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2490E6-B039-4B47-AF20-EE65563C012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-141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481126</xdr:colOff>
      <xdr:row>55</xdr:row>
      <xdr:rowOff>172153</xdr:rowOff>
    </xdr:from>
    <xdr:to>
      <xdr:col>30</xdr:col>
      <xdr:colOff>414285</xdr:colOff>
      <xdr:row>57</xdr:row>
      <xdr:rowOff>65909</xdr:rowOff>
    </xdr:to>
    <xdr:sp macro="" textlink="$L$91">
      <xdr:nvSpPr>
        <xdr:cNvPr id="44" name="TextBox 43">
          <a:extLst>
            <a:ext uri="{FF2B5EF4-FFF2-40B4-BE49-F238E27FC236}">
              <a16:creationId xmlns:a16="http://schemas.microsoft.com/office/drawing/2014/main" id="{E01C9578-88D0-4AA1-8606-1611CE8E1B3E}"/>
            </a:ext>
          </a:extLst>
        </xdr:cNvPr>
        <xdr:cNvSpPr txBox="1"/>
      </xdr:nvSpPr>
      <xdr:spPr>
        <a:xfrm>
          <a:off x="15100237" y="11051820"/>
          <a:ext cx="53993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1A84829-B545-4A97-B852-517D4A7F4F6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-103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30</xdr:col>
      <xdr:colOff>525462</xdr:colOff>
      <xdr:row>55</xdr:row>
      <xdr:rowOff>172153</xdr:rowOff>
    </xdr:from>
    <xdr:to>
      <xdr:col>31</xdr:col>
      <xdr:colOff>458621</xdr:colOff>
      <xdr:row>57</xdr:row>
      <xdr:rowOff>65909</xdr:rowOff>
    </xdr:to>
    <xdr:sp macro="" textlink="$L$92">
      <xdr:nvSpPr>
        <xdr:cNvPr id="45" name="TextBox 44">
          <a:extLst>
            <a:ext uri="{FF2B5EF4-FFF2-40B4-BE49-F238E27FC236}">
              <a16:creationId xmlns:a16="http://schemas.microsoft.com/office/drawing/2014/main" id="{2BE2B0AC-9390-41D5-9F57-EF0F833078CD}"/>
            </a:ext>
          </a:extLst>
        </xdr:cNvPr>
        <xdr:cNvSpPr txBox="1"/>
      </xdr:nvSpPr>
      <xdr:spPr>
        <a:xfrm>
          <a:off x="15790862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17C352A-6D42-43C1-A211-4019A7E80E6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652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44</xdr:col>
      <xdr:colOff>13531</xdr:colOff>
      <xdr:row>59</xdr:row>
      <xdr:rowOff>42295</xdr:rowOff>
    </xdr:from>
    <xdr:to>
      <xdr:col>45</xdr:col>
      <xdr:colOff>7079</xdr:colOff>
      <xdr:row>60</xdr:row>
      <xdr:rowOff>129892</xdr:rowOff>
    </xdr:to>
    <xdr:sp macro="" textlink="$N$104">
      <xdr:nvSpPr>
        <xdr:cNvPr id="59" name="TextBox 58">
          <a:extLst>
            <a:ext uri="{FF2B5EF4-FFF2-40B4-BE49-F238E27FC236}">
              <a16:creationId xmlns:a16="http://schemas.microsoft.com/office/drawing/2014/main" id="{84A9999E-1907-42C7-A17F-474AE18E987B}"/>
            </a:ext>
          </a:extLst>
        </xdr:cNvPr>
        <xdr:cNvSpPr txBox="1"/>
      </xdr:nvSpPr>
      <xdr:spPr>
        <a:xfrm>
          <a:off x="23813331" y="11738995"/>
          <a:ext cx="603148" cy="2717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45C344B-11B1-41B3-BBF0-EB41C7DE746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213454</xdr:colOff>
      <xdr:row>59</xdr:row>
      <xdr:rowOff>52691</xdr:rowOff>
    </xdr:from>
    <xdr:to>
      <xdr:col>23</xdr:col>
      <xdr:colOff>149435</xdr:colOff>
      <xdr:row>61</xdr:row>
      <xdr:rowOff>12958</xdr:rowOff>
    </xdr:to>
    <xdr:sp macro="" textlink="$N$84">
      <xdr:nvSpPr>
        <xdr:cNvPr id="62" name="TextBox 61">
          <a:extLst>
            <a:ext uri="{FF2B5EF4-FFF2-40B4-BE49-F238E27FC236}">
              <a16:creationId xmlns:a16="http://schemas.microsoft.com/office/drawing/2014/main" id="{24A56C93-CB2C-4A43-9D55-590BF0A6B3CA}"/>
            </a:ext>
          </a:extLst>
        </xdr:cNvPr>
        <xdr:cNvSpPr txBox="1"/>
      </xdr:nvSpPr>
      <xdr:spPr>
        <a:xfrm>
          <a:off x="10602054" y="11749391"/>
          <a:ext cx="545581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5CD238-D5C2-4341-9399-A05C1E776C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419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226222</xdr:colOff>
      <xdr:row>59</xdr:row>
      <xdr:rowOff>52691</xdr:rowOff>
    </xdr:from>
    <xdr:to>
      <xdr:col>24</xdr:col>
      <xdr:colOff>80654</xdr:colOff>
      <xdr:row>61</xdr:row>
      <xdr:rowOff>46380</xdr:rowOff>
    </xdr:to>
    <xdr:sp macro="" textlink="$N$85">
      <xdr:nvSpPr>
        <xdr:cNvPr id="63" name="TextBox 62">
          <a:extLst>
            <a:ext uri="{FF2B5EF4-FFF2-40B4-BE49-F238E27FC236}">
              <a16:creationId xmlns:a16="http://schemas.microsoft.com/office/drawing/2014/main" id="{193A3CE8-9664-43C9-9477-C0C564742E6F}"/>
            </a:ext>
          </a:extLst>
        </xdr:cNvPr>
        <xdr:cNvSpPr txBox="1"/>
      </xdr:nvSpPr>
      <xdr:spPr>
        <a:xfrm>
          <a:off x="11224422" y="11749391"/>
          <a:ext cx="464032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35DAD7C-9B51-483E-9333-FC50F15CAE3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-114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338141</xdr:colOff>
      <xdr:row>59</xdr:row>
      <xdr:rowOff>52691</xdr:rowOff>
    </xdr:from>
    <xdr:to>
      <xdr:col>25</xdr:col>
      <xdr:colOff>239221</xdr:colOff>
      <xdr:row>61</xdr:row>
      <xdr:rowOff>46380</xdr:rowOff>
    </xdr:to>
    <xdr:sp macro="" textlink="$N$86">
      <xdr:nvSpPr>
        <xdr:cNvPr id="64" name="TextBox 63">
          <a:extLst>
            <a:ext uri="{FF2B5EF4-FFF2-40B4-BE49-F238E27FC236}">
              <a16:creationId xmlns:a16="http://schemas.microsoft.com/office/drawing/2014/main" id="{F0E0A029-55E9-4684-89DA-44A27523A995}"/>
            </a:ext>
          </a:extLst>
        </xdr:cNvPr>
        <xdr:cNvSpPr txBox="1"/>
      </xdr:nvSpPr>
      <xdr:spPr>
        <a:xfrm>
          <a:off x="11945941" y="11749391"/>
          <a:ext cx="510680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83A40C3-92AF-4C50-B342-2D6B95D08C5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-410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359851</xdr:colOff>
      <xdr:row>59</xdr:row>
      <xdr:rowOff>52691</xdr:rowOff>
    </xdr:from>
    <xdr:to>
      <xdr:col>26</xdr:col>
      <xdr:colOff>274436</xdr:colOff>
      <xdr:row>61</xdr:row>
      <xdr:rowOff>46380</xdr:rowOff>
    </xdr:to>
    <xdr:sp macro="" textlink="$N$87">
      <xdr:nvSpPr>
        <xdr:cNvPr id="65" name="TextBox 64">
          <a:extLst>
            <a:ext uri="{FF2B5EF4-FFF2-40B4-BE49-F238E27FC236}">
              <a16:creationId xmlns:a16="http://schemas.microsoft.com/office/drawing/2014/main" id="{7304E1C3-3DE7-417E-8B66-F53F56B4413D}"/>
            </a:ext>
          </a:extLst>
        </xdr:cNvPr>
        <xdr:cNvSpPr txBox="1"/>
      </xdr:nvSpPr>
      <xdr:spPr>
        <a:xfrm>
          <a:off x="12577251" y="11749391"/>
          <a:ext cx="524185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CEAD61F-4503-4ECA-AFB2-E9CF31294FB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908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388075</xdr:colOff>
      <xdr:row>59</xdr:row>
      <xdr:rowOff>52691</xdr:rowOff>
    </xdr:from>
    <xdr:to>
      <xdr:col>27</xdr:col>
      <xdr:colOff>316177</xdr:colOff>
      <xdr:row>61</xdr:row>
      <xdr:rowOff>46380</xdr:rowOff>
    </xdr:to>
    <xdr:sp macro="" textlink="$N$88">
      <xdr:nvSpPr>
        <xdr:cNvPr id="66" name="TextBox 65">
          <a:extLst>
            <a:ext uri="{FF2B5EF4-FFF2-40B4-BE49-F238E27FC236}">
              <a16:creationId xmlns:a16="http://schemas.microsoft.com/office/drawing/2014/main" id="{E2C4C08C-0564-4B0A-AB11-09C938AA5B14}"/>
            </a:ext>
          </a:extLst>
        </xdr:cNvPr>
        <xdr:cNvSpPr txBox="1"/>
      </xdr:nvSpPr>
      <xdr:spPr>
        <a:xfrm>
          <a:off x="13215075" y="11749391"/>
          <a:ext cx="537702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3F71471-D50A-4E2A-B95A-FA8B3C7BDCE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569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493912</xdr:colOff>
      <xdr:row>59</xdr:row>
      <xdr:rowOff>52691</xdr:rowOff>
    </xdr:from>
    <xdr:to>
      <xdr:col>28</xdr:col>
      <xdr:colOff>508023</xdr:colOff>
      <xdr:row>61</xdr:row>
      <xdr:rowOff>46380</xdr:rowOff>
    </xdr:to>
    <xdr:sp macro="" textlink="$N$89">
      <xdr:nvSpPr>
        <xdr:cNvPr id="67" name="TextBox 66">
          <a:extLst>
            <a:ext uri="{FF2B5EF4-FFF2-40B4-BE49-F238E27FC236}">
              <a16:creationId xmlns:a16="http://schemas.microsoft.com/office/drawing/2014/main" id="{FEA20E69-D94D-4035-8CE3-47B47315C98C}"/>
            </a:ext>
          </a:extLst>
        </xdr:cNvPr>
        <xdr:cNvSpPr txBox="1"/>
      </xdr:nvSpPr>
      <xdr:spPr>
        <a:xfrm>
          <a:off x="13930512" y="11749391"/>
          <a:ext cx="623711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1F4B9C-BDB2-41FF-893A-C192EA96C89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529188</xdr:colOff>
      <xdr:row>59</xdr:row>
      <xdr:rowOff>52691</xdr:rowOff>
    </xdr:from>
    <xdr:to>
      <xdr:col>29</xdr:col>
      <xdr:colOff>460188</xdr:colOff>
      <xdr:row>61</xdr:row>
      <xdr:rowOff>46380</xdr:rowOff>
    </xdr:to>
    <xdr:sp macro="" textlink="$N$90">
      <xdr:nvSpPr>
        <xdr:cNvPr id="68" name="TextBox 67">
          <a:extLst>
            <a:ext uri="{FF2B5EF4-FFF2-40B4-BE49-F238E27FC236}">
              <a16:creationId xmlns:a16="http://schemas.microsoft.com/office/drawing/2014/main" id="{19E40EF8-1147-4FC2-81F2-FD9102CEDC36}"/>
            </a:ext>
          </a:extLst>
        </xdr:cNvPr>
        <xdr:cNvSpPr txBox="1"/>
      </xdr:nvSpPr>
      <xdr:spPr>
        <a:xfrm>
          <a:off x="14575388" y="11749391"/>
          <a:ext cx="540600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FF87A57-BCC6-4835-8550-8423C9019F1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162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42055</xdr:colOff>
      <xdr:row>59</xdr:row>
      <xdr:rowOff>52691</xdr:rowOff>
    </xdr:from>
    <xdr:to>
      <xdr:col>31</xdr:col>
      <xdr:colOff>567286</xdr:colOff>
      <xdr:row>61</xdr:row>
      <xdr:rowOff>46380</xdr:rowOff>
    </xdr:to>
    <xdr:sp macro="" textlink="$N$92">
      <xdr:nvSpPr>
        <xdr:cNvPr id="69" name="TextBox 68">
          <a:extLst>
            <a:ext uri="{FF2B5EF4-FFF2-40B4-BE49-F238E27FC236}">
              <a16:creationId xmlns:a16="http://schemas.microsoft.com/office/drawing/2014/main" id="{A9BF7BE3-A575-4EA3-8BA1-20D851A9A2C8}"/>
            </a:ext>
          </a:extLst>
        </xdr:cNvPr>
        <xdr:cNvSpPr txBox="1"/>
      </xdr:nvSpPr>
      <xdr:spPr>
        <a:xfrm>
          <a:off x="15917055" y="11749391"/>
          <a:ext cx="525231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8A9C1EA-1E7A-4C83-8A48-FE81DE1600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1,338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529189</xdr:colOff>
      <xdr:row>59</xdr:row>
      <xdr:rowOff>52691</xdr:rowOff>
    </xdr:from>
    <xdr:to>
      <xdr:col>30</xdr:col>
      <xdr:colOff>450832</xdr:colOff>
      <xdr:row>61</xdr:row>
      <xdr:rowOff>46380</xdr:rowOff>
    </xdr:to>
    <xdr:sp macro="" textlink="$N$91">
      <xdr:nvSpPr>
        <xdr:cNvPr id="70" name="TextBox 69">
          <a:extLst>
            <a:ext uri="{FF2B5EF4-FFF2-40B4-BE49-F238E27FC236}">
              <a16:creationId xmlns:a16="http://schemas.microsoft.com/office/drawing/2014/main" id="{D96D5912-A20E-43A9-B7AA-47850CE650A5}"/>
            </a:ext>
          </a:extLst>
        </xdr:cNvPr>
        <xdr:cNvSpPr txBox="1"/>
      </xdr:nvSpPr>
      <xdr:spPr>
        <a:xfrm>
          <a:off x="15184989" y="11749391"/>
          <a:ext cx="531243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1AE0967-95C3-40BC-BE9A-03508D67BDF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227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140220</xdr:colOff>
      <xdr:row>57</xdr:row>
      <xdr:rowOff>71258</xdr:rowOff>
    </xdr:from>
    <xdr:to>
      <xdr:col>23</xdr:col>
      <xdr:colOff>174979</xdr:colOff>
      <xdr:row>58</xdr:row>
      <xdr:rowOff>170815</xdr:rowOff>
    </xdr:to>
    <xdr:sp macro="" textlink="$M$84">
      <xdr:nvSpPr>
        <xdr:cNvPr id="82" name="TextBox 81">
          <a:extLst>
            <a:ext uri="{FF2B5EF4-FFF2-40B4-BE49-F238E27FC236}">
              <a16:creationId xmlns:a16="http://schemas.microsoft.com/office/drawing/2014/main" id="{03777523-AA39-4560-BDAB-2B0E9351377F}"/>
            </a:ext>
          </a:extLst>
        </xdr:cNvPr>
        <xdr:cNvSpPr txBox="1"/>
      </xdr:nvSpPr>
      <xdr:spPr>
        <a:xfrm>
          <a:off x="10528820" y="11399658"/>
          <a:ext cx="64435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2B8CCE5-C591-4D83-8693-0341C835670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140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165992</xdr:colOff>
      <xdr:row>57</xdr:row>
      <xdr:rowOff>71258</xdr:rowOff>
    </xdr:from>
    <xdr:to>
      <xdr:col>24</xdr:col>
      <xdr:colOff>199411</xdr:colOff>
      <xdr:row>58</xdr:row>
      <xdr:rowOff>170815</xdr:rowOff>
    </xdr:to>
    <xdr:sp macro="" textlink="$M$85">
      <xdr:nvSpPr>
        <xdr:cNvPr id="83" name="TextBox 82">
          <a:extLst>
            <a:ext uri="{FF2B5EF4-FFF2-40B4-BE49-F238E27FC236}">
              <a16:creationId xmlns:a16="http://schemas.microsoft.com/office/drawing/2014/main" id="{F7ED1889-44CA-4D11-B7F6-CAEB02A6C684}"/>
            </a:ext>
          </a:extLst>
        </xdr:cNvPr>
        <xdr:cNvSpPr txBox="1"/>
      </xdr:nvSpPr>
      <xdr:spPr>
        <a:xfrm>
          <a:off x="11164192" y="11399658"/>
          <a:ext cx="64301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E088600-2333-4230-9AEA-2A526DC3150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390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261207</xdr:colOff>
      <xdr:row>57</xdr:row>
      <xdr:rowOff>71258</xdr:rowOff>
    </xdr:from>
    <xdr:to>
      <xdr:col>25</xdr:col>
      <xdr:colOff>291806</xdr:colOff>
      <xdr:row>58</xdr:row>
      <xdr:rowOff>170815</xdr:rowOff>
    </xdr:to>
    <xdr:sp macro="" textlink="$M$86">
      <xdr:nvSpPr>
        <xdr:cNvPr id="84" name="TextBox 83">
          <a:extLst>
            <a:ext uri="{FF2B5EF4-FFF2-40B4-BE49-F238E27FC236}">
              <a16:creationId xmlns:a16="http://schemas.microsoft.com/office/drawing/2014/main" id="{63ABE687-84F9-4FDA-BD0C-D4D2B2648B45}"/>
            </a:ext>
          </a:extLst>
        </xdr:cNvPr>
        <xdr:cNvSpPr txBox="1"/>
      </xdr:nvSpPr>
      <xdr:spPr>
        <a:xfrm>
          <a:off x="11869007" y="11399658"/>
          <a:ext cx="64019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A2927E0-37D9-4B5A-BE97-C3D65B4FB54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-234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298644</xdr:colOff>
      <xdr:row>57</xdr:row>
      <xdr:rowOff>71258</xdr:rowOff>
    </xdr:from>
    <xdr:to>
      <xdr:col>27</xdr:col>
      <xdr:colOff>332064</xdr:colOff>
      <xdr:row>58</xdr:row>
      <xdr:rowOff>170815</xdr:rowOff>
    </xdr:to>
    <xdr:sp macro="" textlink="$M$88">
      <xdr:nvSpPr>
        <xdr:cNvPr id="85" name="TextBox 84">
          <a:extLst>
            <a:ext uri="{FF2B5EF4-FFF2-40B4-BE49-F238E27FC236}">
              <a16:creationId xmlns:a16="http://schemas.microsoft.com/office/drawing/2014/main" id="{0EE6A8D5-EC3C-460E-9FFA-D8C2734C33C3}"/>
            </a:ext>
          </a:extLst>
        </xdr:cNvPr>
        <xdr:cNvSpPr txBox="1"/>
      </xdr:nvSpPr>
      <xdr:spPr>
        <a:xfrm>
          <a:off x="13125644" y="11399658"/>
          <a:ext cx="643020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37C8845-8589-48F4-906F-33ADF6EA16A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-90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351524</xdr:colOff>
      <xdr:row>57</xdr:row>
      <xdr:rowOff>71258</xdr:rowOff>
    </xdr:from>
    <xdr:to>
      <xdr:col>26</xdr:col>
      <xdr:colOff>384945</xdr:colOff>
      <xdr:row>58</xdr:row>
      <xdr:rowOff>170815</xdr:rowOff>
    </xdr:to>
    <xdr:sp macro="" textlink="$M$87">
      <xdr:nvSpPr>
        <xdr:cNvPr id="86" name="TextBox 85">
          <a:extLst>
            <a:ext uri="{FF2B5EF4-FFF2-40B4-BE49-F238E27FC236}">
              <a16:creationId xmlns:a16="http://schemas.microsoft.com/office/drawing/2014/main" id="{3CF0322E-60B2-4ABB-B590-21216AB4C4F5}"/>
            </a:ext>
          </a:extLst>
        </xdr:cNvPr>
        <xdr:cNvSpPr txBox="1"/>
      </xdr:nvSpPr>
      <xdr:spPr>
        <a:xfrm>
          <a:off x="12568924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759E6F-0A98-407B-BF69-20EEEDA66E9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302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432998</xdr:colOff>
      <xdr:row>57</xdr:row>
      <xdr:rowOff>71258</xdr:rowOff>
    </xdr:from>
    <xdr:to>
      <xdr:col>28</xdr:col>
      <xdr:colOff>466420</xdr:colOff>
      <xdr:row>58</xdr:row>
      <xdr:rowOff>170815</xdr:rowOff>
    </xdr:to>
    <xdr:sp macro="" textlink="$M$89">
      <xdr:nvSpPr>
        <xdr:cNvPr id="87" name="TextBox 86">
          <a:extLst>
            <a:ext uri="{FF2B5EF4-FFF2-40B4-BE49-F238E27FC236}">
              <a16:creationId xmlns:a16="http://schemas.microsoft.com/office/drawing/2014/main" id="{AFB4B912-3E01-445B-875B-5B6902DA2865}"/>
            </a:ext>
          </a:extLst>
        </xdr:cNvPr>
        <xdr:cNvSpPr txBox="1"/>
      </xdr:nvSpPr>
      <xdr:spPr>
        <a:xfrm>
          <a:off x="13869598" y="11399658"/>
          <a:ext cx="643022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B9C7F1E-6E87-4524-B50B-4DB46C3D41C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230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499621</xdr:colOff>
      <xdr:row>57</xdr:row>
      <xdr:rowOff>71258</xdr:rowOff>
    </xdr:from>
    <xdr:to>
      <xdr:col>30</xdr:col>
      <xdr:colOff>533042</xdr:colOff>
      <xdr:row>58</xdr:row>
      <xdr:rowOff>170815</xdr:rowOff>
    </xdr:to>
    <xdr:sp macro="" textlink="$M$91">
      <xdr:nvSpPr>
        <xdr:cNvPr id="88" name="TextBox 87">
          <a:extLst>
            <a:ext uri="{FF2B5EF4-FFF2-40B4-BE49-F238E27FC236}">
              <a16:creationId xmlns:a16="http://schemas.microsoft.com/office/drawing/2014/main" id="{C2EE1266-D420-49DF-B935-18A46040EDE6}"/>
            </a:ext>
          </a:extLst>
        </xdr:cNvPr>
        <xdr:cNvSpPr txBox="1"/>
      </xdr:nvSpPr>
      <xdr:spPr>
        <a:xfrm>
          <a:off x="15118732" y="11317814"/>
          <a:ext cx="640199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D69773E-494E-4C0C-8CBF-0482798900F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330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470433</xdr:colOff>
      <xdr:row>57</xdr:row>
      <xdr:rowOff>71258</xdr:rowOff>
    </xdr:from>
    <xdr:to>
      <xdr:col>29</xdr:col>
      <xdr:colOff>503853</xdr:colOff>
      <xdr:row>58</xdr:row>
      <xdr:rowOff>170815</xdr:rowOff>
    </xdr:to>
    <xdr:sp macro="" textlink="$M$90">
      <xdr:nvSpPr>
        <xdr:cNvPr id="89" name="TextBox 88">
          <a:extLst>
            <a:ext uri="{FF2B5EF4-FFF2-40B4-BE49-F238E27FC236}">
              <a16:creationId xmlns:a16="http://schemas.microsoft.com/office/drawing/2014/main" id="{4A54630E-839D-43FB-B8B7-E34E69050DEE}"/>
            </a:ext>
          </a:extLst>
        </xdr:cNvPr>
        <xdr:cNvSpPr txBox="1"/>
      </xdr:nvSpPr>
      <xdr:spPr>
        <a:xfrm>
          <a:off x="14516633" y="11399658"/>
          <a:ext cx="643020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B2E0853-8040-4886-8F42-440E5A97B4C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303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30</xdr:col>
      <xdr:colOff>482976</xdr:colOff>
      <xdr:row>57</xdr:row>
      <xdr:rowOff>71258</xdr:rowOff>
    </xdr:from>
    <xdr:to>
      <xdr:col>31</xdr:col>
      <xdr:colOff>516397</xdr:colOff>
      <xdr:row>58</xdr:row>
      <xdr:rowOff>170815</xdr:rowOff>
    </xdr:to>
    <xdr:sp macro="" textlink="$M$92">
      <xdr:nvSpPr>
        <xdr:cNvPr id="91" name="TextBox 90">
          <a:extLst>
            <a:ext uri="{FF2B5EF4-FFF2-40B4-BE49-F238E27FC236}">
              <a16:creationId xmlns:a16="http://schemas.microsoft.com/office/drawing/2014/main" id="{572B0508-872A-4537-A680-006454403912}"/>
            </a:ext>
          </a:extLst>
        </xdr:cNvPr>
        <xdr:cNvSpPr txBox="1"/>
      </xdr:nvSpPr>
      <xdr:spPr>
        <a:xfrm>
          <a:off x="15748376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996AA98-C101-4190-920E-14F34FEB3C8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686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590448</xdr:colOff>
      <xdr:row>57</xdr:row>
      <xdr:rowOff>71258</xdr:rowOff>
    </xdr:from>
    <xdr:to>
      <xdr:col>21</xdr:col>
      <xdr:colOff>523606</xdr:colOff>
      <xdr:row>59</xdr:row>
      <xdr:rowOff>33829</xdr:rowOff>
    </xdr:to>
    <xdr:sp macro="" textlink="$M$83">
      <xdr:nvSpPr>
        <xdr:cNvPr id="101" name="TextBox 100">
          <a:extLst>
            <a:ext uri="{FF2B5EF4-FFF2-40B4-BE49-F238E27FC236}">
              <a16:creationId xmlns:a16="http://schemas.microsoft.com/office/drawing/2014/main" id="{0E12FF7C-F27F-4028-BE76-950DBABA9724}"/>
            </a:ext>
          </a:extLst>
        </xdr:cNvPr>
        <xdr:cNvSpPr txBox="1"/>
      </xdr:nvSpPr>
      <xdr:spPr>
        <a:xfrm>
          <a:off x="9759848" y="11399658"/>
          <a:ext cx="542758" cy="3308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11869DFE-4347-4043-B3D1-325FE6CC8F7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-417</a:t>
          </a:fld>
          <a:endParaRPr lang="en-US" sz="11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10407</xdr:colOff>
      <xdr:row>59</xdr:row>
      <xdr:rowOff>52691</xdr:rowOff>
    </xdr:from>
    <xdr:to>
      <xdr:col>21</xdr:col>
      <xdr:colOff>550343</xdr:colOff>
      <xdr:row>61</xdr:row>
      <xdr:rowOff>12958</xdr:rowOff>
    </xdr:to>
    <xdr:sp macro="" textlink="$N$83">
      <xdr:nvSpPr>
        <xdr:cNvPr id="102" name="TextBox 101">
          <a:extLst>
            <a:ext uri="{FF2B5EF4-FFF2-40B4-BE49-F238E27FC236}">
              <a16:creationId xmlns:a16="http://schemas.microsoft.com/office/drawing/2014/main" id="{073DB904-A48B-4B8B-A4D7-C33B10022591}"/>
            </a:ext>
          </a:extLst>
        </xdr:cNvPr>
        <xdr:cNvSpPr txBox="1"/>
      </xdr:nvSpPr>
      <xdr:spPr>
        <a:xfrm>
          <a:off x="9789407" y="11749391"/>
          <a:ext cx="539936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5B40752F-FC1A-4964-9612-1FC3EF372A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59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90614</xdr:colOff>
      <xdr:row>53</xdr:row>
      <xdr:rowOff>86297</xdr:rowOff>
    </xdr:from>
    <xdr:to>
      <xdr:col>22</xdr:col>
      <xdr:colOff>23772</xdr:colOff>
      <xdr:row>55</xdr:row>
      <xdr:rowOff>45858</xdr:rowOff>
    </xdr:to>
    <xdr:sp macro="" textlink="$O$83">
      <xdr:nvSpPr>
        <xdr:cNvPr id="103" name="TextBox 102">
          <a:extLst>
            <a:ext uri="{FF2B5EF4-FFF2-40B4-BE49-F238E27FC236}">
              <a16:creationId xmlns:a16="http://schemas.microsoft.com/office/drawing/2014/main" id="{52E28740-F0BE-41AF-8B98-B7A4BA479E1E}"/>
            </a:ext>
          </a:extLst>
        </xdr:cNvPr>
        <xdr:cNvSpPr txBox="1"/>
      </xdr:nvSpPr>
      <xdr:spPr>
        <a:xfrm>
          <a:off x="9869614" y="10678097"/>
          <a:ext cx="54275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891B2CE8-FF5D-4F57-A9F2-96A3B5AAE24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1,292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338993</xdr:colOff>
      <xdr:row>55</xdr:row>
      <xdr:rowOff>160455</xdr:rowOff>
    </xdr:from>
    <xdr:to>
      <xdr:col>22</xdr:col>
      <xdr:colOff>59742</xdr:colOff>
      <xdr:row>57</xdr:row>
      <xdr:rowOff>54211</xdr:rowOff>
    </xdr:to>
    <xdr:sp macro="" textlink="$Q$83">
      <xdr:nvSpPr>
        <xdr:cNvPr id="104" name="TextBox 103">
          <a:extLst>
            <a:ext uri="{FF2B5EF4-FFF2-40B4-BE49-F238E27FC236}">
              <a16:creationId xmlns:a16="http://schemas.microsoft.com/office/drawing/2014/main" id="{21DA9662-BC76-4776-9D7F-4F4E5A7B4DCF}"/>
            </a:ext>
          </a:extLst>
        </xdr:cNvPr>
        <xdr:cNvSpPr txBox="1"/>
      </xdr:nvSpPr>
      <xdr:spPr>
        <a:xfrm>
          <a:off x="10117993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513A72C-A76D-4EC5-A6BC-857C5175792E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▲</a:t>
          </a:fld>
          <a:endParaRPr lang="en-US" sz="14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22</xdr:col>
      <xdr:colOff>372561</xdr:colOff>
      <xdr:row>55</xdr:row>
      <xdr:rowOff>160455</xdr:rowOff>
    </xdr:from>
    <xdr:to>
      <xdr:col>23</xdr:col>
      <xdr:colOff>93311</xdr:colOff>
      <xdr:row>57</xdr:row>
      <xdr:rowOff>54211</xdr:rowOff>
    </xdr:to>
    <xdr:sp macro="" textlink="$Q$84">
      <xdr:nvSpPr>
        <xdr:cNvPr id="105" name="TextBox 104">
          <a:extLst>
            <a:ext uri="{FF2B5EF4-FFF2-40B4-BE49-F238E27FC236}">
              <a16:creationId xmlns:a16="http://schemas.microsoft.com/office/drawing/2014/main" id="{3C5E7593-C1E8-4235-B10A-D1C58EBD3B89}"/>
            </a:ext>
          </a:extLst>
        </xdr:cNvPr>
        <xdr:cNvSpPr txBox="1"/>
      </xdr:nvSpPr>
      <xdr:spPr>
        <a:xfrm>
          <a:off x="10761161" y="11120555"/>
          <a:ext cx="33035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37435A3-936C-4B39-9402-24659F17B74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23</xdr:col>
      <xdr:colOff>370699</xdr:colOff>
      <xdr:row>55</xdr:row>
      <xdr:rowOff>160455</xdr:rowOff>
    </xdr:from>
    <xdr:to>
      <xdr:col>24</xdr:col>
      <xdr:colOff>91448</xdr:colOff>
      <xdr:row>57</xdr:row>
      <xdr:rowOff>54211</xdr:rowOff>
    </xdr:to>
    <xdr:sp macro="" textlink="$Q$85">
      <xdr:nvSpPr>
        <xdr:cNvPr id="106" name="TextBox 105">
          <a:extLst>
            <a:ext uri="{FF2B5EF4-FFF2-40B4-BE49-F238E27FC236}">
              <a16:creationId xmlns:a16="http://schemas.microsoft.com/office/drawing/2014/main" id="{38CED1CE-65DA-4E98-8DF2-4122DAE07779}"/>
            </a:ext>
          </a:extLst>
        </xdr:cNvPr>
        <xdr:cNvSpPr txBox="1"/>
      </xdr:nvSpPr>
      <xdr:spPr>
        <a:xfrm>
          <a:off x="11368899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0933785-06CB-4F7F-9C5E-DE4BC27FF08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24</xdr:col>
      <xdr:colOff>492062</xdr:colOff>
      <xdr:row>55</xdr:row>
      <xdr:rowOff>160455</xdr:rowOff>
    </xdr:from>
    <xdr:to>
      <xdr:col>25</xdr:col>
      <xdr:colOff>214148</xdr:colOff>
      <xdr:row>57</xdr:row>
      <xdr:rowOff>54211</xdr:rowOff>
    </xdr:to>
    <xdr:sp macro="" textlink="$Q$86">
      <xdr:nvSpPr>
        <xdr:cNvPr id="107" name="TextBox 106">
          <a:extLst>
            <a:ext uri="{FF2B5EF4-FFF2-40B4-BE49-F238E27FC236}">
              <a16:creationId xmlns:a16="http://schemas.microsoft.com/office/drawing/2014/main" id="{3546CF5D-6C8D-4155-B3D5-242C206DBE95}"/>
            </a:ext>
          </a:extLst>
        </xdr:cNvPr>
        <xdr:cNvSpPr txBox="1"/>
      </xdr:nvSpPr>
      <xdr:spPr>
        <a:xfrm>
          <a:off x="12099862" y="11120555"/>
          <a:ext cx="331686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76EFCC2-4182-4E1E-83E8-D9604D4D396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25</xdr:col>
      <xdr:colOff>557940</xdr:colOff>
      <xdr:row>55</xdr:row>
      <xdr:rowOff>160455</xdr:rowOff>
    </xdr:from>
    <xdr:to>
      <xdr:col>26</xdr:col>
      <xdr:colOff>277204</xdr:colOff>
      <xdr:row>57</xdr:row>
      <xdr:rowOff>54211</xdr:rowOff>
    </xdr:to>
    <xdr:sp macro="" textlink="$Q$87">
      <xdr:nvSpPr>
        <xdr:cNvPr id="108" name="TextBox 107">
          <a:extLst>
            <a:ext uri="{FF2B5EF4-FFF2-40B4-BE49-F238E27FC236}">
              <a16:creationId xmlns:a16="http://schemas.microsoft.com/office/drawing/2014/main" id="{0396DE96-502E-44D3-8061-8DF9AF8E086D}"/>
            </a:ext>
          </a:extLst>
        </xdr:cNvPr>
        <xdr:cNvSpPr txBox="1"/>
      </xdr:nvSpPr>
      <xdr:spPr>
        <a:xfrm>
          <a:off x="12775340" y="11120555"/>
          <a:ext cx="328864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992E86-B4CB-43DC-BC80-5C584C94A65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26</xdr:col>
      <xdr:colOff>527786</xdr:colOff>
      <xdr:row>55</xdr:row>
      <xdr:rowOff>160455</xdr:rowOff>
    </xdr:from>
    <xdr:to>
      <xdr:col>27</xdr:col>
      <xdr:colOff>247049</xdr:colOff>
      <xdr:row>57</xdr:row>
      <xdr:rowOff>54211</xdr:rowOff>
    </xdr:to>
    <xdr:sp macro="" textlink="$Q$88">
      <xdr:nvSpPr>
        <xdr:cNvPr id="109" name="TextBox 108">
          <a:extLst>
            <a:ext uri="{FF2B5EF4-FFF2-40B4-BE49-F238E27FC236}">
              <a16:creationId xmlns:a16="http://schemas.microsoft.com/office/drawing/2014/main" id="{B3A5FA8C-40F8-47A1-BE9D-4534ABFD1454}"/>
            </a:ext>
          </a:extLst>
        </xdr:cNvPr>
        <xdr:cNvSpPr txBox="1"/>
      </xdr:nvSpPr>
      <xdr:spPr>
        <a:xfrm>
          <a:off x="13354786" y="11120555"/>
          <a:ext cx="328863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1C778D3-1345-4CD6-B2E3-694A80CFC0E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28</xdr:col>
      <xdr:colOff>36649</xdr:colOff>
      <xdr:row>55</xdr:row>
      <xdr:rowOff>160455</xdr:rowOff>
    </xdr:from>
    <xdr:to>
      <xdr:col>28</xdr:col>
      <xdr:colOff>362690</xdr:colOff>
      <xdr:row>57</xdr:row>
      <xdr:rowOff>54211</xdr:rowOff>
    </xdr:to>
    <xdr:sp macro="" textlink="$Q$89">
      <xdr:nvSpPr>
        <xdr:cNvPr id="110" name="TextBox 109">
          <a:extLst>
            <a:ext uri="{FF2B5EF4-FFF2-40B4-BE49-F238E27FC236}">
              <a16:creationId xmlns:a16="http://schemas.microsoft.com/office/drawing/2014/main" id="{B8D58376-6F7A-42B7-BB22-6A31A536059F}"/>
            </a:ext>
          </a:extLst>
        </xdr:cNvPr>
        <xdr:cNvSpPr txBox="1"/>
      </xdr:nvSpPr>
      <xdr:spPr>
        <a:xfrm>
          <a:off x="14082849" y="11120555"/>
          <a:ext cx="32604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C36425F-C2D4-42FE-9AA9-B11BBFAE092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31</xdr:col>
      <xdr:colOff>203089</xdr:colOff>
      <xdr:row>55</xdr:row>
      <xdr:rowOff>160455</xdr:rowOff>
    </xdr:from>
    <xdr:to>
      <xdr:col>31</xdr:col>
      <xdr:colOff>529131</xdr:colOff>
      <xdr:row>57</xdr:row>
      <xdr:rowOff>54211</xdr:rowOff>
    </xdr:to>
    <xdr:sp macro="" textlink="$Q$92">
      <xdr:nvSpPr>
        <xdr:cNvPr id="111" name="TextBox 110">
          <a:extLst>
            <a:ext uri="{FF2B5EF4-FFF2-40B4-BE49-F238E27FC236}">
              <a16:creationId xmlns:a16="http://schemas.microsoft.com/office/drawing/2014/main" id="{07F24CF8-DD22-44B9-B0F9-24906C6F3AA5}"/>
            </a:ext>
          </a:extLst>
        </xdr:cNvPr>
        <xdr:cNvSpPr txBox="1"/>
      </xdr:nvSpPr>
      <xdr:spPr>
        <a:xfrm>
          <a:off x="16078089" y="11120555"/>
          <a:ext cx="326042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B1B39AF-C3F3-4652-9A3F-93140A3781F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29</xdr:col>
      <xdr:colOff>112187</xdr:colOff>
      <xdr:row>55</xdr:row>
      <xdr:rowOff>160455</xdr:rowOff>
    </xdr:from>
    <xdr:to>
      <xdr:col>29</xdr:col>
      <xdr:colOff>438228</xdr:colOff>
      <xdr:row>57</xdr:row>
      <xdr:rowOff>54211</xdr:rowOff>
    </xdr:to>
    <xdr:sp macro="" textlink="$Q$90">
      <xdr:nvSpPr>
        <xdr:cNvPr id="116" name="TextBox 115">
          <a:extLst>
            <a:ext uri="{FF2B5EF4-FFF2-40B4-BE49-F238E27FC236}">
              <a16:creationId xmlns:a16="http://schemas.microsoft.com/office/drawing/2014/main" id="{FF0A4A27-D9B2-4543-87F4-845B0ED9853E}"/>
            </a:ext>
          </a:extLst>
        </xdr:cNvPr>
        <xdr:cNvSpPr txBox="1"/>
      </xdr:nvSpPr>
      <xdr:spPr>
        <a:xfrm>
          <a:off x="14767987" y="11120555"/>
          <a:ext cx="32604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58EF0E-A7B4-4D9A-9B95-AE8748C0019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30</xdr:col>
      <xdr:colOff>110849</xdr:colOff>
      <xdr:row>55</xdr:row>
      <xdr:rowOff>160455</xdr:rowOff>
    </xdr:from>
    <xdr:to>
      <xdr:col>30</xdr:col>
      <xdr:colOff>436891</xdr:colOff>
      <xdr:row>57</xdr:row>
      <xdr:rowOff>54211</xdr:rowOff>
    </xdr:to>
    <xdr:sp macro="" textlink="$Q$91">
      <xdr:nvSpPr>
        <xdr:cNvPr id="117" name="TextBox 116">
          <a:extLst>
            <a:ext uri="{FF2B5EF4-FFF2-40B4-BE49-F238E27FC236}">
              <a16:creationId xmlns:a16="http://schemas.microsoft.com/office/drawing/2014/main" id="{80C133FE-4F31-4405-AF78-89458E1FB1D6}"/>
            </a:ext>
          </a:extLst>
        </xdr:cNvPr>
        <xdr:cNvSpPr txBox="1"/>
      </xdr:nvSpPr>
      <xdr:spPr>
        <a:xfrm>
          <a:off x="15376249" y="11120555"/>
          <a:ext cx="326042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969F0FF-96AF-4DAD-83BC-185CF01E9BF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21</xdr:col>
      <xdr:colOff>353849</xdr:colOff>
      <xdr:row>57</xdr:row>
      <xdr:rowOff>91310</xdr:rowOff>
    </xdr:from>
    <xdr:to>
      <xdr:col>22</xdr:col>
      <xdr:colOff>74598</xdr:colOff>
      <xdr:row>58</xdr:row>
      <xdr:rowOff>170815</xdr:rowOff>
    </xdr:to>
    <xdr:sp macro="" textlink="$R$83">
      <xdr:nvSpPr>
        <xdr:cNvPr id="125" name="TextBox 124">
          <a:extLst>
            <a:ext uri="{FF2B5EF4-FFF2-40B4-BE49-F238E27FC236}">
              <a16:creationId xmlns:a16="http://schemas.microsoft.com/office/drawing/2014/main" id="{675695C0-FD0C-40F4-AC8B-B48AA47FCAD6}"/>
            </a:ext>
          </a:extLst>
        </xdr:cNvPr>
        <xdr:cNvSpPr txBox="1"/>
      </xdr:nvSpPr>
      <xdr:spPr>
        <a:xfrm>
          <a:off x="10132849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C3F2EA7-C11B-43E6-B216-95E56066486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22</xdr:col>
      <xdr:colOff>379617</xdr:colOff>
      <xdr:row>57</xdr:row>
      <xdr:rowOff>91310</xdr:rowOff>
    </xdr:from>
    <xdr:to>
      <xdr:col>23</xdr:col>
      <xdr:colOff>100367</xdr:colOff>
      <xdr:row>58</xdr:row>
      <xdr:rowOff>170815</xdr:rowOff>
    </xdr:to>
    <xdr:sp macro="" textlink="$R$84">
      <xdr:nvSpPr>
        <xdr:cNvPr id="126" name="TextBox 125">
          <a:extLst>
            <a:ext uri="{FF2B5EF4-FFF2-40B4-BE49-F238E27FC236}">
              <a16:creationId xmlns:a16="http://schemas.microsoft.com/office/drawing/2014/main" id="{08BDA54F-7E3D-4CCA-9141-916ADB94D175}"/>
            </a:ext>
          </a:extLst>
        </xdr:cNvPr>
        <xdr:cNvSpPr txBox="1"/>
      </xdr:nvSpPr>
      <xdr:spPr>
        <a:xfrm>
          <a:off x="10768217" y="11419710"/>
          <a:ext cx="330350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858D9B3-8ACA-4243-93F2-0408CD9FCA4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23</xdr:col>
      <xdr:colOff>377755</xdr:colOff>
      <xdr:row>57</xdr:row>
      <xdr:rowOff>91310</xdr:rowOff>
    </xdr:from>
    <xdr:to>
      <xdr:col>24</xdr:col>
      <xdr:colOff>98504</xdr:colOff>
      <xdr:row>58</xdr:row>
      <xdr:rowOff>170815</xdr:rowOff>
    </xdr:to>
    <xdr:sp macro="" textlink="$R$85">
      <xdr:nvSpPr>
        <xdr:cNvPr id="127" name="TextBox 126">
          <a:extLst>
            <a:ext uri="{FF2B5EF4-FFF2-40B4-BE49-F238E27FC236}">
              <a16:creationId xmlns:a16="http://schemas.microsoft.com/office/drawing/2014/main" id="{2D7B86E5-C84A-4CA4-8BCB-F58797105413}"/>
            </a:ext>
          </a:extLst>
        </xdr:cNvPr>
        <xdr:cNvSpPr txBox="1"/>
      </xdr:nvSpPr>
      <xdr:spPr>
        <a:xfrm>
          <a:off x="11375955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842CD98-CD3E-49A0-B10B-846B8E7BC0D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24</xdr:col>
      <xdr:colOff>492062</xdr:colOff>
      <xdr:row>57</xdr:row>
      <xdr:rowOff>91310</xdr:rowOff>
    </xdr:from>
    <xdr:to>
      <xdr:col>25</xdr:col>
      <xdr:colOff>214148</xdr:colOff>
      <xdr:row>58</xdr:row>
      <xdr:rowOff>170815</xdr:rowOff>
    </xdr:to>
    <xdr:sp macro="" textlink="$R$86">
      <xdr:nvSpPr>
        <xdr:cNvPr id="128" name="TextBox 127">
          <a:extLst>
            <a:ext uri="{FF2B5EF4-FFF2-40B4-BE49-F238E27FC236}">
              <a16:creationId xmlns:a16="http://schemas.microsoft.com/office/drawing/2014/main" id="{5BAA4D81-68E6-411C-B124-E03E107594BC}"/>
            </a:ext>
          </a:extLst>
        </xdr:cNvPr>
        <xdr:cNvSpPr txBox="1"/>
      </xdr:nvSpPr>
      <xdr:spPr>
        <a:xfrm>
          <a:off x="12099862" y="11419710"/>
          <a:ext cx="331686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719FBFE-BB0E-4A91-87B5-252BA5C398F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25</xdr:col>
      <xdr:colOff>579108</xdr:colOff>
      <xdr:row>57</xdr:row>
      <xdr:rowOff>91310</xdr:rowOff>
    </xdr:from>
    <xdr:to>
      <xdr:col>26</xdr:col>
      <xdr:colOff>298372</xdr:colOff>
      <xdr:row>58</xdr:row>
      <xdr:rowOff>170815</xdr:rowOff>
    </xdr:to>
    <xdr:sp macro="" textlink="$R$87">
      <xdr:nvSpPr>
        <xdr:cNvPr id="129" name="TextBox 128">
          <a:extLst>
            <a:ext uri="{FF2B5EF4-FFF2-40B4-BE49-F238E27FC236}">
              <a16:creationId xmlns:a16="http://schemas.microsoft.com/office/drawing/2014/main" id="{CB759E7A-8AC4-4704-A838-459EC5B5AC4D}"/>
            </a:ext>
          </a:extLst>
        </xdr:cNvPr>
        <xdr:cNvSpPr txBox="1"/>
      </xdr:nvSpPr>
      <xdr:spPr>
        <a:xfrm>
          <a:off x="12796508" y="11419710"/>
          <a:ext cx="328864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62FE477-4645-4D45-9A5B-723F5E9BCD4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26</xdr:col>
      <xdr:colOff>534842</xdr:colOff>
      <xdr:row>57</xdr:row>
      <xdr:rowOff>91310</xdr:rowOff>
    </xdr:from>
    <xdr:to>
      <xdr:col>27</xdr:col>
      <xdr:colOff>254105</xdr:colOff>
      <xdr:row>58</xdr:row>
      <xdr:rowOff>170815</xdr:rowOff>
    </xdr:to>
    <xdr:sp macro="" textlink="$R$88">
      <xdr:nvSpPr>
        <xdr:cNvPr id="130" name="TextBox 129">
          <a:extLst>
            <a:ext uri="{FF2B5EF4-FFF2-40B4-BE49-F238E27FC236}">
              <a16:creationId xmlns:a16="http://schemas.microsoft.com/office/drawing/2014/main" id="{DA5644D7-D39A-4FCC-B106-EF6205321438}"/>
            </a:ext>
          </a:extLst>
        </xdr:cNvPr>
        <xdr:cNvSpPr txBox="1"/>
      </xdr:nvSpPr>
      <xdr:spPr>
        <a:xfrm>
          <a:off x="13361842" y="11419710"/>
          <a:ext cx="328863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3963DBF-6875-45DC-9DC8-9B6FE0A2134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28</xdr:col>
      <xdr:colOff>36649</xdr:colOff>
      <xdr:row>57</xdr:row>
      <xdr:rowOff>91310</xdr:rowOff>
    </xdr:from>
    <xdr:to>
      <xdr:col>28</xdr:col>
      <xdr:colOff>362690</xdr:colOff>
      <xdr:row>58</xdr:row>
      <xdr:rowOff>170815</xdr:rowOff>
    </xdr:to>
    <xdr:sp macro="" textlink="$R$89">
      <xdr:nvSpPr>
        <xdr:cNvPr id="131" name="TextBox 130">
          <a:extLst>
            <a:ext uri="{FF2B5EF4-FFF2-40B4-BE49-F238E27FC236}">
              <a16:creationId xmlns:a16="http://schemas.microsoft.com/office/drawing/2014/main" id="{6444B5AC-4539-448E-B5A7-A5FBA213FCC7}"/>
            </a:ext>
          </a:extLst>
        </xdr:cNvPr>
        <xdr:cNvSpPr txBox="1"/>
      </xdr:nvSpPr>
      <xdr:spPr>
        <a:xfrm>
          <a:off x="14082849" y="11419710"/>
          <a:ext cx="326041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FB627B0-237A-4D54-8BDD-905DF5BF741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29</xdr:col>
      <xdr:colOff>125555</xdr:colOff>
      <xdr:row>57</xdr:row>
      <xdr:rowOff>91310</xdr:rowOff>
    </xdr:from>
    <xdr:to>
      <xdr:col>29</xdr:col>
      <xdr:colOff>451596</xdr:colOff>
      <xdr:row>58</xdr:row>
      <xdr:rowOff>170815</xdr:rowOff>
    </xdr:to>
    <xdr:sp macro="" textlink="$R$90">
      <xdr:nvSpPr>
        <xdr:cNvPr id="132" name="TextBox 131">
          <a:extLst>
            <a:ext uri="{FF2B5EF4-FFF2-40B4-BE49-F238E27FC236}">
              <a16:creationId xmlns:a16="http://schemas.microsoft.com/office/drawing/2014/main" id="{F63A88FD-2A7B-4BC5-95DC-D4705EB8F7AB}"/>
            </a:ext>
          </a:extLst>
        </xdr:cNvPr>
        <xdr:cNvSpPr txBox="1"/>
      </xdr:nvSpPr>
      <xdr:spPr>
        <a:xfrm>
          <a:off x="14781355" y="11419710"/>
          <a:ext cx="326041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3EF048D-B490-4C84-A054-826D83CB11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30</xdr:col>
      <xdr:colOff>110849</xdr:colOff>
      <xdr:row>57</xdr:row>
      <xdr:rowOff>91310</xdr:rowOff>
    </xdr:from>
    <xdr:to>
      <xdr:col>30</xdr:col>
      <xdr:colOff>436891</xdr:colOff>
      <xdr:row>58</xdr:row>
      <xdr:rowOff>170815</xdr:rowOff>
    </xdr:to>
    <xdr:sp macro="" textlink="$R$91">
      <xdr:nvSpPr>
        <xdr:cNvPr id="133" name="TextBox 132">
          <a:extLst>
            <a:ext uri="{FF2B5EF4-FFF2-40B4-BE49-F238E27FC236}">
              <a16:creationId xmlns:a16="http://schemas.microsoft.com/office/drawing/2014/main" id="{DA676A4B-6B9B-4937-8298-3CA62292A4AF}"/>
            </a:ext>
          </a:extLst>
        </xdr:cNvPr>
        <xdr:cNvSpPr txBox="1"/>
      </xdr:nvSpPr>
      <xdr:spPr>
        <a:xfrm>
          <a:off x="15376249" y="11419710"/>
          <a:ext cx="326042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28D8D08-2FDD-45AA-ADAE-27547EE07B4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31</xdr:col>
      <xdr:colOff>203089</xdr:colOff>
      <xdr:row>57</xdr:row>
      <xdr:rowOff>91310</xdr:rowOff>
    </xdr:from>
    <xdr:to>
      <xdr:col>31</xdr:col>
      <xdr:colOff>529131</xdr:colOff>
      <xdr:row>58</xdr:row>
      <xdr:rowOff>170815</xdr:rowOff>
    </xdr:to>
    <xdr:sp macro="" textlink="$R$92">
      <xdr:nvSpPr>
        <xdr:cNvPr id="134" name="TextBox 133">
          <a:extLst>
            <a:ext uri="{FF2B5EF4-FFF2-40B4-BE49-F238E27FC236}">
              <a16:creationId xmlns:a16="http://schemas.microsoft.com/office/drawing/2014/main" id="{45FD4DA8-9A85-4E66-9ACA-1E8A0C93C33A}"/>
            </a:ext>
          </a:extLst>
        </xdr:cNvPr>
        <xdr:cNvSpPr txBox="1"/>
      </xdr:nvSpPr>
      <xdr:spPr>
        <a:xfrm>
          <a:off x="16078089" y="11419710"/>
          <a:ext cx="326042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3AF4933-AAFE-48E2-9660-F175A0A395B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oneCellAnchor>
    <xdr:from>
      <xdr:col>18</xdr:col>
      <xdr:colOff>529178</xdr:colOff>
      <xdr:row>58</xdr:row>
      <xdr:rowOff>126958</xdr:rowOff>
    </xdr:from>
    <xdr:ext cx="973666" cy="486832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61914A69-6EA1-430F-83A5-D2F5EFC4977B}"/>
            </a:ext>
          </a:extLst>
        </xdr:cNvPr>
        <xdr:cNvSpPr txBox="1"/>
      </xdr:nvSpPr>
      <xdr:spPr>
        <a:xfrm>
          <a:off x="8479378" y="11639508"/>
          <a:ext cx="973666" cy="4868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l"/>
          <a:r>
            <a:rPr lang="en-US" sz="1200" b="0">
              <a:latin typeface="Arial Narrow" panose="020B0606020202030204" pitchFamily="34" charset="0"/>
            </a:rPr>
            <a:t>Net</a:t>
          </a:r>
          <a:r>
            <a:rPr lang="en-US" sz="1200" b="0" baseline="0">
              <a:latin typeface="Arial Narrow" panose="020B0606020202030204" pitchFamily="34" charset="0"/>
            </a:rPr>
            <a:t> Change</a:t>
          </a:r>
          <a:endParaRPr lang="en-US" sz="1200" b="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49391</xdr:colOff>
      <xdr:row>1</xdr:row>
      <xdr:rowOff>3</xdr:rowOff>
    </xdr:from>
    <xdr:to>
      <xdr:col>45</xdr:col>
      <xdr:colOff>430393</xdr:colOff>
      <xdr:row>5</xdr:row>
      <xdr:rowOff>28223</xdr:rowOff>
    </xdr:to>
    <xdr:sp macro="" textlink="">
      <xdr:nvSpPr>
        <xdr:cNvPr id="148" name="Rectangle 147">
          <a:extLst>
            <a:ext uri="{FF2B5EF4-FFF2-40B4-BE49-F238E27FC236}">
              <a16:creationId xmlns:a16="http://schemas.microsoft.com/office/drawing/2014/main" id="{63AB0566-02E2-4FEC-83CB-E5F31DEB2E52}"/>
            </a:ext>
          </a:extLst>
        </xdr:cNvPr>
        <xdr:cNvSpPr/>
      </xdr:nvSpPr>
      <xdr:spPr>
        <a:xfrm>
          <a:off x="582791" y="184153"/>
          <a:ext cx="24257002" cy="7648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4400" b="1">
              <a:latin typeface="Arial Narrow" panose="020B0606020202030204" pitchFamily="34" charset="0"/>
            </a:rPr>
            <a:t>Waterfall Flow Chart</a:t>
          </a:r>
        </a:p>
      </xdr:txBody>
    </xdr:sp>
    <xdr:clientData/>
  </xdr:twoCellAnchor>
  <xdr:twoCellAnchor editAs="oneCell">
    <xdr:from>
      <xdr:col>26</xdr:col>
      <xdr:colOff>592667</xdr:colOff>
      <xdr:row>87</xdr:row>
      <xdr:rowOff>98778</xdr:rowOff>
    </xdr:from>
    <xdr:to>
      <xdr:col>39</xdr:col>
      <xdr:colOff>423334</xdr:colOff>
      <xdr:row>110</xdr:row>
      <xdr:rowOff>176389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7DF300DA-2075-4424-8D90-302BA7604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19667" y="17135828"/>
          <a:ext cx="7755467" cy="4313061"/>
        </a:xfrm>
        <a:prstGeom prst="rect">
          <a:avLst/>
        </a:prstGeom>
      </xdr:spPr>
    </xdr:pic>
    <xdr:clientData/>
  </xdr:twoCellAnchor>
  <xdr:twoCellAnchor editAs="oneCell">
    <xdr:from>
      <xdr:col>25</xdr:col>
      <xdr:colOff>134056</xdr:colOff>
      <xdr:row>96</xdr:row>
      <xdr:rowOff>32457</xdr:rowOff>
    </xdr:from>
    <xdr:to>
      <xdr:col>37</xdr:col>
      <xdr:colOff>571501</xdr:colOff>
      <xdr:row>117</xdr:row>
      <xdr:rowOff>124178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C1C79008-4BB8-4A6A-8854-0BB8F960C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51456" y="18726857"/>
          <a:ext cx="7752645" cy="3958871"/>
        </a:xfrm>
        <a:prstGeom prst="rect">
          <a:avLst/>
        </a:prstGeom>
      </xdr:spPr>
    </xdr:pic>
    <xdr:clientData/>
  </xdr:twoCellAnchor>
  <xdr:twoCellAnchor editAs="oneCell">
    <xdr:from>
      <xdr:col>26</xdr:col>
      <xdr:colOff>173566</xdr:colOff>
      <xdr:row>93</xdr:row>
      <xdr:rowOff>149580</xdr:rowOff>
    </xdr:from>
    <xdr:to>
      <xdr:col>54</xdr:col>
      <xdr:colOff>282221</xdr:colOff>
      <xdr:row>115</xdr:row>
      <xdr:rowOff>57857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B053D89E-6831-4DF7-82AB-01020FDB3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00566" y="18291530"/>
          <a:ext cx="17177455" cy="3959577"/>
        </a:xfrm>
        <a:prstGeom prst="rect">
          <a:avLst/>
        </a:prstGeom>
      </xdr:spPr>
    </xdr:pic>
    <xdr:clientData/>
  </xdr:twoCellAnchor>
  <xdr:oneCellAnchor>
    <xdr:from>
      <xdr:col>11</xdr:col>
      <xdr:colOff>515052</xdr:colOff>
      <xdr:row>26</xdr:row>
      <xdr:rowOff>148166</xdr:rowOff>
    </xdr:from>
    <xdr:ext cx="1665777" cy="50424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03E5F9EC-4F7A-4804-B1E9-5EBB360830F2}"/>
            </a:ext>
          </a:extLst>
        </xdr:cNvPr>
        <xdr:cNvSpPr txBox="1"/>
      </xdr:nvSpPr>
      <xdr:spPr>
        <a:xfrm>
          <a:off x="4909252" y="5190066"/>
          <a:ext cx="1665777" cy="5042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latin typeface="Arial Narrow" panose="020B0606020202030204" pitchFamily="34" charset="0"/>
            </a:rPr>
            <a:t>Select</a:t>
          </a:r>
          <a:r>
            <a:rPr lang="en-US" sz="1400" baseline="0">
              <a:latin typeface="Arial Narrow" panose="020B0606020202030204" pitchFamily="34" charset="0"/>
            </a:rPr>
            <a:t> number of bars </a:t>
          </a:r>
        </a:p>
        <a:p>
          <a:r>
            <a:rPr lang="en-US" sz="1400" baseline="0">
              <a:latin typeface="Arial Narrow" panose="020B0606020202030204" pitchFamily="34" charset="0"/>
            </a:rPr>
            <a:t>required by graph</a:t>
          </a:r>
          <a:endParaRPr lang="en-US" sz="140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63502</xdr:colOff>
      <xdr:row>17</xdr:row>
      <xdr:rowOff>14111</xdr:rowOff>
    </xdr:from>
    <xdr:to>
      <xdr:col>8</xdr:col>
      <xdr:colOff>670278</xdr:colOff>
      <xdr:row>18</xdr:row>
      <xdr:rowOff>7056</xdr:rowOff>
    </xdr:to>
    <xdr:sp macro="" textlink="">
      <xdr:nvSpPr>
        <xdr:cNvPr id="153" name="Rectangle 152">
          <a:extLst>
            <a:ext uri="{FF2B5EF4-FFF2-40B4-BE49-F238E27FC236}">
              <a16:creationId xmlns:a16="http://schemas.microsoft.com/office/drawing/2014/main" id="{EAC3B47F-9515-4157-B425-01315414CBD3}"/>
            </a:ext>
          </a:extLst>
        </xdr:cNvPr>
        <xdr:cNvSpPr/>
      </xdr:nvSpPr>
      <xdr:spPr>
        <a:xfrm>
          <a:off x="596902" y="2922411"/>
          <a:ext cx="3623026" cy="450145"/>
        </a:xfrm>
        <a:prstGeom prst="rect">
          <a:avLst/>
        </a:prstGeom>
        <a:noFill/>
        <a:ln w="28575" cap="flat" cmpd="sng" algn="ctr">
          <a:solidFill>
            <a:schemeClr val="bg1">
              <a:lumMod val="65000"/>
            </a:scheme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303383</xdr:colOff>
      <xdr:row>15</xdr:row>
      <xdr:rowOff>42333</xdr:rowOff>
    </xdr:from>
    <xdr:to>
      <xdr:col>16</xdr:col>
      <xdr:colOff>84661</xdr:colOff>
      <xdr:row>32</xdr:row>
      <xdr:rowOff>7056</xdr:rowOff>
    </xdr:to>
    <xdr:sp macro="" textlink="">
      <xdr:nvSpPr>
        <xdr:cNvPr id="154" name="Rectangle: Rounded Corners 153">
          <a:extLst>
            <a:ext uri="{FF2B5EF4-FFF2-40B4-BE49-F238E27FC236}">
              <a16:creationId xmlns:a16="http://schemas.microsoft.com/office/drawing/2014/main" id="{52F99DB3-1D1D-4C0D-AE49-D6F2BF32DC9C}"/>
            </a:ext>
          </a:extLst>
        </xdr:cNvPr>
        <xdr:cNvSpPr/>
      </xdr:nvSpPr>
      <xdr:spPr>
        <a:xfrm>
          <a:off x="4697583" y="2804583"/>
          <a:ext cx="2829278" cy="3615973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9375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471988</xdr:colOff>
      <xdr:row>17</xdr:row>
      <xdr:rowOff>49384</xdr:rowOff>
    </xdr:from>
    <xdr:ext cx="2049728" cy="445507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2BD42499-A847-4A43-9936-7F987B075A6B}"/>
            </a:ext>
          </a:extLst>
        </xdr:cNvPr>
        <xdr:cNvSpPr txBox="1"/>
      </xdr:nvSpPr>
      <xdr:spPr>
        <a:xfrm>
          <a:off x="4866188" y="2957684"/>
          <a:ext cx="2049728" cy="4455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chemeClr val="bg1"/>
              </a:solidFill>
              <a:latin typeface="Arial Narrow" panose="020B0606020202030204" pitchFamily="34" charset="0"/>
            </a:rPr>
            <a:t>Number of bars</a:t>
          </a:r>
        </a:p>
      </xdr:txBody>
    </xdr:sp>
    <xdr:clientData/>
  </xdr:oneCellAnchor>
  <xdr:twoCellAnchor>
    <xdr:from>
      <xdr:col>12</xdr:col>
      <xdr:colOff>423325</xdr:colOff>
      <xdr:row>19</xdr:row>
      <xdr:rowOff>155215</xdr:rowOff>
    </xdr:from>
    <xdr:to>
      <xdr:col>13</xdr:col>
      <xdr:colOff>176371</xdr:colOff>
      <xdr:row>21</xdr:row>
      <xdr:rowOff>7049</xdr:rowOff>
    </xdr:to>
    <xdr:sp macro="" textlink="">
      <xdr:nvSpPr>
        <xdr:cNvPr id="156" name="Rectangle 15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F34572DB-0F87-450C-9D7A-FF9D15CA1AF3}"/>
            </a:ext>
          </a:extLst>
        </xdr:cNvPr>
        <xdr:cNvSpPr/>
      </xdr:nvSpPr>
      <xdr:spPr>
        <a:xfrm>
          <a:off x="5427125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</a:t>
          </a:r>
        </a:p>
      </xdr:txBody>
    </xdr:sp>
    <xdr:clientData/>
  </xdr:twoCellAnchor>
  <xdr:twoCellAnchor>
    <xdr:from>
      <xdr:col>11</xdr:col>
      <xdr:colOff>561613</xdr:colOff>
      <xdr:row>19</xdr:row>
      <xdr:rowOff>155215</xdr:rowOff>
    </xdr:from>
    <xdr:to>
      <xdr:col>12</xdr:col>
      <xdr:colOff>314660</xdr:colOff>
      <xdr:row>21</xdr:row>
      <xdr:rowOff>7049</xdr:rowOff>
    </xdr:to>
    <xdr:sp macro="" textlink="">
      <xdr:nvSpPr>
        <xdr:cNvPr id="157" name="Rectangle 15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F23F42B-1E62-4541-A103-61F7DEF94690}"/>
            </a:ext>
          </a:extLst>
        </xdr:cNvPr>
        <xdr:cNvSpPr/>
      </xdr:nvSpPr>
      <xdr:spPr>
        <a:xfrm>
          <a:off x="4955813" y="3596915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</a:t>
          </a:r>
        </a:p>
      </xdr:txBody>
    </xdr:sp>
    <xdr:clientData/>
  </xdr:twoCellAnchor>
  <xdr:twoCellAnchor>
    <xdr:from>
      <xdr:col>13</xdr:col>
      <xdr:colOff>300558</xdr:colOff>
      <xdr:row>19</xdr:row>
      <xdr:rowOff>155215</xdr:rowOff>
    </xdr:from>
    <xdr:to>
      <xdr:col>14</xdr:col>
      <xdr:colOff>53604</xdr:colOff>
      <xdr:row>21</xdr:row>
      <xdr:rowOff>7049</xdr:rowOff>
    </xdr:to>
    <xdr:sp macro="" textlink="">
      <xdr:nvSpPr>
        <xdr:cNvPr id="158" name="Rectangle 15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2ACD564-6BE9-4237-A13C-4014E490E784}"/>
            </a:ext>
          </a:extLst>
        </xdr:cNvPr>
        <xdr:cNvSpPr/>
      </xdr:nvSpPr>
      <xdr:spPr>
        <a:xfrm>
          <a:off x="5913958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3</a:t>
          </a:r>
        </a:p>
      </xdr:txBody>
    </xdr:sp>
    <xdr:clientData/>
  </xdr:twoCellAnchor>
  <xdr:twoCellAnchor>
    <xdr:from>
      <xdr:col>14</xdr:col>
      <xdr:colOff>177792</xdr:colOff>
      <xdr:row>19</xdr:row>
      <xdr:rowOff>155215</xdr:rowOff>
    </xdr:from>
    <xdr:to>
      <xdr:col>14</xdr:col>
      <xdr:colOff>537616</xdr:colOff>
      <xdr:row>21</xdr:row>
      <xdr:rowOff>7049</xdr:rowOff>
    </xdr:to>
    <xdr:sp macro="" textlink="">
      <xdr:nvSpPr>
        <xdr:cNvPr id="159" name="Rectangle 15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0BE2066-D890-43B1-A789-5A22C29F7551}"/>
            </a:ext>
          </a:extLst>
        </xdr:cNvPr>
        <xdr:cNvSpPr/>
      </xdr:nvSpPr>
      <xdr:spPr>
        <a:xfrm>
          <a:off x="6400792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4</a:t>
          </a:r>
        </a:p>
      </xdr:txBody>
    </xdr:sp>
    <xdr:clientData/>
  </xdr:twoCellAnchor>
  <xdr:twoCellAnchor>
    <xdr:from>
      <xdr:col>15</xdr:col>
      <xdr:colOff>47970</xdr:colOff>
      <xdr:row>19</xdr:row>
      <xdr:rowOff>155215</xdr:rowOff>
    </xdr:from>
    <xdr:to>
      <xdr:col>15</xdr:col>
      <xdr:colOff>407794</xdr:colOff>
      <xdr:row>21</xdr:row>
      <xdr:rowOff>7049</xdr:rowOff>
    </xdr:to>
    <xdr:sp macro="" textlink="">
      <xdr:nvSpPr>
        <xdr:cNvPr id="160" name="Rectangle 15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0742EE6-243A-483A-88E8-40276A0BF88A}"/>
            </a:ext>
          </a:extLst>
        </xdr:cNvPr>
        <xdr:cNvSpPr/>
      </xdr:nvSpPr>
      <xdr:spPr>
        <a:xfrm>
          <a:off x="6880570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5</a:t>
          </a:r>
        </a:p>
      </xdr:txBody>
    </xdr:sp>
    <xdr:clientData/>
  </xdr:twoCellAnchor>
  <xdr:twoCellAnchor>
    <xdr:from>
      <xdr:col>12</xdr:col>
      <xdr:colOff>420502</xdr:colOff>
      <xdr:row>21</xdr:row>
      <xdr:rowOff>173560</xdr:rowOff>
    </xdr:from>
    <xdr:to>
      <xdr:col>13</xdr:col>
      <xdr:colOff>173548</xdr:colOff>
      <xdr:row>23</xdr:row>
      <xdr:rowOff>25393</xdr:rowOff>
    </xdr:to>
    <xdr:sp macro="" textlink="">
      <xdr:nvSpPr>
        <xdr:cNvPr id="161" name="Rectangle 16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E367DE6-CE1B-43D8-9FE1-12567C396D6F}"/>
            </a:ext>
          </a:extLst>
        </xdr:cNvPr>
        <xdr:cNvSpPr/>
      </xdr:nvSpPr>
      <xdr:spPr>
        <a:xfrm>
          <a:off x="5424302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7</a:t>
          </a:r>
        </a:p>
      </xdr:txBody>
    </xdr:sp>
    <xdr:clientData/>
  </xdr:twoCellAnchor>
  <xdr:twoCellAnchor>
    <xdr:from>
      <xdr:col>11</xdr:col>
      <xdr:colOff>558790</xdr:colOff>
      <xdr:row>21</xdr:row>
      <xdr:rowOff>173560</xdr:rowOff>
    </xdr:from>
    <xdr:to>
      <xdr:col>12</xdr:col>
      <xdr:colOff>311837</xdr:colOff>
      <xdr:row>23</xdr:row>
      <xdr:rowOff>25393</xdr:rowOff>
    </xdr:to>
    <xdr:sp macro="" textlink="">
      <xdr:nvSpPr>
        <xdr:cNvPr id="162" name="Rectangle 16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12F8951C-1F1D-493C-8039-4A7337D85497}"/>
            </a:ext>
          </a:extLst>
        </xdr:cNvPr>
        <xdr:cNvSpPr/>
      </xdr:nvSpPr>
      <xdr:spPr>
        <a:xfrm>
          <a:off x="4952990" y="4072460"/>
          <a:ext cx="362647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6</a:t>
          </a:r>
        </a:p>
      </xdr:txBody>
    </xdr:sp>
    <xdr:clientData/>
  </xdr:twoCellAnchor>
  <xdr:twoCellAnchor>
    <xdr:from>
      <xdr:col>13</xdr:col>
      <xdr:colOff>297735</xdr:colOff>
      <xdr:row>21</xdr:row>
      <xdr:rowOff>173560</xdr:rowOff>
    </xdr:from>
    <xdr:to>
      <xdr:col>14</xdr:col>
      <xdr:colOff>50781</xdr:colOff>
      <xdr:row>23</xdr:row>
      <xdr:rowOff>25393</xdr:rowOff>
    </xdr:to>
    <xdr:sp macro="" textlink="">
      <xdr:nvSpPr>
        <xdr:cNvPr id="163" name="Rectangle 16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7AA2505-8950-4A03-AEB5-CB46889044FF}"/>
            </a:ext>
          </a:extLst>
        </xdr:cNvPr>
        <xdr:cNvSpPr/>
      </xdr:nvSpPr>
      <xdr:spPr>
        <a:xfrm>
          <a:off x="5911135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8</a:t>
          </a:r>
        </a:p>
      </xdr:txBody>
    </xdr:sp>
    <xdr:clientData/>
  </xdr:twoCellAnchor>
  <xdr:twoCellAnchor>
    <xdr:from>
      <xdr:col>14</xdr:col>
      <xdr:colOff>174969</xdr:colOff>
      <xdr:row>21</xdr:row>
      <xdr:rowOff>173560</xdr:rowOff>
    </xdr:from>
    <xdr:to>
      <xdr:col>14</xdr:col>
      <xdr:colOff>534793</xdr:colOff>
      <xdr:row>23</xdr:row>
      <xdr:rowOff>25393</xdr:rowOff>
    </xdr:to>
    <xdr:sp macro="" textlink="">
      <xdr:nvSpPr>
        <xdr:cNvPr id="164" name="Rectangle 16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C454296C-D19C-4FC3-A191-92D1A2AEBFE8}"/>
            </a:ext>
          </a:extLst>
        </xdr:cNvPr>
        <xdr:cNvSpPr/>
      </xdr:nvSpPr>
      <xdr:spPr>
        <a:xfrm>
          <a:off x="6397969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9</a:t>
          </a:r>
        </a:p>
      </xdr:txBody>
    </xdr:sp>
    <xdr:clientData/>
  </xdr:twoCellAnchor>
  <xdr:twoCellAnchor>
    <xdr:from>
      <xdr:col>15</xdr:col>
      <xdr:colOff>45147</xdr:colOff>
      <xdr:row>21</xdr:row>
      <xdr:rowOff>173560</xdr:rowOff>
    </xdr:from>
    <xdr:to>
      <xdr:col>15</xdr:col>
      <xdr:colOff>404971</xdr:colOff>
      <xdr:row>23</xdr:row>
      <xdr:rowOff>25393</xdr:rowOff>
    </xdr:to>
    <xdr:sp macro="" textlink="">
      <xdr:nvSpPr>
        <xdr:cNvPr id="165" name="Rectangle 16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A047A8F-2866-41E6-947B-E951CC7ACEF1}"/>
            </a:ext>
          </a:extLst>
        </xdr:cNvPr>
        <xdr:cNvSpPr/>
      </xdr:nvSpPr>
      <xdr:spPr>
        <a:xfrm>
          <a:off x="6877747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10</a:t>
          </a:r>
        </a:p>
      </xdr:txBody>
    </xdr:sp>
    <xdr:clientData/>
  </xdr:twoCellAnchor>
  <xdr:twoCellAnchor>
    <xdr:from>
      <xdr:col>12</xdr:col>
      <xdr:colOff>417680</xdr:colOff>
      <xdr:row>23</xdr:row>
      <xdr:rowOff>220126</xdr:rowOff>
    </xdr:from>
    <xdr:to>
      <xdr:col>13</xdr:col>
      <xdr:colOff>170726</xdr:colOff>
      <xdr:row>25</xdr:row>
      <xdr:rowOff>71960</xdr:rowOff>
    </xdr:to>
    <xdr:sp macro="" textlink="">
      <xdr:nvSpPr>
        <xdr:cNvPr id="166" name="Rectangle 165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76B35AE7-CCE5-489A-A41C-C267442FE736}"/>
            </a:ext>
          </a:extLst>
        </xdr:cNvPr>
        <xdr:cNvSpPr/>
      </xdr:nvSpPr>
      <xdr:spPr>
        <a:xfrm>
          <a:off x="5421480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12</a:t>
          </a:r>
        </a:p>
      </xdr:txBody>
    </xdr:sp>
    <xdr:clientData/>
  </xdr:twoCellAnchor>
  <xdr:twoCellAnchor>
    <xdr:from>
      <xdr:col>11</xdr:col>
      <xdr:colOff>555968</xdr:colOff>
      <xdr:row>23</xdr:row>
      <xdr:rowOff>220126</xdr:rowOff>
    </xdr:from>
    <xdr:to>
      <xdr:col>12</xdr:col>
      <xdr:colOff>309015</xdr:colOff>
      <xdr:row>25</xdr:row>
      <xdr:rowOff>71960</xdr:rowOff>
    </xdr:to>
    <xdr:sp macro="" textlink="">
      <xdr:nvSpPr>
        <xdr:cNvPr id="167" name="Rectangle 16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EECE6CFA-0CBF-4F94-971D-709B4B6472A9}"/>
            </a:ext>
          </a:extLst>
        </xdr:cNvPr>
        <xdr:cNvSpPr/>
      </xdr:nvSpPr>
      <xdr:spPr>
        <a:xfrm>
          <a:off x="4950168" y="4576226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11</a:t>
          </a:r>
        </a:p>
      </xdr:txBody>
    </xdr:sp>
    <xdr:clientData/>
  </xdr:twoCellAnchor>
  <xdr:twoCellAnchor>
    <xdr:from>
      <xdr:col>13</xdr:col>
      <xdr:colOff>294913</xdr:colOff>
      <xdr:row>23</xdr:row>
      <xdr:rowOff>220126</xdr:rowOff>
    </xdr:from>
    <xdr:to>
      <xdr:col>14</xdr:col>
      <xdr:colOff>47959</xdr:colOff>
      <xdr:row>25</xdr:row>
      <xdr:rowOff>71960</xdr:rowOff>
    </xdr:to>
    <xdr:sp macro="" textlink="">
      <xdr:nvSpPr>
        <xdr:cNvPr id="168" name="Rectangle 16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6300FE81-85E9-430E-8355-A3D0DD661692}"/>
            </a:ext>
          </a:extLst>
        </xdr:cNvPr>
        <xdr:cNvSpPr/>
      </xdr:nvSpPr>
      <xdr:spPr>
        <a:xfrm>
          <a:off x="5908313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13</a:t>
          </a:r>
        </a:p>
      </xdr:txBody>
    </xdr:sp>
    <xdr:clientData/>
  </xdr:twoCellAnchor>
  <xdr:twoCellAnchor>
    <xdr:from>
      <xdr:col>14</xdr:col>
      <xdr:colOff>172147</xdr:colOff>
      <xdr:row>23</xdr:row>
      <xdr:rowOff>220126</xdr:rowOff>
    </xdr:from>
    <xdr:to>
      <xdr:col>14</xdr:col>
      <xdr:colOff>531971</xdr:colOff>
      <xdr:row>25</xdr:row>
      <xdr:rowOff>71960</xdr:rowOff>
    </xdr:to>
    <xdr:sp macro="" textlink="">
      <xdr:nvSpPr>
        <xdr:cNvPr id="169" name="Rectangle 16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7A1BB389-327A-4D18-AA74-6A5AD0DFD39F}"/>
            </a:ext>
          </a:extLst>
        </xdr:cNvPr>
        <xdr:cNvSpPr/>
      </xdr:nvSpPr>
      <xdr:spPr>
        <a:xfrm>
          <a:off x="6395147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14</a:t>
          </a:r>
        </a:p>
      </xdr:txBody>
    </xdr:sp>
    <xdr:clientData/>
  </xdr:twoCellAnchor>
  <xdr:twoCellAnchor>
    <xdr:from>
      <xdr:col>15</xdr:col>
      <xdr:colOff>42325</xdr:colOff>
      <xdr:row>23</xdr:row>
      <xdr:rowOff>220126</xdr:rowOff>
    </xdr:from>
    <xdr:to>
      <xdr:col>15</xdr:col>
      <xdr:colOff>402149</xdr:colOff>
      <xdr:row>25</xdr:row>
      <xdr:rowOff>71960</xdr:rowOff>
    </xdr:to>
    <xdr:sp macro="" textlink="">
      <xdr:nvSpPr>
        <xdr:cNvPr id="170" name="Rectangle 169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B6020DDD-DFA1-4A69-A525-175FCB0B41A8}"/>
            </a:ext>
          </a:extLst>
        </xdr:cNvPr>
        <xdr:cNvSpPr/>
      </xdr:nvSpPr>
      <xdr:spPr>
        <a:xfrm>
          <a:off x="6874925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15</a:t>
          </a:r>
        </a:p>
      </xdr:txBody>
    </xdr:sp>
    <xdr:clientData/>
  </xdr:twoCellAnchor>
  <xdr:twoCellAnchor>
    <xdr:from>
      <xdr:col>12</xdr:col>
      <xdr:colOff>421913</xdr:colOff>
      <xdr:row>26</xdr:row>
      <xdr:rowOff>26804</xdr:rowOff>
    </xdr:from>
    <xdr:to>
      <xdr:col>13</xdr:col>
      <xdr:colOff>174959</xdr:colOff>
      <xdr:row>27</xdr:row>
      <xdr:rowOff>104415</xdr:rowOff>
    </xdr:to>
    <xdr:sp macro="" textlink="">
      <xdr:nvSpPr>
        <xdr:cNvPr id="171" name="Rectangle 17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F541E5BD-6E45-4D99-8FCC-067B20718FE2}"/>
            </a:ext>
          </a:extLst>
        </xdr:cNvPr>
        <xdr:cNvSpPr/>
      </xdr:nvSpPr>
      <xdr:spPr>
        <a:xfrm>
          <a:off x="5425713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17</a:t>
          </a:r>
        </a:p>
      </xdr:txBody>
    </xdr:sp>
    <xdr:clientData/>
  </xdr:twoCellAnchor>
  <xdr:twoCellAnchor>
    <xdr:from>
      <xdr:col>11</xdr:col>
      <xdr:colOff>560201</xdr:colOff>
      <xdr:row>26</xdr:row>
      <xdr:rowOff>26804</xdr:rowOff>
    </xdr:from>
    <xdr:to>
      <xdr:col>12</xdr:col>
      <xdr:colOff>313248</xdr:colOff>
      <xdr:row>27</xdr:row>
      <xdr:rowOff>104415</xdr:rowOff>
    </xdr:to>
    <xdr:sp macro="" textlink="">
      <xdr:nvSpPr>
        <xdr:cNvPr id="172" name="Rectangle 171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A59E1827-773A-493A-B248-D07A80537FCD}"/>
            </a:ext>
          </a:extLst>
        </xdr:cNvPr>
        <xdr:cNvSpPr/>
      </xdr:nvSpPr>
      <xdr:spPr>
        <a:xfrm>
          <a:off x="4954401" y="5068704"/>
          <a:ext cx="362647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16</a:t>
          </a:r>
        </a:p>
      </xdr:txBody>
    </xdr:sp>
    <xdr:clientData/>
  </xdr:twoCellAnchor>
  <xdr:twoCellAnchor>
    <xdr:from>
      <xdr:col>13</xdr:col>
      <xdr:colOff>299146</xdr:colOff>
      <xdr:row>26</xdr:row>
      <xdr:rowOff>26804</xdr:rowOff>
    </xdr:from>
    <xdr:to>
      <xdr:col>14</xdr:col>
      <xdr:colOff>52192</xdr:colOff>
      <xdr:row>27</xdr:row>
      <xdr:rowOff>104415</xdr:rowOff>
    </xdr:to>
    <xdr:sp macro="" textlink="">
      <xdr:nvSpPr>
        <xdr:cNvPr id="173" name="Rectangle 172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1B11CDE9-F1C0-4819-9966-E703D3C2877D}"/>
            </a:ext>
          </a:extLst>
        </xdr:cNvPr>
        <xdr:cNvSpPr/>
      </xdr:nvSpPr>
      <xdr:spPr>
        <a:xfrm>
          <a:off x="5912546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18</a:t>
          </a:r>
        </a:p>
      </xdr:txBody>
    </xdr:sp>
    <xdr:clientData/>
  </xdr:twoCellAnchor>
  <xdr:twoCellAnchor>
    <xdr:from>
      <xdr:col>14</xdr:col>
      <xdr:colOff>176380</xdr:colOff>
      <xdr:row>26</xdr:row>
      <xdr:rowOff>26804</xdr:rowOff>
    </xdr:from>
    <xdr:to>
      <xdr:col>14</xdr:col>
      <xdr:colOff>536204</xdr:colOff>
      <xdr:row>27</xdr:row>
      <xdr:rowOff>104415</xdr:rowOff>
    </xdr:to>
    <xdr:sp macro="" textlink="">
      <xdr:nvSpPr>
        <xdr:cNvPr id="174" name="Rectangle 173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323B6932-5113-4E51-9D8C-337B936DA01D}"/>
            </a:ext>
          </a:extLst>
        </xdr:cNvPr>
        <xdr:cNvSpPr/>
      </xdr:nvSpPr>
      <xdr:spPr>
        <a:xfrm>
          <a:off x="6399380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19</a:t>
          </a:r>
        </a:p>
      </xdr:txBody>
    </xdr:sp>
    <xdr:clientData/>
  </xdr:twoCellAnchor>
  <xdr:twoCellAnchor>
    <xdr:from>
      <xdr:col>15</xdr:col>
      <xdr:colOff>46558</xdr:colOff>
      <xdr:row>26</xdr:row>
      <xdr:rowOff>26804</xdr:rowOff>
    </xdr:from>
    <xdr:to>
      <xdr:col>15</xdr:col>
      <xdr:colOff>406382</xdr:colOff>
      <xdr:row>27</xdr:row>
      <xdr:rowOff>104415</xdr:rowOff>
    </xdr:to>
    <xdr:sp macro="" textlink="">
      <xdr:nvSpPr>
        <xdr:cNvPr id="175" name="Rectangle 17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0E5B018-1506-4276-B2D4-F24E681AD34E}"/>
            </a:ext>
          </a:extLst>
        </xdr:cNvPr>
        <xdr:cNvSpPr/>
      </xdr:nvSpPr>
      <xdr:spPr>
        <a:xfrm>
          <a:off x="6879158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20</a:t>
          </a:r>
        </a:p>
      </xdr:txBody>
    </xdr:sp>
    <xdr:clientData/>
  </xdr:twoCellAnchor>
  <xdr:twoCellAnchor>
    <xdr:from>
      <xdr:col>12</xdr:col>
      <xdr:colOff>419090</xdr:colOff>
      <xdr:row>28</xdr:row>
      <xdr:rowOff>38092</xdr:rowOff>
    </xdr:from>
    <xdr:to>
      <xdr:col>13</xdr:col>
      <xdr:colOff>172136</xdr:colOff>
      <xdr:row>29</xdr:row>
      <xdr:rowOff>115704</xdr:rowOff>
    </xdr:to>
    <xdr:sp macro="" textlink="">
      <xdr:nvSpPr>
        <xdr:cNvPr id="176" name="Rectangle 175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0D6CFBA9-F724-4EAE-B6D3-2A13A8A4E54C}"/>
            </a:ext>
          </a:extLst>
        </xdr:cNvPr>
        <xdr:cNvSpPr/>
      </xdr:nvSpPr>
      <xdr:spPr>
        <a:xfrm>
          <a:off x="5422890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22</a:t>
          </a:r>
        </a:p>
      </xdr:txBody>
    </xdr:sp>
    <xdr:clientData/>
  </xdr:twoCellAnchor>
  <xdr:twoCellAnchor>
    <xdr:from>
      <xdr:col>11</xdr:col>
      <xdr:colOff>557378</xdr:colOff>
      <xdr:row>28</xdr:row>
      <xdr:rowOff>38092</xdr:rowOff>
    </xdr:from>
    <xdr:to>
      <xdr:col>12</xdr:col>
      <xdr:colOff>310425</xdr:colOff>
      <xdr:row>29</xdr:row>
      <xdr:rowOff>115704</xdr:rowOff>
    </xdr:to>
    <xdr:sp macro="" textlink="">
      <xdr:nvSpPr>
        <xdr:cNvPr id="177" name="Rectangle 176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7E56C609-2FC5-4A0E-A4BE-6E760576FA8E}"/>
            </a:ext>
          </a:extLst>
        </xdr:cNvPr>
        <xdr:cNvSpPr/>
      </xdr:nvSpPr>
      <xdr:spPr>
        <a:xfrm>
          <a:off x="4951578" y="5537192"/>
          <a:ext cx="362647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21</a:t>
          </a:r>
        </a:p>
      </xdr:txBody>
    </xdr:sp>
    <xdr:clientData/>
  </xdr:twoCellAnchor>
  <xdr:twoCellAnchor>
    <xdr:from>
      <xdr:col>13</xdr:col>
      <xdr:colOff>296323</xdr:colOff>
      <xdr:row>28</xdr:row>
      <xdr:rowOff>38092</xdr:rowOff>
    </xdr:from>
    <xdr:to>
      <xdr:col>14</xdr:col>
      <xdr:colOff>49369</xdr:colOff>
      <xdr:row>29</xdr:row>
      <xdr:rowOff>115704</xdr:rowOff>
    </xdr:to>
    <xdr:sp macro="" textlink="">
      <xdr:nvSpPr>
        <xdr:cNvPr id="178" name="Rectangle 177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59EE097F-965C-4E77-94E4-E1306BE057C7}"/>
            </a:ext>
          </a:extLst>
        </xdr:cNvPr>
        <xdr:cNvSpPr/>
      </xdr:nvSpPr>
      <xdr:spPr>
        <a:xfrm>
          <a:off x="5909723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23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0</xdr:row>
      <xdr:rowOff>105833</xdr:rowOff>
    </xdr:from>
    <xdr:to>
      <xdr:col>46</xdr:col>
      <xdr:colOff>458612</xdr:colOff>
      <xdr:row>5</xdr:row>
      <xdr:rowOff>162278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F60549ED-8811-4F2C-8B83-CD83D6066982}"/>
            </a:ext>
          </a:extLst>
        </xdr:cNvPr>
        <xdr:cNvSpPr/>
      </xdr:nvSpPr>
      <xdr:spPr>
        <a:xfrm>
          <a:off x="457201" y="105833"/>
          <a:ext cx="25020411" cy="977195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620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211671</xdr:colOff>
      <xdr:row>52</xdr:row>
      <xdr:rowOff>134018</xdr:rowOff>
    </xdr:from>
    <xdr:to>
      <xdr:col>46</xdr:col>
      <xdr:colOff>190506</xdr:colOff>
      <xdr:row>62</xdr:row>
      <xdr:rowOff>141111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6AA077-87E8-4C89-A708-C215D895D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7871" y="10541668"/>
          <a:ext cx="17301635" cy="1848593"/>
        </a:xfrm>
        <a:prstGeom prst="rect">
          <a:avLst/>
        </a:prstGeom>
      </xdr:spPr>
    </xdr:pic>
    <xdr:clientData/>
  </xdr:twoCellAnchor>
  <xdr:twoCellAnchor>
    <xdr:from>
      <xdr:col>18</xdr:col>
      <xdr:colOff>116868</xdr:colOff>
      <xdr:row>53</xdr:row>
      <xdr:rowOff>30151</xdr:rowOff>
    </xdr:from>
    <xdr:to>
      <xdr:col>45</xdr:col>
      <xdr:colOff>571506</xdr:colOff>
      <xdr:row>62</xdr:row>
      <xdr:rowOff>28183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319F2F1-88CA-4F47-A761-926ED69B1145}"/>
            </a:ext>
          </a:extLst>
        </xdr:cNvPr>
        <xdr:cNvSpPr/>
      </xdr:nvSpPr>
      <xdr:spPr>
        <a:xfrm>
          <a:off x="8067068" y="10621951"/>
          <a:ext cx="16913838" cy="165538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252189</xdr:colOff>
      <xdr:row>6</xdr:row>
      <xdr:rowOff>141943</xdr:rowOff>
    </xdr:from>
    <xdr:to>
      <xdr:col>46</xdr:col>
      <xdr:colOff>42334</xdr:colOff>
      <xdr:row>52</xdr:row>
      <xdr:rowOff>56445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66E4660-171E-4B9C-B1DB-35C6DE124C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75778</xdr:colOff>
      <xdr:row>55</xdr:row>
      <xdr:rowOff>161794</xdr:rowOff>
    </xdr:from>
    <xdr:to>
      <xdr:col>21</xdr:col>
      <xdr:colOff>8937</xdr:colOff>
      <xdr:row>57</xdr:row>
      <xdr:rowOff>55550</xdr:rowOff>
    </xdr:to>
    <xdr:sp macro="" textlink="$L$82">
      <xdr:nvSpPr>
        <xdr:cNvPr id="6" name="TextBox 5">
          <a:extLst>
            <a:ext uri="{FF2B5EF4-FFF2-40B4-BE49-F238E27FC236}">
              <a16:creationId xmlns:a16="http://schemas.microsoft.com/office/drawing/2014/main" id="{F88A5C3C-4DC6-4A62-A41D-C13DB3DD6B3A}"/>
            </a:ext>
          </a:extLst>
        </xdr:cNvPr>
        <xdr:cNvSpPr txBox="1"/>
      </xdr:nvSpPr>
      <xdr:spPr>
        <a:xfrm>
          <a:off x="9245178" y="11121894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432B7F2-EAD1-4337-8FB6-4FE093620B88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531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55</xdr:row>
      <xdr:rowOff>160455</xdr:rowOff>
    </xdr:from>
    <xdr:to>
      <xdr:col>21</xdr:col>
      <xdr:colOff>71898</xdr:colOff>
      <xdr:row>57</xdr:row>
      <xdr:rowOff>54211</xdr:rowOff>
    </xdr:to>
    <xdr:sp macro="" textlink="$Q$82">
      <xdr:nvSpPr>
        <xdr:cNvPr id="7" name="TextBox 6">
          <a:extLst>
            <a:ext uri="{FF2B5EF4-FFF2-40B4-BE49-F238E27FC236}">
              <a16:creationId xmlns:a16="http://schemas.microsoft.com/office/drawing/2014/main" id="{0DDE683D-51A3-4C67-9241-CBD71DC88AF0}"/>
            </a:ext>
          </a:extLst>
        </xdr:cNvPr>
        <xdr:cNvSpPr txBox="1"/>
      </xdr:nvSpPr>
      <xdr:spPr>
        <a:xfrm>
          <a:off x="9520549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6386101-1B72-44F7-9DEA-90C3F4502AF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20</xdr:col>
      <xdr:colOff>81403</xdr:colOff>
      <xdr:row>57</xdr:row>
      <xdr:rowOff>92424</xdr:rowOff>
    </xdr:from>
    <xdr:to>
      <xdr:col>21</xdr:col>
      <xdr:colOff>114824</xdr:colOff>
      <xdr:row>59</xdr:row>
      <xdr:rowOff>8537</xdr:rowOff>
    </xdr:to>
    <xdr:sp macro="" textlink="$M$82">
      <xdr:nvSpPr>
        <xdr:cNvPr id="8" name="TextBox 7">
          <a:extLst>
            <a:ext uri="{FF2B5EF4-FFF2-40B4-BE49-F238E27FC236}">
              <a16:creationId xmlns:a16="http://schemas.microsoft.com/office/drawing/2014/main" id="{407C5783-286A-46CB-8407-E63B9F0CAA15}"/>
            </a:ext>
          </a:extLst>
        </xdr:cNvPr>
        <xdr:cNvSpPr txBox="1"/>
      </xdr:nvSpPr>
      <xdr:spPr>
        <a:xfrm>
          <a:off x="9250803" y="11420824"/>
          <a:ext cx="643021" cy="284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9BEE6EE-A544-4AAF-8513-A43DA52BB8BB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203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57</xdr:row>
      <xdr:rowOff>91310</xdr:rowOff>
    </xdr:from>
    <xdr:to>
      <xdr:col>21</xdr:col>
      <xdr:colOff>71898</xdr:colOff>
      <xdr:row>58</xdr:row>
      <xdr:rowOff>170816</xdr:rowOff>
    </xdr:to>
    <xdr:sp macro="" textlink="$R$82">
      <xdr:nvSpPr>
        <xdr:cNvPr id="9" name="TextBox 8">
          <a:extLst>
            <a:ext uri="{FF2B5EF4-FFF2-40B4-BE49-F238E27FC236}">
              <a16:creationId xmlns:a16="http://schemas.microsoft.com/office/drawing/2014/main" id="{4E413E9B-B337-422B-8AAF-C74DDAACAA7E}"/>
            </a:ext>
          </a:extLst>
        </xdr:cNvPr>
        <xdr:cNvSpPr txBox="1"/>
      </xdr:nvSpPr>
      <xdr:spPr>
        <a:xfrm>
          <a:off x="9520549" y="11419710"/>
          <a:ext cx="330349" cy="263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4C58613-303E-453D-AE75-110D6BCDE2D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18</xdr:col>
      <xdr:colOff>451269</xdr:colOff>
      <xdr:row>55</xdr:row>
      <xdr:rowOff>107355</xdr:rowOff>
    </xdr:from>
    <xdr:to>
      <xdr:col>20</xdr:col>
      <xdr:colOff>51701</xdr:colOff>
      <xdr:row>58</xdr:row>
      <xdr:rowOff>146424</xdr:rowOff>
    </xdr:to>
    <xdr:sp macro="" textlink="$F$81">
      <xdr:nvSpPr>
        <xdr:cNvPr id="10" name="TextBox 9">
          <a:extLst>
            <a:ext uri="{FF2B5EF4-FFF2-40B4-BE49-F238E27FC236}">
              <a16:creationId xmlns:a16="http://schemas.microsoft.com/office/drawing/2014/main" id="{1DA43AD8-5CC7-4398-9B60-D974719C3009}"/>
            </a:ext>
          </a:extLst>
        </xdr:cNvPr>
        <xdr:cNvSpPr txBox="1"/>
      </xdr:nvSpPr>
      <xdr:spPr>
        <a:xfrm>
          <a:off x="8401469" y="11067455"/>
          <a:ext cx="819632" cy="5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DC2D61-E4F4-49B6-BAC5-E4980C19B6F9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500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178695</xdr:colOff>
      <xdr:row>53</xdr:row>
      <xdr:rowOff>86297</xdr:rowOff>
    </xdr:from>
    <xdr:to>
      <xdr:col>21</xdr:col>
      <xdr:colOff>297525</xdr:colOff>
      <xdr:row>55</xdr:row>
      <xdr:rowOff>45858</xdr:rowOff>
    </xdr:to>
    <xdr:sp macro="" textlink="$O$82">
      <xdr:nvSpPr>
        <xdr:cNvPr id="11" name="TextBox 10">
          <a:extLst>
            <a:ext uri="{FF2B5EF4-FFF2-40B4-BE49-F238E27FC236}">
              <a16:creationId xmlns:a16="http://schemas.microsoft.com/office/drawing/2014/main" id="{AE92B210-F766-4334-B741-D05E0EFDCF3C}"/>
            </a:ext>
          </a:extLst>
        </xdr:cNvPr>
        <xdr:cNvSpPr txBox="1"/>
      </xdr:nvSpPr>
      <xdr:spPr>
        <a:xfrm>
          <a:off x="9348095" y="10678097"/>
          <a:ext cx="728430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B801331-42E5-444C-9E9A-590BA0981C14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Calibri"/>
            </a:rPr>
            <a:pPr/>
            <a:t>1,234</a:t>
          </a:fld>
          <a:endParaRPr lang="en-US" sz="1100" b="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231199</xdr:colOff>
      <xdr:row>59</xdr:row>
      <xdr:rowOff>52691</xdr:rowOff>
    </xdr:from>
    <xdr:to>
      <xdr:col>21</xdr:col>
      <xdr:colOff>163020</xdr:colOff>
      <xdr:row>61</xdr:row>
      <xdr:rowOff>12958</xdr:rowOff>
    </xdr:to>
    <xdr:sp macro="" textlink="$N$82">
      <xdr:nvSpPr>
        <xdr:cNvPr id="12" name="TextBox 11">
          <a:extLst>
            <a:ext uri="{FF2B5EF4-FFF2-40B4-BE49-F238E27FC236}">
              <a16:creationId xmlns:a16="http://schemas.microsoft.com/office/drawing/2014/main" id="{89C8187B-91DD-4D60-BB61-BB75102E1DA9}"/>
            </a:ext>
          </a:extLst>
        </xdr:cNvPr>
        <xdr:cNvSpPr txBox="1"/>
      </xdr:nvSpPr>
      <xdr:spPr>
        <a:xfrm>
          <a:off x="9400599" y="11749391"/>
          <a:ext cx="541421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2252FC8-20E9-464B-A385-FEA2352BA72B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734</a:t>
          </a:fld>
          <a:endParaRPr lang="en-US" sz="1100" b="1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20</xdr:col>
      <xdr:colOff>49392</xdr:colOff>
      <xdr:row>55</xdr:row>
      <xdr:rowOff>127408</xdr:rowOff>
    </xdr:from>
    <xdr:to>
      <xdr:col>32</xdr:col>
      <xdr:colOff>557389</xdr:colOff>
      <xdr:row>59</xdr:row>
      <xdr:rowOff>53883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9EAF9137-A3FD-47AA-86A7-18E8F0DB79FA}"/>
            </a:ext>
          </a:extLst>
        </xdr:cNvPr>
        <xdr:cNvSpPr/>
      </xdr:nvSpPr>
      <xdr:spPr>
        <a:xfrm>
          <a:off x="9207503" y="11007075"/>
          <a:ext cx="7789330" cy="660252"/>
        </a:xfrm>
        <a:prstGeom prst="rect">
          <a:avLst/>
        </a:prstGeom>
        <a:noFill/>
        <a:ln w="285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506950</xdr:colOff>
      <xdr:row>55</xdr:row>
      <xdr:rowOff>50908</xdr:rowOff>
    </xdr:from>
    <xdr:to>
      <xdr:col>35</xdr:col>
      <xdr:colOff>107383</xdr:colOff>
      <xdr:row>58</xdr:row>
      <xdr:rowOff>62941</xdr:rowOff>
    </xdr:to>
    <xdr:sp macro="" textlink="$F$94">
      <xdr:nvSpPr>
        <xdr:cNvPr id="14" name="TextBox 13">
          <a:extLst>
            <a:ext uri="{FF2B5EF4-FFF2-40B4-BE49-F238E27FC236}">
              <a16:creationId xmlns:a16="http://schemas.microsoft.com/office/drawing/2014/main" id="{5AA80B1D-62F3-4041-95CA-31424B20AB2B}"/>
            </a:ext>
          </a:extLst>
        </xdr:cNvPr>
        <xdr:cNvSpPr txBox="1"/>
      </xdr:nvSpPr>
      <xdr:spPr>
        <a:xfrm>
          <a:off x="16946394" y="10930575"/>
          <a:ext cx="1420767" cy="5623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2247CAB-EB7C-4761-944A-8D9B8A021A4B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4,659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209437</xdr:colOff>
      <xdr:row>53</xdr:row>
      <xdr:rowOff>86297</xdr:rowOff>
    </xdr:from>
    <xdr:to>
      <xdr:col>23</xdr:col>
      <xdr:colOff>329753</xdr:colOff>
      <xdr:row>55</xdr:row>
      <xdr:rowOff>45858</xdr:rowOff>
    </xdr:to>
    <xdr:sp macro="" textlink="$O$84">
      <xdr:nvSpPr>
        <xdr:cNvPr id="15" name="TextBox 14">
          <a:extLst>
            <a:ext uri="{FF2B5EF4-FFF2-40B4-BE49-F238E27FC236}">
              <a16:creationId xmlns:a16="http://schemas.microsoft.com/office/drawing/2014/main" id="{61D7DAA0-1A53-488A-98E9-AA755DFDA0CE}"/>
            </a:ext>
          </a:extLst>
        </xdr:cNvPr>
        <xdr:cNvSpPr txBox="1"/>
      </xdr:nvSpPr>
      <xdr:spPr>
        <a:xfrm>
          <a:off x="10598037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FD3ED2F-3FEF-4531-AE3E-CB41B344087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1,712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164130</xdr:colOff>
      <xdr:row>53</xdr:row>
      <xdr:rowOff>86297</xdr:rowOff>
    </xdr:from>
    <xdr:to>
      <xdr:col>24</xdr:col>
      <xdr:colOff>281622</xdr:colOff>
      <xdr:row>55</xdr:row>
      <xdr:rowOff>45858</xdr:rowOff>
    </xdr:to>
    <xdr:sp macro="" textlink="$O$85">
      <xdr:nvSpPr>
        <xdr:cNvPr id="16" name="TextBox 15">
          <a:extLst>
            <a:ext uri="{FF2B5EF4-FFF2-40B4-BE49-F238E27FC236}">
              <a16:creationId xmlns:a16="http://schemas.microsoft.com/office/drawing/2014/main" id="{BF3F44F8-4C9F-41BE-AC3A-BBC885783431}"/>
            </a:ext>
          </a:extLst>
        </xdr:cNvPr>
        <xdr:cNvSpPr txBox="1"/>
      </xdr:nvSpPr>
      <xdr:spPr>
        <a:xfrm>
          <a:off x="11162330" y="10678097"/>
          <a:ext cx="727092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97E56D-91C7-42C5-8E5A-5CE2D1A4A19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1,598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290316</xdr:colOff>
      <xdr:row>53</xdr:row>
      <xdr:rowOff>86297</xdr:rowOff>
    </xdr:from>
    <xdr:to>
      <xdr:col>25</xdr:col>
      <xdr:colOff>410632</xdr:colOff>
      <xdr:row>55</xdr:row>
      <xdr:rowOff>45858</xdr:rowOff>
    </xdr:to>
    <xdr:sp macro="" textlink="$O$86">
      <xdr:nvSpPr>
        <xdr:cNvPr id="17" name="TextBox 16">
          <a:extLst>
            <a:ext uri="{FF2B5EF4-FFF2-40B4-BE49-F238E27FC236}">
              <a16:creationId xmlns:a16="http://schemas.microsoft.com/office/drawing/2014/main" id="{47429104-B255-41EA-9527-3CF89E9AC968}"/>
            </a:ext>
          </a:extLst>
        </xdr:cNvPr>
        <xdr:cNvSpPr txBox="1"/>
      </xdr:nvSpPr>
      <xdr:spPr>
        <a:xfrm>
          <a:off x="11898116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2D4C858-B95A-489C-8580-5FE8A6A1A1E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1,188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326120</xdr:colOff>
      <xdr:row>53</xdr:row>
      <xdr:rowOff>86297</xdr:rowOff>
    </xdr:from>
    <xdr:to>
      <xdr:col>26</xdr:col>
      <xdr:colOff>446436</xdr:colOff>
      <xdr:row>55</xdr:row>
      <xdr:rowOff>45858</xdr:rowOff>
    </xdr:to>
    <xdr:sp macro="" textlink="$O$87">
      <xdr:nvSpPr>
        <xdr:cNvPr id="18" name="TextBox 17">
          <a:extLst>
            <a:ext uri="{FF2B5EF4-FFF2-40B4-BE49-F238E27FC236}">
              <a16:creationId xmlns:a16="http://schemas.microsoft.com/office/drawing/2014/main" id="{A10A0196-1EC4-4FC6-B217-3F28EEAEC84A}"/>
            </a:ext>
          </a:extLst>
        </xdr:cNvPr>
        <xdr:cNvSpPr txBox="1"/>
      </xdr:nvSpPr>
      <xdr:spPr>
        <a:xfrm>
          <a:off x="12543520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62D71A1-1040-4FF3-8F9E-57FD4396D53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2,095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338525</xdr:colOff>
      <xdr:row>53</xdr:row>
      <xdr:rowOff>86297</xdr:rowOff>
    </xdr:from>
    <xdr:to>
      <xdr:col>27</xdr:col>
      <xdr:colOff>458841</xdr:colOff>
      <xdr:row>55</xdr:row>
      <xdr:rowOff>45858</xdr:rowOff>
    </xdr:to>
    <xdr:sp macro="" textlink="$O$88">
      <xdr:nvSpPr>
        <xdr:cNvPr id="19" name="TextBox 18">
          <a:extLst>
            <a:ext uri="{FF2B5EF4-FFF2-40B4-BE49-F238E27FC236}">
              <a16:creationId xmlns:a16="http://schemas.microsoft.com/office/drawing/2014/main" id="{D13CB8A4-41BA-4D2F-A78C-2F78AB3DA708}"/>
            </a:ext>
          </a:extLst>
        </xdr:cNvPr>
        <xdr:cNvSpPr txBox="1"/>
      </xdr:nvSpPr>
      <xdr:spPr>
        <a:xfrm>
          <a:off x="13165525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33D9ECA-0F48-483A-84B1-66566F79F3D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2,664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400320</xdr:colOff>
      <xdr:row>53</xdr:row>
      <xdr:rowOff>86297</xdr:rowOff>
    </xdr:from>
    <xdr:to>
      <xdr:col>28</xdr:col>
      <xdr:colOff>520637</xdr:colOff>
      <xdr:row>55</xdr:row>
      <xdr:rowOff>45858</xdr:rowOff>
    </xdr:to>
    <xdr:sp macro="" textlink="$O$89">
      <xdr:nvSpPr>
        <xdr:cNvPr id="20" name="TextBox 19">
          <a:extLst>
            <a:ext uri="{FF2B5EF4-FFF2-40B4-BE49-F238E27FC236}">
              <a16:creationId xmlns:a16="http://schemas.microsoft.com/office/drawing/2014/main" id="{E62D5720-678A-4F4A-81D9-1B6C8D8BB93C}"/>
            </a:ext>
          </a:extLst>
        </xdr:cNvPr>
        <xdr:cNvSpPr txBox="1"/>
      </xdr:nvSpPr>
      <xdr:spPr>
        <a:xfrm>
          <a:off x="13836920" y="10678097"/>
          <a:ext cx="72991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3E456CE-058F-417A-8EEF-FE6BFCA59AC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2,654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495152</xdr:colOff>
      <xdr:row>53</xdr:row>
      <xdr:rowOff>86297</xdr:rowOff>
    </xdr:from>
    <xdr:to>
      <xdr:col>30</xdr:col>
      <xdr:colOff>8689</xdr:colOff>
      <xdr:row>55</xdr:row>
      <xdr:rowOff>45858</xdr:rowOff>
    </xdr:to>
    <xdr:sp macro="" textlink="$O$90">
      <xdr:nvSpPr>
        <xdr:cNvPr id="21" name="TextBox 20">
          <a:extLst>
            <a:ext uri="{FF2B5EF4-FFF2-40B4-BE49-F238E27FC236}">
              <a16:creationId xmlns:a16="http://schemas.microsoft.com/office/drawing/2014/main" id="{26F48427-84C0-43BE-AE3E-88D4F87149B7}"/>
            </a:ext>
          </a:extLst>
        </xdr:cNvPr>
        <xdr:cNvSpPr txBox="1"/>
      </xdr:nvSpPr>
      <xdr:spPr>
        <a:xfrm>
          <a:off x="14541352" y="10678097"/>
          <a:ext cx="73273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9594CA4-91FA-4756-83F2-B717F86F1AC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2,816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494191</xdr:colOff>
      <xdr:row>53</xdr:row>
      <xdr:rowOff>86297</xdr:rowOff>
    </xdr:from>
    <xdr:to>
      <xdr:col>31</xdr:col>
      <xdr:colOff>7728</xdr:colOff>
      <xdr:row>55</xdr:row>
      <xdr:rowOff>45858</xdr:rowOff>
    </xdr:to>
    <xdr:sp macro="" textlink="$O$91">
      <xdr:nvSpPr>
        <xdr:cNvPr id="22" name="TextBox 21">
          <a:extLst>
            <a:ext uri="{FF2B5EF4-FFF2-40B4-BE49-F238E27FC236}">
              <a16:creationId xmlns:a16="http://schemas.microsoft.com/office/drawing/2014/main" id="{BA80EEC9-8639-4A97-B780-0B6213BAEBC1}"/>
            </a:ext>
          </a:extLst>
        </xdr:cNvPr>
        <xdr:cNvSpPr txBox="1"/>
      </xdr:nvSpPr>
      <xdr:spPr>
        <a:xfrm>
          <a:off x="15149991" y="10678097"/>
          <a:ext cx="73273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E9ED314-10D5-4AAA-82A9-1EE08CA00FF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3,043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30</xdr:col>
      <xdr:colOff>552645</xdr:colOff>
      <xdr:row>53</xdr:row>
      <xdr:rowOff>86297</xdr:rowOff>
    </xdr:from>
    <xdr:to>
      <xdr:col>32</xdr:col>
      <xdr:colOff>66184</xdr:colOff>
      <xdr:row>55</xdr:row>
      <xdr:rowOff>45858</xdr:rowOff>
    </xdr:to>
    <xdr:sp macro="" textlink="$O$92">
      <xdr:nvSpPr>
        <xdr:cNvPr id="23" name="TextBox 22">
          <a:extLst>
            <a:ext uri="{FF2B5EF4-FFF2-40B4-BE49-F238E27FC236}">
              <a16:creationId xmlns:a16="http://schemas.microsoft.com/office/drawing/2014/main" id="{7A281627-3558-4185-850E-A33E29E47E72}"/>
            </a:ext>
          </a:extLst>
        </xdr:cNvPr>
        <xdr:cNvSpPr txBox="1"/>
      </xdr:nvSpPr>
      <xdr:spPr>
        <a:xfrm>
          <a:off x="15818045" y="10678097"/>
          <a:ext cx="732739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7BC4266-6CC0-4203-93CA-7110FA4D5CE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4,381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557246</xdr:colOff>
      <xdr:row>53</xdr:row>
      <xdr:rowOff>86297</xdr:rowOff>
    </xdr:from>
    <xdr:to>
      <xdr:col>33</xdr:col>
      <xdr:colOff>70784</xdr:colOff>
      <xdr:row>55</xdr:row>
      <xdr:rowOff>45858</xdr:rowOff>
    </xdr:to>
    <xdr:sp macro="" textlink="$O$93">
      <xdr:nvSpPr>
        <xdr:cNvPr id="24" name="TextBox 23">
          <a:extLst>
            <a:ext uri="{FF2B5EF4-FFF2-40B4-BE49-F238E27FC236}">
              <a16:creationId xmlns:a16="http://schemas.microsoft.com/office/drawing/2014/main" id="{241F6879-C72F-4DFE-B893-00DB4F79A842}"/>
            </a:ext>
          </a:extLst>
        </xdr:cNvPr>
        <xdr:cNvSpPr txBox="1"/>
      </xdr:nvSpPr>
      <xdr:spPr>
        <a:xfrm>
          <a:off x="16432246" y="10678097"/>
          <a:ext cx="73273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831238-4AB5-448C-9627-1785FB624D1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4,659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590449</xdr:colOff>
      <xdr:row>55</xdr:row>
      <xdr:rowOff>145412</xdr:rowOff>
    </xdr:from>
    <xdr:to>
      <xdr:col>21</xdr:col>
      <xdr:colOff>523608</xdr:colOff>
      <xdr:row>57</xdr:row>
      <xdr:rowOff>39169</xdr:rowOff>
    </xdr:to>
    <xdr:sp macro="" textlink="$L$83">
      <xdr:nvSpPr>
        <xdr:cNvPr id="36" name="TextBox 35">
          <a:extLst>
            <a:ext uri="{FF2B5EF4-FFF2-40B4-BE49-F238E27FC236}">
              <a16:creationId xmlns:a16="http://schemas.microsoft.com/office/drawing/2014/main" id="{5CAEF36C-0DF9-4E22-AABE-924D4AE01058}"/>
            </a:ext>
          </a:extLst>
        </xdr:cNvPr>
        <xdr:cNvSpPr txBox="1"/>
      </xdr:nvSpPr>
      <xdr:spPr>
        <a:xfrm>
          <a:off x="9759849" y="11105512"/>
          <a:ext cx="542759" cy="262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21E8FF90-EDCB-43C4-B4CD-C5AB5AD1E7A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476</a:t>
          </a:fld>
          <a:endParaRPr lang="en-US" sz="11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149231</xdr:colOff>
      <xdr:row>55</xdr:row>
      <xdr:rowOff>172153</xdr:rowOff>
    </xdr:from>
    <xdr:to>
      <xdr:col>23</xdr:col>
      <xdr:colOff>82391</xdr:colOff>
      <xdr:row>57</xdr:row>
      <xdr:rowOff>65909</xdr:rowOff>
    </xdr:to>
    <xdr:sp macro="" textlink="$L$84">
      <xdr:nvSpPr>
        <xdr:cNvPr id="37" name="TextBox 36">
          <a:extLst>
            <a:ext uri="{FF2B5EF4-FFF2-40B4-BE49-F238E27FC236}">
              <a16:creationId xmlns:a16="http://schemas.microsoft.com/office/drawing/2014/main" id="{6634A857-F831-4684-8753-D975E0D7F885}"/>
            </a:ext>
          </a:extLst>
        </xdr:cNvPr>
        <xdr:cNvSpPr txBox="1"/>
      </xdr:nvSpPr>
      <xdr:spPr>
        <a:xfrm>
          <a:off x="10537831" y="11132253"/>
          <a:ext cx="54276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9FD1170-3ECB-41D7-84A7-0FD5137D1F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279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153314</xdr:colOff>
      <xdr:row>55</xdr:row>
      <xdr:rowOff>172153</xdr:rowOff>
    </xdr:from>
    <xdr:to>
      <xdr:col>24</xdr:col>
      <xdr:colOff>85134</xdr:colOff>
      <xdr:row>57</xdr:row>
      <xdr:rowOff>65909</xdr:rowOff>
    </xdr:to>
    <xdr:sp macro="" textlink="$L$85">
      <xdr:nvSpPr>
        <xdr:cNvPr id="38" name="TextBox 37">
          <a:extLst>
            <a:ext uri="{FF2B5EF4-FFF2-40B4-BE49-F238E27FC236}">
              <a16:creationId xmlns:a16="http://schemas.microsoft.com/office/drawing/2014/main" id="{EFF1E35D-2CAB-4D1D-AD46-E1ACA9F90ADE}"/>
            </a:ext>
          </a:extLst>
        </xdr:cNvPr>
        <xdr:cNvSpPr txBox="1"/>
      </xdr:nvSpPr>
      <xdr:spPr>
        <a:xfrm>
          <a:off x="11151514" y="11132253"/>
          <a:ext cx="54142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5B7F94-4E49-4371-A0A3-B646878C4F6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-504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259445</xdr:colOff>
      <xdr:row>55</xdr:row>
      <xdr:rowOff>172153</xdr:rowOff>
    </xdr:from>
    <xdr:to>
      <xdr:col>25</xdr:col>
      <xdr:colOff>195426</xdr:colOff>
      <xdr:row>57</xdr:row>
      <xdr:rowOff>65909</xdr:rowOff>
    </xdr:to>
    <xdr:sp macro="" textlink="$L$86">
      <xdr:nvSpPr>
        <xdr:cNvPr id="39" name="TextBox 38">
          <a:extLst>
            <a:ext uri="{FF2B5EF4-FFF2-40B4-BE49-F238E27FC236}">
              <a16:creationId xmlns:a16="http://schemas.microsoft.com/office/drawing/2014/main" id="{345F3E17-F20B-4DF1-82BB-11FE72E7F94F}"/>
            </a:ext>
          </a:extLst>
        </xdr:cNvPr>
        <xdr:cNvSpPr txBox="1"/>
      </xdr:nvSpPr>
      <xdr:spPr>
        <a:xfrm>
          <a:off x="11867245" y="11132253"/>
          <a:ext cx="54558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3669CD-D501-43EC-BB04-87CDB789F03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-176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346864</xdr:colOff>
      <xdr:row>55</xdr:row>
      <xdr:rowOff>172153</xdr:rowOff>
    </xdr:from>
    <xdr:to>
      <xdr:col>26</xdr:col>
      <xdr:colOff>280023</xdr:colOff>
      <xdr:row>57</xdr:row>
      <xdr:rowOff>65909</xdr:rowOff>
    </xdr:to>
    <xdr:sp macro="" textlink="$L$87">
      <xdr:nvSpPr>
        <xdr:cNvPr id="40" name="TextBox 39">
          <a:extLst>
            <a:ext uri="{FF2B5EF4-FFF2-40B4-BE49-F238E27FC236}">
              <a16:creationId xmlns:a16="http://schemas.microsoft.com/office/drawing/2014/main" id="{A55231D7-69BA-4845-8DCB-9E116A8A2A87}"/>
            </a:ext>
          </a:extLst>
        </xdr:cNvPr>
        <xdr:cNvSpPr txBox="1"/>
      </xdr:nvSpPr>
      <xdr:spPr>
        <a:xfrm>
          <a:off x="12564264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4037A04-4799-4F5C-B83D-4BEEB6020C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606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310991</xdr:colOff>
      <xdr:row>55</xdr:row>
      <xdr:rowOff>172153</xdr:rowOff>
    </xdr:from>
    <xdr:to>
      <xdr:col>27</xdr:col>
      <xdr:colOff>246971</xdr:colOff>
      <xdr:row>57</xdr:row>
      <xdr:rowOff>65909</xdr:rowOff>
    </xdr:to>
    <xdr:sp macro="" textlink="$L$88">
      <xdr:nvSpPr>
        <xdr:cNvPr id="41" name="TextBox 40">
          <a:extLst>
            <a:ext uri="{FF2B5EF4-FFF2-40B4-BE49-F238E27FC236}">
              <a16:creationId xmlns:a16="http://schemas.microsoft.com/office/drawing/2014/main" id="{8E225D56-2347-47B2-BF34-5F1BC14989BA}"/>
            </a:ext>
          </a:extLst>
        </xdr:cNvPr>
        <xdr:cNvSpPr txBox="1"/>
      </xdr:nvSpPr>
      <xdr:spPr>
        <a:xfrm>
          <a:off x="13137991" y="11132253"/>
          <a:ext cx="54558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357232C-9A56-463A-B0B9-FD4273607F3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659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402185</xdr:colOff>
      <xdr:row>55</xdr:row>
      <xdr:rowOff>176349</xdr:rowOff>
    </xdr:from>
    <xdr:to>
      <xdr:col>28</xdr:col>
      <xdr:colOff>390246</xdr:colOff>
      <xdr:row>57</xdr:row>
      <xdr:rowOff>23573</xdr:rowOff>
    </xdr:to>
    <xdr:sp macro="" textlink="$L$89">
      <xdr:nvSpPr>
        <xdr:cNvPr id="42" name="TextBox 41">
          <a:extLst>
            <a:ext uri="{FF2B5EF4-FFF2-40B4-BE49-F238E27FC236}">
              <a16:creationId xmlns:a16="http://schemas.microsoft.com/office/drawing/2014/main" id="{341BFEB0-E8CC-43BF-8C47-93460A7EEB48}"/>
            </a:ext>
          </a:extLst>
        </xdr:cNvPr>
        <xdr:cNvSpPr txBox="1"/>
      </xdr:nvSpPr>
      <xdr:spPr>
        <a:xfrm>
          <a:off x="13807741" y="11056016"/>
          <a:ext cx="594838" cy="2141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F6D3F36-CDEA-45D8-9BE4-5AD92C40FF8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-240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469095</xdr:colOff>
      <xdr:row>55</xdr:row>
      <xdr:rowOff>172153</xdr:rowOff>
    </xdr:from>
    <xdr:to>
      <xdr:col>29</xdr:col>
      <xdr:colOff>402254</xdr:colOff>
      <xdr:row>57</xdr:row>
      <xdr:rowOff>65909</xdr:rowOff>
    </xdr:to>
    <xdr:sp macro="" textlink="$L$90">
      <xdr:nvSpPr>
        <xdr:cNvPr id="43" name="TextBox 42">
          <a:extLst>
            <a:ext uri="{FF2B5EF4-FFF2-40B4-BE49-F238E27FC236}">
              <a16:creationId xmlns:a16="http://schemas.microsoft.com/office/drawing/2014/main" id="{5781797D-F26F-4FA1-A5E7-5DC5C3945E8E}"/>
            </a:ext>
          </a:extLst>
        </xdr:cNvPr>
        <xdr:cNvSpPr txBox="1"/>
      </xdr:nvSpPr>
      <xdr:spPr>
        <a:xfrm>
          <a:off x="14515295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2490E6-B039-4B47-AF20-EE65563C012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-141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509350</xdr:colOff>
      <xdr:row>55</xdr:row>
      <xdr:rowOff>172153</xdr:rowOff>
    </xdr:from>
    <xdr:to>
      <xdr:col>30</xdr:col>
      <xdr:colOff>442509</xdr:colOff>
      <xdr:row>57</xdr:row>
      <xdr:rowOff>65909</xdr:rowOff>
    </xdr:to>
    <xdr:sp macro="" textlink="$L$91">
      <xdr:nvSpPr>
        <xdr:cNvPr id="44" name="TextBox 43">
          <a:extLst>
            <a:ext uri="{FF2B5EF4-FFF2-40B4-BE49-F238E27FC236}">
              <a16:creationId xmlns:a16="http://schemas.microsoft.com/office/drawing/2014/main" id="{AE82DA70-2BB3-442E-9ABE-13BCDCA22213}"/>
            </a:ext>
          </a:extLst>
        </xdr:cNvPr>
        <xdr:cNvSpPr txBox="1"/>
      </xdr:nvSpPr>
      <xdr:spPr>
        <a:xfrm>
          <a:off x="15165150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1A84829-B545-4A97-B852-517D4A7F4F6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-103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30</xdr:col>
      <xdr:colOff>525462</xdr:colOff>
      <xdr:row>55</xdr:row>
      <xdr:rowOff>172153</xdr:rowOff>
    </xdr:from>
    <xdr:to>
      <xdr:col>31</xdr:col>
      <xdr:colOff>458621</xdr:colOff>
      <xdr:row>57</xdr:row>
      <xdr:rowOff>65909</xdr:rowOff>
    </xdr:to>
    <xdr:sp macro="" textlink="$L$92">
      <xdr:nvSpPr>
        <xdr:cNvPr id="45" name="TextBox 44">
          <a:extLst>
            <a:ext uri="{FF2B5EF4-FFF2-40B4-BE49-F238E27FC236}">
              <a16:creationId xmlns:a16="http://schemas.microsoft.com/office/drawing/2014/main" id="{8FF4556C-BC3F-4EB9-B5D7-A5D5C6C7CA51}"/>
            </a:ext>
          </a:extLst>
        </xdr:cNvPr>
        <xdr:cNvSpPr txBox="1"/>
      </xdr:nvSpPr>
      <xdr:spPr>
        <a:xfrm>
          <a:off x="15790862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17C352A-6D42-43C1-A211-4019A7E80E6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652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565347</xdr:colOff>
      <xdr:row>55</xdr:row>
      <xdr:rowOff>172153</xdr:rowOff>
    </xdr:from>
    <xdr:to>
      <xdr:col>32</xdr:col>
      <xdr:colOff>498506</xdr:colOff>
      <xdr:row>57</xdr:row>
      <xdr:rowOff>65909</xdr:rowOff>
    </xdr:to>
    <xdr:sp macro="" textlink="$L$93">
      <xdr:nvSpPr>
        <xdr:cNvPr id="46" name="TextBox 45">
          <a:extLst>
            <a:ext uri="{FF2B5EF4-FFF2-40B4-BE49-F238E27FC236}">
              <a16:creationId xmlns:a16="http://schemas.microsoft.com/office/drawing/2014/main" id="{6FBB38F8-0297-499C-B484-D8659684BF84}"/>
            </a:ext>
          </a:extLst>
        </xdr:cNvPr>
        <xdr:cNvSpPr txBox="1"/>
      </xdr:nvSpPr>
      <xdr:spPr>
        <a:xfrm>
          <a:off x="16440347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FF2D73-6C76-4A69-AD71-9F605DB80A8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380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226260</xdr:colOff>
      <xdr:row>55</xdr:row>
      <xdr:rowOff>160455</xdr:rowOff>
    </xdr:from>
    <xdr:to>
      <xdr:col>32</xdr:col>
      <xdr:colOff>552301</xdr:colOff>
      <xdr:row>57</xdr:row>
      <xdr:rowOff>54211</xdr:rowOff>
    </xdr:to>
    <xdr:sp macro="" textlink="$Q$93">
      <xdr:nvSpPr>
        <xdr:cNvPr id="60" name="TextBox 59">
          <a:extLst>
            <a:ext uri="{FF2B5EF4-FFF2-40B4-BE49-F238E27FC236}">
              <a16:creationId xmlns:a16="http://schemas.microsoft.com/office/drawing/2014/main" id="{FAF23525-95E6-43B3-84A4-31CA99A59566}"/>
            </a:ext>
          </a:extLst>
        </xdr:cNvPr>
        <xdr:cNvSpPr txBox="1"/>
      </xdr:nvSpPr>
      <xdr:spPr>
        <a:xfrm>
          <a:off x="16665704" y="11040122"/>
          <a:ext cx="326041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0757609-193C-4DF8-B277-B987BA6BBEC9}" type="TxLink">
            <a:rPr lang="en-US" sz="1100" b="0" i="0" u="none" strike="noStrike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213454</xdr:colOff>
      <xdr:row>59</xdr:row>
      <xdr:rowOff>52691</xdr:rowOff>
    </xdr:from>
    <xdr:to>
      <xdr:col>23</xdr:col>
      <xdr:colOff>149435</xdr:colOff>
      <xdr:row>61</xdr:row>
      <xdr:rowOff>12958</xdr:rowOff>
    </xdr:to>
    <xdr:sp macro="" textlink="$N$84">
      <xdr:nvSpPr>
        <xdr:cNvPr id="62" name="TextBox 61">
          <a:extLst>
            <a:ext uri="{FF2B5EF4-FFF2-40B4-BE49-F238E27FC236}">
              <a16:creationId xmlns:a16="http://schemas.microsoft.com/office/drawing/2014/main" id="{461F38AD-DE7F-45F4-912F-C7D5CE392118}"/>
            </a:ext>
          </a:extLst>
        </xdr:cNvPr>
        <xdr:cNvSpPr txBox="1"/>
      </xdr:nvSpPr>
      <xdr:spPr>
        <a:xfrm>
          <a:off x="10602054" y="11749391"/>
          <a:ext cx="545581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5CD238-D5C2-4341-9399-A05C1E776C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419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226222</xdr:colOff>
      <xdr:row>59</xdr:row>
      <xdr:rowOff>52691</xdr:rowOff>
    </xdr:from>
    <xdr:to>
      <xdr:col>24</xdr:col>
      <xdr:colOff>80654</xdr:colOff>
      <xdr:row>61</xdr:row>
      <xdr:rowOff>46380</xdr:rowOff>
    </xdr:to>
    <xdr:sp macro="" textlink="$N$85">
      <xdr:nvSpPr>
        <xdr:cNvPr id="63" name="TextBox 62">
          <a:extLst>
            <a:ext uri="{FF2B5EF4-FFF2-40B4-BE49-F238E27FC236}">
              <a16:creationId xmlns:a16="http://schemas.microsoft.com/office/drawing/2014/main" id="{79958901-7736-4C7A-8522-7B5BBCCC1960}"/>
            </a:ext>
          </a:extLst>
        </xdr:cNvPr>
        <xdr:cNvSpPr txBox="1"/>
      </xdr:nvSpPr>
      <xdr:spPr>
        <a:xfrm>
          <a:off x="11224422" y="11749391"/>
          <a:ext cx="464032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35DAD7C-9B51-483E-9333-FC50F15CAE3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-114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338141</xdr:colOff>
      <xdr:row>59</xdr:row>
      <xdr:rowOff>52691</xdr:rowOff>
    </xdr:from>
    <xdr:to>
      <xdr:col>25</xdr:col>
      <xdr:colOff>239221</xdr:colOff>
      <xdr:row>61</xdr:row>
      <xdr:rowOff>46380</xdr:rowOff>
    </xdr:to>
    <xdr:sp macro="" textlink="$N$86">
      <xdr:nvSpPr>
        <xdr:cNvPr id="64" name="TextBox 63">
          <a:extLst>
            <a:ext uri="{FF2B5EF4-FFF2-40B4-BE49-F238E27FC236}">
              <a16:creationId xmlns:a16="http://schemas.microsoft.com/office/drawing/2014/main" id="{3D837809-DA56-484D-9BD0-04E9502354FF}"/>
            </a:ext>
          </a:extLst>
        </xdr:cNvPr>
        <xdr:cNvSpPr txBox="1"/>
      </xdr:nvSpPr>
      <xdr:spPr>
        <a:xfrm>
          <a:off x="11945941" y="11749391"/>
          <a:ext cx="510680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83A40C3-92AF-4C50-B342-2D6B95D08C5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-410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359851</xdr:colOff>
      <xdr:row>59</xdr:row>
      <xdr:rowOff>52691</xdr:rowOff>
    </xdr:from>
    <xdr:to>
      <xdr:col>26</xdr:col>
      <xdr:colOff>274436</xdr:colOff>
      <xdr:row>61</xdr:row>
      <xdr:rowOff>46380</xdr:rowOff>
    </xdr:to>
    <xdr:sp macro="" textlink="$N$87">
      <xdr:nvSpPr>
        <xdr:cNvPr id="65" name="TextBox 64">
          <a:extLst>
            <a:ext uri="{FF2B5EF4-FFF2-40B4-BE49-F238E27FC236}">
              <a16:creationId xmlns:a16="http://schemas.microsoft.com/office/drawing/2014/main" id="{0CFB1D33-828A-450C-91CB-29F6613EA42B}"/>
            </a:ext>
          </a:extLst>
        </xdr:cNvPr>
        <xdr:cNvSpPr txBox="1"/>
      </xdr:nvSpPr>
      <xdr:spPr>
        <a:xfrm>
          <a:off x="12577251" y="11749391"/>
          <a:ext cx="524185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CEAD61F-4503-4ECA-AFB2-E9CF31294FB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908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388075</xdr:colOff>
      <xdr:row>59</xdr:row>
      <xdr:rowOff>52691</xdr:rowOff>
    </xdr:from>
    <xdr:to>
      <xdr:col>27</xdr:col>
      <xdr:colOff>316177</xdr:colOff>
      <xdr:row>61</xdr:row>
      <xdr:rowOff>46380</xdr:rowOff>
    </xdr:to>
    <xdr:sp macro="" textlink="$N$88">
      <xdr:nvSpPr>
        <xdr:cNvPr id="66" name="TextBox 65">
          <a:extLst>
            <a:ext uri="{FF2B5EF4-FFF2-40B4-BE49-F238E27FC236}">
              <a16:creationId xmlns:a16="http://schemas.microsoft.com/office/drawing/2014/main" id="{65484F04-A8BF-42D8-B5CC-AF0C882313B6}"/>
            </a:ext>
          </a:extLst>
        </xdr:cNvPr>
        <xdr:cNvSpPr txBox="1"/>
      </xdr:nvSpPr>
      <xdr:spPr>
        <a:xfrm>
          <a:off x="13215075" y="11749391"/>
          <a:ext cx="537702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3F71471-D50A-4E2A-B95A-FA8B3C7BDCE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569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493912</xdr:colOff>
      <xdr:row>59</xdr:row>
      <xdr:rowOff>52691</xdr:rowOff>
    </xdr:from>
    <xdr:to>
      <xdr:col>28</xdr:col>
      <xdr:colOff>508023</xdr:colOff>
      <xdr:row>61</xdr:row>
      <xdr:rowOff>46380</xdr:rowOff>
    </xdr:to>
    <xdr:sp macro="" textlink="$N$89">
      <xdr:nvSpPr>
        <xdr:cNvPr id="67" name="TextBox 66">
          <a:extLst>
            <a:ext uri="{FF2B5EF4-FFF2-40B4-BE49-F238E27FC236}">
              <a16:creationId xmlns:a16="http://schemas.microsoft.com/office/drawing/2014/main" id="{85CBAB18-A2A2-412C-A195-CD4B01BABE4C}"/>
            </a:ext>
          </a:extLst>
        </xdr:cNvPr>
        <xdr:cNvSpPr txBox="1"/>
      </xdr:nvSpPr>
      <xdr:spPr>
        <a:xfrm>
          <a:off x="13930512" y="11749391"/>
          <a:ext cx="623711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1F4B9C-BDB2-41FF-893A-C192EA96C89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529188</xdr:colOff>
      <xdr:row>59</xdr:row>
      <xdr:rowOff>52691</xdr:rowOff>
    </xdr:from>
    <xdr:to>
      <xdr:col>29</xdr:col>
      <xdr:colOff>460188</xdr:colOff>
      <xdr:row>61</xdr:row>
      <xdr:rowOff>46380</xdr:rowOff>
    </xdr:to>
    <xdr:sp macro="" textlink="$N$90">
      <xdr:nvSpPr>
        <xdr:cNvPr id="68" name="TextBox 67">
          <a:extLst>
            <a:ext uri="{FF2B5EF4-FFF2-40B4-BE49-F238E27FC236}">
              <a16:creationId xmlns:a16="http://schemas.microsoft.com/office/drawing/2014/main" id="{CF750A51-45CF-43CE-9863-B4B5104909F8}"/>
            </a:ext>
          </a:extLst>
        </xdr:cNvPr>
        <xdr:cNvSpPr txBox="1"/>
      </xdr:nvSpPr>
      <xdr:spPr>
        <a:xfrm>
          <a:off x="14575388" y="11749391"/>
          <a:ext cx="540600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FF87A57-BCC6-4835-8550-8423C9019F1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162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42055</xdr:colOff>
      <xdr:row>59</xdr:row>
      <xdr:rowOff>52691</xdr:rowOff>
    </xdr:from>
    <xdr:to>
      <xdr:col>31</xdr:col>
      <xdr:colOff>567286</xdr:colOff>
      <xdr:row>61</xdr:row>
      <xdr:rowOff>46380</xdr:rowOff>
    </xdr:to>
    <xdr:sp macro="" textlink="$N$92">
      <xdr:nvSpPr>
        <xdr:cNvPr id="69" name="TextBox 68">
          <a:extLst>
            <a:ext uri="{FF2B5EF4-FFF2-40B4-BE49-F238E27FC236}">
              <a16:creationId xmlns:a16="http://schemas.microsoft.com/office/drawing/2014/main" id="{7A9BBBF4-344C-4263-ABC9-06ED04E97095}"/>
            </a:ext>
          </a:extLst>
        </xdr:cNvPr>
        <xdr:cNvSpPr txBox="1"/>
      </xdr:nvSpPr>
      <xdr:spPr>
        <a:xfrm>
          <a:off x="15917055" y="11749391"/>
          <a:ext cx="525231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8A9C1EA-1E7A-4C83-8A48-FE81DE1600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1,338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529189</xdr:colOff>
      <xdr:row>59</xdr:row>
      <xdr:rowOff>52691</xdr:rowOff>
    </xdr:from>
    <xdr:to>
      <xdr:col>30</xdr:col>
      <xdr:colOff>450832</xdr:colOff>
      <xdr:row>61</xdr:row>
      <xdr:rowOff>46380</xdr:rowOff>
    </xdr:to>
    <xdr:sp macro="" textlink="$N$91">
      <xdr:nvSpPr>
        <xdr:cNvPr id="70" name="TextBox 69">
          <a:extLst>
            <a:ext uri="{FF2B5EF4-FFF2-40B4-BE49-F238E27FC236}">
              <a16:creationId xmlns:a16="http://schemas.microsoft.com/office/drawing/2014/main" id="{C1106971-F136-497D-9FAA-7762AB9BEB3E}"/>
            </a:ext>
          </a:extLst>
        </xdr:cNvPr>
        <xdr:cNvSpPr txBox="1"/>
      </xdr:nvSpPr>
      <xdr:spPr>
        <a:xfrm>
          <a:off x="15184989" y="11749391"/>
          <a:ext cx="531243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1AE0967-95C3-40BC-BE9A-03508D67BDF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227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77637</xdr:colOff>
      <xdr:row>59</xdr:row>
      <xdr:rowOff>52691</xdr:rowOff>
    </xdr:from>
    <xdr:to>
      <xdr:col>33</xdr:col>
      <xdr:colOff>12422</xdr:colOff>
      <xdr:row>61</xdr:row>
      <xdr:rowOff>46380</xdr:rowOff>
    </xdr:to>
    <xdr:sp macro="" textlink="$N$93">
      <xdr:nvSpPr>
        <xdr:cNvPr id="71" name="TextBox 70">
          <a:extLst>
            <a:ext uri="{FF2B5EF4-FFF2-40B4-BE49-F238E27FC236}">
              <a16:creationId xmlns:a16="http://schemas.microsoft.com/office/drawing/2014/main" id="{5281AE4A-9CB8-4E6F-8C2F-A7FAC1DE532C}"/>
            </a:ext>
          </a:extLst>
        </xdr:cNvPr>
        <xdr:cNvSpPr txBox="1"/>
      </xdr:nvSpPr>
      <xdr:spPr>
        <a:xfrm>
          <a:off x="16562237" y="11749391"/>
          <a:ext cx="544385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6B9EF46-A7D4-4141-A543-F9826EB600E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278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140220</xdr:colOff>
      <xdr:row>57</xdr:row>
      <xdr:rowOff>71258</xdr:rowOff>
    </xdr:from>
    <xdr:to>
      <xdr:col>23</xdr:col>
      <xdr:colOff>174979</xdr:colOff>
      <xdr:row>58</xdr:row>
      <xdr:rowOff>170815</xdr:rowOff>
    </xdr:to>
    <xdr:sp macro="" textlink="$M$84">
      <xdr:nvSpPr>
        <xdr:cNvPr id="82" name="TextBox 81">
          <a:extLst>
            <a:ext uri="{FF2B5EF4-FFF2-40B4-BE49-F238E27FC236}">
              <a16:creationId xmlns:a16="http://schemas.microsoft.com/office/drawing/2014/main" id="{7AA11C43-D168-4F91-95AE-342341CFB278}"/>
            </a:ext>
          </a:extLst>
        </xdr:cNvPr>
        <xdr:cNvSpPr txBox="1"/>
      </xdr:nvSpPr>
      <xdr:spPr>
        <a:xfrm>
          <a:off x="10528820" y="11399658"/>
          <a:ext cx="64435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2B8CCE5-C591-4D83-8693-0341C835670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140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165992</xdr:colOff>
      <xdr:row>57</xdr:row>
      <xdr:rowOff>71258</xdr:rowOff>
    </xdr:from>
    <xdr:to>
      <xdr:col>24</xdr:col>
      <xdr:colOff>199411</xdr:colOff>
      <xdr:row>58</xdr:row>
      <xdr:rowOff>170815</xdr:rowOff>
    </xdr:to>
    <xdr:sp macro="" textlink="$M$85">
      <xdr:nvSpPr>
        <xdr:cNvPr id="83" name="TextBox 82">
          <a:extLst>
            <a:ext uri="{FF2B5EF4-FFF2-40B4-BE49-F238E27FC236}">
              <a16:creationId xmlns:a16="http://schemas.microsoft.com/office/drawing/2014/main" id="{3CFA3CE4-74F4-4193-81AE-C4D8A1FABE5E}"/>
            </a:ext>
          </a:extLst>
        </xdr:cNvPr>
        <xdr:cNvSpPr txBox="1"/>
      </xdr:nvSpPr>
      <xdr:spPr>
        <a:xfrm>
          <a:off x="11164192" y="11399658"/>
          <a:ext cx="64301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E088600-2333-4230-9AEA-2A526DC3150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390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261207</xdr:colOff>
      <xdr:row>57</xdr:row>
      <xdr:rowOff>71258</xdr:rowOff>
    </xdr:from>
    <xdr:to>
      <xdr:col>25</xdr:col>
      <xdr:colOff>291806</xdr:colOff>
      <xdr:row>58</xdr:row>
      <xdr:rowOff>170815</xdr:rowOff>
    </xdr:to>
    <xdr:sp macro="" textlink="$M$86">
      <xdr:nvSpPr>
        <xdr:cNvPr id="84" name="TextBox 83">
          <a:extLst>
            <a:ext uri="{FF2B5EF4-FFF2-40B4-BE49-F238E27FC236}">
              <a16:creationId xmlns:a16="http://schemas.microsoft.com/office/drawing/2014/main" id="{3904E6E8-723A-4F08-8C9B-50DF515D6502}"/>
            </a:ext>
          </a:extLst>
        </xdr:cNvPr>
        <xdr:cNvSpPr txBox="1"/>
      </xdr:nvSpPr>
      <xdr:spPr>
        <a:xfrm>
          <a:off x="11869007" y="11399658"/>
          <a:ext cx="64019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A2927E0-37D9-4B5A-BE97-C3D65B4FB54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-234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298644</xdr:colOff>
      <xdr:row>57</xdr:row>
      <xdr:rowOff>71258</xdr:rowOff>
    </xdr:from>
    <xdr:to>
      <xdr:col>27</xdr:col>
      <xdr:colOff>332064</xdr:colOff>
      <xdr:row>58</xdr:row>
      <xdr:rowOff>170815</xdr:rowOff>
    </xdr:to>
    <xdr:sp macro="" textlink="$M$88">
      <xdr:nvSpPr>
        <xdr:cNvPr id="85" name="TextBox 84">
          <a:extLst>
            <a:ext uri="{FF2B5EF4-FFF2-40B4-BE49-F238E27FC236}">
              <a16:creationId xmlns:a16="http://schemas.microsoft.com/office/drawing/2014/main" id="{5D044492-8010-495C-902D-5148B9F0FEC0}"/>
            </a:ext>
          </a:extLst>
        </xdr:cNvPr>
        <xdr:cNvSpPr txBox="1"/>
      </xdr:nvSpPr>
      <xdr:spPr>
        <a:xfrm>
          <a:off x="13125644" y="11399658"/>
          <a:ext cx="643020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37C8845-8589-48F4-906F-33ADF6EA16A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-90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351524</xdr:colOff>
      <xdr:row>57</xdr:row>
      <xdr:rowOff>71258</xdr:rowOff>
    </xdr:from>
    <xdr:to>
      <xdr:col>26</xdr:col>
      <xdr:colOff>384945</xdr:colOff>
      <xdr:row>58</xdr:row>
      <xdr:rowOff>170815</xdr:rowOff>
    </xdr:to>
    <xdr:sp macro="" textlink="$M$87">
      <xdr:nvSpPr>
        <xdr:cNvPr id="86" name="TextBox 85">
          <a:extLst>
            <a:ext uri="{FF2B5EF4-FFF2-40B4-BE49-F238E27FC236}">
              <a16:creationId xmlns:a16="http://schemas.microsoft.com/office/drawing/2014/main" id="{FF7C95A5-FA4A-4583-AE7A-433246FB3227}"/>
            </a:ext>
          </a:extLst>
        </xdr:cNvPr>
        <xdr:cNvSpPr txBox="1"/>
      </xdr:nvSpPr>
      <xdr:spPr>
        <a:xfrm>
          <a:off x="12568924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759E6F-0A98-407B-BF69-20EEEDA66E9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302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432998</xdr:colOff>
      <xdr:row>57</xdr:row>
      <xdr:rowOff>71258</xdr:rowOff>
    </xdr:from>
    <xdr:to>
      <xdr:col>28</xdr:col>
      <xdr:colOff>466420</xdr:colOff>
      <xdr:row>58</xdr:row>
      <xdr:rowOff>170815</xdr:rowOff>
    </xdr:to>
    <xdr:sp macro="" textlink="$M$89">
      <xdr:nvSpPr>
        <xdr:cNvPr id="87" name="TextBox 86">
          <a:extLst>
            <a:ext uri="{FF2B5EF4-FFF2-40B4-BE49-F238E27FC236}">
              <a16:creationId xmlns:a16="http://schemas.microsoft.com/office/drawing/2014/main" id="{0F3C1C86-1589-4C33-9B60-0E6ABDF44CF7}"/>
            </a:ext>
          </a:extLst>
        </xdr:cNvPr>
        <xdr:cNvSpPr txBox="1"/>
      </xdr:nvSpPr>
      <xdr:spPr>
        <a:xfrm>
          <a:off x="13869598" y="11399658"/>
          <a:ext cx="643022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B9C7F1E-6E87-4524-B50B-4DB46C3D41C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230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513733</xdr:colOff>
      <xdr:row>57</xdr:row>
      <xdr:rowOff>71258</xdr:rowOff>
    </xdr:from>
    <xdr:to>
      <xdr:col>30</xdr:col>
      <xdr:colOff>547154</xdr:colOff>
      <xdr:row>58</xdr:row>
      <xdr:rowOff>170815</xdr:rowOff>
    </xdr:to>
    <xdr:sp macro="" textlink="$M$91">
      <xdr:nvSpPr>
        <xdr:cNvPr id="88" name="TextBox 87">
          <a:extLst>
            <a:ext uri="{FF2B5EF4-FFF2-40B4-BE49-F238E27FC236}">
              <a16:creationId xmlns:a16="http://schemas.microsoft.com/office/drawing/2014/main" id="{3303D6A6-B19F-4AC6-8B5B-E3620EC003E4}"/>
            </a:ext>
          </a:extLst>
        </xdr:cNvPr>
        <xdr:cNvSpPr txBox="1"/>
      </xdr:nvSpPr>
      <xdr:spPr>
        <a:xfrm>
          <a:off x="15169533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D69773E-494E-4C0C-8CBF-0482798900F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330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470433</xdr:colOff>
      <xdr:row>57</xdr:row>
      <xdr:rowOff>71258</xdr:rowOff>
    </xdr:from>
    <xdr:to>
      <xdr:col>29</xdr:col>
      <xdr:colOff>503853</xdr:colOff>
      <xdr:row>58</xdr:row>
      <xdr:rowOff>170815</xdr:rowOff>
    </xdr:to>
    <xdr:sp macro="" textlink="$M$90">
      <xdr:nvSpPr>
        <xdr:cNvPr id="89" name="TextBox 88">
          <a:extLst>
            <a:ext uri="{FF2B5EF4-FFF2-40B4-BE49-F238E27FC236}">
              <a16:creationId xmlns:a16="http://schemas.microsoft.com/office/drawing/2014/main" id="{D7A40691-5F3C-41B6-8A44-1883ACC20864}"/>
            </a:ext>
          </a:extLst>
        </xdr:cNvPr>
        <xdr:cNvSpPr txBox="1"/>
      </xdr:nvSpPr>
      <xdr:spPr>
        <a:xfrm>
          <a:off x="14516633" y="11399658"/>
          <a:ext cx="643020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B2E0853-8040-4886-8F42-440E5A97B4C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303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560814</xdr:colOff>
      <xdr:row>57</xdr:row>
      <xdr:rowOff>71258</xdr:rowOff>
    </xdr:from>
    <xdr:to>
      <xdr:col>32</xdr:col>
      <xdr:colOff>594235</xdr:colOff>
      <xdr:row>58</xdr:row>
      <xdr:rowOff>170815</xdr:rowOff>
    </xdr:to>
    <xdr:sp macro="" textlink="$M$93">
      <xdr:nvSpPr>
        <xdr:cNvPr id="90" name="TextBox 89">
          <a:extLst>
            <a:ext uri="{FF2B5EF4-FFF2-40B4-BE49-F238E27FC236}">
              <a16:creationId xmlns:a16="http://schemas.microsoft.com/office/drawing/2014/main" id="{34D84F81-9295-4710-BBDC-EDC6751207A5}"/>
            </a:ext>
          </a:extLst>
        </xdr:cNvPr>
        <xdr:cNvSpPr txBox="1"/>
      </xdr:nvSpPr>
      <xdr:spPr>
        <a:xfrm>
          <a:off x="16393481" y="11317814"/>
          <a:ext cx="640198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8415F05-B4EE-4144-90D8-448230E0D86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-102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30</xdr:col>
      <xdr:colOff>482976</xdr:colOff>
      <xdr:row>57</xdr:row>
      <xdr:rowOff>71258</xdr:rowOff>
    </xdr:from>
    <xdr:to>
      <xdr:col>31</xdr:col>
      <xdr:colOff>516397</xdr:colOff>
      <xdr:row>58</xdr:row>
      <xdr:rowOff>170815</xdr:rowOff>
    </xdr:to>
    <xdr:sp macro="" textlink="$M$92">
      <xdr:nvSpPr>
        <xdr:cNvPr id="91" name="TextBox 90">
          <a:extLst>
            <a:ext uri="{FF2B5EF4-FFF2-40B4-BE49-F238E27FC236}">
              <a16:creationId xmlns:a16="http://schemas.microsoft.com/office/drawing/2014/main" id="{5592C2D6-8699-44AD-93AB-C960B032C3C6}"/>
            </a:ext>
          </a:extLst>
        </xdr:cNvPr>
        <xdr:cNvSpPr txBox="1"/>
      </xdr:nvSpPr>
      <xdr:spPr>
        <a:xfrm>
          <a:off x="15748376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996AA98-C101-4190-920E-14F34FEB3C8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686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590448</xdr:colOff>
      <xdr:row>57</xdr:row>
      <xdr:rowOff>71258</xdr:rowOff>
    </xdr:from>
    <xdr:to>
      <xdr:col>21</xdr:col>
      <xdr:colOff>523606</xdr:colOff>
      <xdr:row>59</xdr:row>
      <xdr:rowOff>33829</xdr:rowOff>
    </xdr:to>
    <xdr:sp macro="" textlink="$M$83">
      <xdr:nvSpPr>
        <xdr:cNvPr id="101" name="TextBox 100">
          <a:extLst>
            <a:ext uri="{FF2B5EF4-FFF2-40B4-BE49-F238E27FC236}">
              <a16:creationId xmlns:a16="http://schemas.microsoft.com/office/drawing/2014/main" id="{F6F1904D-5C2B-4C54-AACA-F969B1E77308}"/>
            </a:ext>
          </a:extLst>
        </xdr:cNvPr>
        <xdr:cNvSpPr txBox="1"/>
      </xdr:nvSpPr>
      <xdr:spPr>
        <a:xfrm>
          <a:off x="9759848" y="11399658"/>
          <a:ext cx="542758" cy="3308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11869DFE-4347-4043-B3D1-325FE6CC8F7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-417</a:t>
          </a:fld>
          <a:endParaRPr lang="en-US" sz="11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10407</xdr:colOff>
      <xdr:row>59</xdr:row>
      <xdr:rowOff>52691</xdr:rowOff>
    </xdr:from>
    <xdr:to>
      <xdr:col>21</xdr:col>
      <xdr:colOff>550343</xdr:colOff>
      <xdr:row>61</xdr:row>
      <xdr:rowOff>12958</xdr:rowOff>
    </xdr:to>
    <xdr:sp macro="" textlink="$N$83">
      <xdr:nvSpPr>
        <xdr:cNvPr id="102" name="TextBox 101">
          <a:extLst>
            <a:ext uri="{FF2B5EF4-FFF2-40B4-BE49-F238E27FC236}">
              <a16:creationId xmlns:a16="http://schemas.microsoft.com/office/drawing/2014/main" id="{CC6886F1-08F4-4A98-86B2-5E6604706ADF}"/>
            </a:ext>
          </a:extLst>
        </xdr:cNvPr>
        <xdr:cNvSpPr txBox="1"/>
      </xdr:nvSpPr>
      <xdr:spPr>
        <a:xfrm>
          <a:off x="9789407" y="11749391"/>
          <a:ext cx="539936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5B40752F-FC1A-4964-9612-1FC3EF372A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59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90614</xdr:colOff>
      <xdr:row>53</xdr:row>
      <xdr:rowOff>86297</xdr:rowOff>
    </xdr:from>
    <xdr:to>
      <xdr:col>22</xdr:col>
      <xdr:colOff>23772</xdr:colOff>
      <xdr:row>55</xdr:row>
      <xdr:rowOff>45858</xdr:rowOff>
    </xdr:to>
    <xdr:sp macro="" textlink="$O$83">
      <xdr:nvSpPr>
        <xdr:cNvPr id="103" name="TextBox 102">
          <a:extLst>
            <a:ext uri="{FF2B5EF4-FFF2-40B4-BE49-F238E27FC236}">
              <a16:creationId xmlns:a16="http://schemas.microsoft.com/office/drawing/2014/main" id="{866770AC-95A4-41E3-96FF-369BC907EB12}"/>
            </a:ext>
          </a:extLst>
        </xdr:cNvPr>
        <xdr:cNvSpPr txBox="1"/>
      </xdr:nvSpPr>
      <xdr:spPr>
        <a:xfrm>
          <a:off x="9869614" y="10678097"/>
          <a:ext cx="54275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891B2CE8-FF5D-4F57-A9F2-96A3B5AAE24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1,292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338993</xdr:colOff>
      <xdr:row>55</xdr:row>
      <xdr:rowOff>160455</xdr:rowOff>
    </xdr:from>
    <xdr:to>
      <xdr:col>22</xdr:col>
      <xdr:colOff>59742</xdr:colOff>
      <xdr:row>57</xdr:row>
      <xdr:rowOff>54211</xdr:rowOff>
    </xdr:to>
    <xdr:sp macro="" textlink="$Q$83">
      <xdr:nvSpPr>
        <xdr:cNvPr id="104" name="TextBox 103">
          <a:extLst>
            <a:ext uri="{FF2B5EF4-FFF2-40B4-BE49-F238E27FC236}">
              <a16:creationId xmlns:a16="http://schemas.microsoft.com/office/drawing/2014/main" id="{7914026C-A375-44D8-B170-048CB52A5F39}"/>
            </a:ext>
          </a:extLst>
        </xdr:cNvPr>
        <xdr:cNvSpPr txBox="1"/>
      </xdr:nvSpPr>
      <xdr:spPr>
        <a:xfrm>
          <a:off x="10117993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513A72C-A76D-4EC5-A6BC-857C5175792E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▲</a:t>
          </a:fld>
          <a:endParaRPr lang="en-US" sz="14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22</xdr:col>
      <xdr:colOff>372561</xdr:colOff>
      <xdr:row>55</xdr:row>
      <xdr:rowOff>160455</xdr:rowOff>
    </xdr:from>
    <xdr:to>
      <xdr:col>23</xdr:col>
      <xdr:colOff>93311</xdr:colOff>
      <xdr:row>57</xdr:row>
      <xdr:rowOff>54211</xdr:rowOff>
    </xdr:to>
    <xdr:sp macro="" textlink="$Q$84">
      <xdr:nvSpPr>
        <xdr:cNvPr id="105" name="TextBox 104">
          <a:extLst>
            <a:ext uri="{FF2B5EF4-FFF2-40B4-BE49-F238E27FC236}">
              <a16:creationId xmlns:a16="http://schemas.microsoft.com/office/drawing/2014/main" id="{372532A2-14A1-4A59-BB16-4C787419F99F}"/>
            </a:ext>
          </a:extLst>
        </xdr:cNvPr>
        <xdr:cNvSpPr txBox="1"/>
      </xdr:nvSpPr>
      <xdr:spPr>
        <a:xfrm>
          <a:off x="10761161" y="11120555"/>
          <a:ext cx="33035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37435A3-936C-4B39-9402-24659F17B74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23</xdr:col>
      <xdr:colOff>370699</xdr:colOff>
      <xdr:row>55</xdr:row>
      <xdr:rowOff>160455</xdr:rowOff>
    </xdr:from>
    <xdr:to>
      <xdr:col>24</xdr:col>
      <xdr:colOff>91448</xdr:colOff>
      <xdr:row>57</xdr:row>
      <xdr:rowOff>54211</xdr:rowOff>
    </xdr:to>
    <xdr:sp macro="" textlink="$Q$85">
      <xdr:nvSpPr>
        <xdr:cNvPr id="106" name="TextBox 105">
          <a:extLst>
            <a:ext uri="{FF2B5EF4-FFF2-40B4-BE49-F238E27FC236}">
              <a16:creationId xmlns:a16="http://schemas.microsoft.com/office/drawing/2014/main" id="{B97C056C-FD08-4EE5-A510-944718B14285}"/>
            </a:ext>
          </a:extLst>
        </xdr:cNvPr>
        <xdr:cNvSpPr txBox="1"/>
      </xdr:nvSpPr>
      <xdr:spPr>
        <a:xfrm>
          <a:off x="11368899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0933785-06CB-4F7F-9C5E-DE4BC27FF08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24</xdr:col>
      <xdr:colOff>492062</xdr:colOff>
      <xdr:row>55</xdr:row>
      <xdr:rowOff>160455</xdr:rowOff>
    </xdr:from>
    <xdr:to>
      <xdr:col>25</xdr:col>
      <xdr:colOff>214148</xdr:colOff>
      <xdr:row>57</xdr:row>
      <xdr:rowOff>54211</xdr:rowOff>
    </xdr:to>
    <xdr:sp macro="" textlink="$Q$86">
      <xdr:nvSpPr>
        <xdr:cNvPr id="107" name="TextBox 106">
          <a:extLst>
            <a:ext uri="{FF2B5EF4-FFF2-40B4-BE49-F238E27FC236}">
              <a16:creationId xmlns:a16="http://schemas.microsoft.com/office/drawing/2014/main" id="{095AD524-BA82-4D1B-B8E3-BFA7628FC9FB}"/>
            </a:ext>
          </a:extLst>
        </xdr:cNvPr>
        <xdr:cNvSpPr txBox="1"/>
      </xdr:nvSpPr>
      <xdr:spPr>
        <a:xfrm>
          <a:off x="12099862" y="11120555"/>
          <a:ext cx="331686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76EFCC2-4182-4E1E-83E8-D9604D4D396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25</xdr:col>
      <xdr:colOff>557940</xdr:colOff>
      <xdr:row>55</xdr:row>
      <xdr:rowOff>160455</xdr:rowOff>
    </xdr:from>
    <xdr:to>
      <xdr:col>26</xdr:col>
      <xdr:colOff>277204</xdr:colOff>
      <xdr:row>57</xdr:row>
      <xdr:rowOff>54211</xdr:rowOff>
    </xdr:to>
    <xdr:sp macro="" textlink="$Q$87">
      <xdr:nvSpPr>
        <xdr:cNvPr id="108" name="TextBox 107">
          <a:extLst>
            <a:ext uri="{FF2B5EF4-FFF2-40B4-BE49-F238E27FC236}">
              <a16:creationId xmlns:a16="http://schemas.microsoft.com/office/drawing/2014/main" id="{3FB99F5B-16EE-4F05-97ED-3584D8A3E04C}"/>
            </a:ext>
          </a:extLst>
        </xdr:cNvPr>
        <xdr:cNvSpPr txBox="1"/>
      </xdr:nvSpPr>
      <xdr:spPr>
        <a:xfrm>
          <a:off x="12775340" y="11120555"/>
          <a:ext cx="328864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992E86-B4CB-43DC-BC80-5C584C94A65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26</xdr:col>
      <xdr:colOff>527786</xdr:colOff>
      <xdr:row>55</xdr:row>
      <xdr:rowOff>160455</xdr:rowOff>
    </xdr:from>
    <xdr:to>
      <xdr:col>27</xdr:col>
      <xdr:colOff>247049</xdr:colOff>
      <xdr:row>57</xdr:row>
      <xdr:rowOff>54211</xdr:rowOff>
    </xdr:to>
    <xdr:sp macro="" textlink="$Q$88">
      <xdr:nvSpPr>
        <xdr:cNvPr id="109" name="TextBox 108">
          <a:extLst>
            <a:ext uri="{FF2B5EF4-FFF2-40B4-BE49-F238E27FC236}">
              <a16:creationId xmlns:a16="http://schemas.microsoft.com/office/drawing/2014/main" id="{CDC79061-1069-4F90-A962-030D74A47661}"/>
            </a:ext>
          </a:extLst>
        </xdr:cNvPr>
        <xdr:cNvSpPr txBox="1"/>
      </xdr:nvSpPr>
      <xdr:spPr>
        <a:xfrm>
          <a:off x="13354786" y="11120555"/>
          <a:ext cx="328863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1C778D3-1345-4CD6-B2E3-694A80CFC0E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28</xdr:col>
      <xdr:colOff>36649</xdr:colOff>
      <xdr:row>55</xdr:row>
      <xdr:rowOff>160455</xdr:rowOff>
    </xdr:from>
    <xdr:to>
      <xdr:col>28</xdr:col>
      <xdr:colOff>362690</xdr:colOff>
      <xdr:row>57</xdr:row>
      <xdr:rowOff>54211</xdr:rowOff>
    </xdr:to>
    <xdr:sp macro="" textlink="$Q$89">
      <xdr:nvSpPr>
        <xdr:cNvPr id="110" name="TextBox 109">
          <a:extLst>
            <a:ext uri="{FF2B5EF4-FFF2-40B4-BE49-F238E27FC236}">
              <a16:creationId xmlns:a16="http://schemas.microsoft.com/office/drawing/2014/main" id="{5D162EA8-1C5C-4E29-9C88-4198EC0789CF}"/>
            </a:ext>
          </a:extLst>
        </xdr:cNvPr>
        <xdr:cNvSpPr txBox="1"/>
      </xdr:nvSpPr>
      <xdr:spPr>
        <a:xfrm>
          <a:off x="14082849" y="11120555"/>
          <a:ext cx="32604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C36425F-C2D4-42FE-9AA9-B11BBFAE092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31</xdr:col>
      <xdr:colOff>203089</xdr:colOff>
      <xdr:row>55</xdr:row>
      <xdr:rowOff>160455</xdr:rowOff>
    </xdr:from>
    <xdr:to>
      <xdr:col>31</xdr:col>
      <xdr:colOff>529131</xdr:colOff>
      <xdr:row>57</xdr:row>
      <xdr:rowOff>54211</xdr:rowOff>
    </xdr:to>
    <xdr:sp macro="" textlink="$Q$92">
      <xdr:nvSpPr>
        <xdr:cNvPr id="111" name="TextBox 110">
          <a:extLst>
            <a:ext uri="{FF2B5EF4-FFF2-40B4-BE49-F238E27FC236}">
              <a16:creationId xmlns:a16="http://schemas.microsoft.com/office/drawing/2014/main" id="{C32D8C7C-CAF8-4257-A68B-81B3C7B746CE}"/>
            </a:ext>
          </a:extLst>
        </xdr:cNvPr>
        <xdr:cNvSpPr txBox="1"/>
      </xdr:nvSpPr>
      <xdr:spPr>
        <a:xfrm>
          <a:off x="16078089" y="11120555"/>
          <a:ext cx="326042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B1B39AF-C3F3-4652-9A3F-93140A3781F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29</xdr:col>
      <xdr:colOff>112187</xdr:colOff>
      <xdr:row>55</xdr:row>
      <xdr:rowOff>160455</xdr:rowOff>
    </xdr:from>
    <xdr:to>
      <xdr:col>29</xdr:col>
      <xdr:colOff>438228</xdr:colOff>
      <xdr:row>57</xdr:row>
      <xdr:rowOff>54211</xdr:rowOff>
    </xdr:to>
    <xdr:sp macro="" textlink="$Q$90">
      <xdr:nvSpPr>
        <xdr:cNvPr id="116" name="TextBox 115">
          <a:extLst>
            <a:ext uri="{FF2B5EF4-FFF2-40B4-BE49-F238E27FC236}">
              <a16:creationId xmlns:a16="http://schemas.microsoft.com/office/drawing/2014/main" id="{D27411F2-0967-4A3F-9CE2-33DC00DE92BC}"/>
            </a:ext>
          </a:extLst>
        </xdr:cNvPr>
        <xdr:cNvSpPr txBox="1"/>
      </xdr:nvSpPr>
      <xdr:spPr>
        <a:xfrm>
          <a:off x="14767987" y="11120555"/>
          <a:ext cx="32604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58EF0E-A7B4-4D9A-9B95-AE8748C0019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30</xdr:col>
      <xdr:colOff>110849</xdr:colOff>
      <xdr:row>55</xdr:row>
      <xdr:rowOff>160455</xdr:rowOff>
    </xdr:from>
    <xdr:to>
      <xdr:col>30</xdr:col>
      <xdr:colOff>436891</xdr:colOff>
      <xdr:row>57</xdr:row>
      <xdr:rowOff>54211</xdr:rowOff>
    </xdr:to>
    <xdr:sp macro="" textlink="$Q$91">
      <xdr:nvSpPr>
        <xdr:cNvPr id="117" name="TextBox 116">
          <a:extLst>
            <a:ext uri="{FF2B5EF4-FFF2-40B4-BE49-F238E27FC236}">
              <a16:creationId xmlns:a16="http://schemas.microsoft.com/office/drawing/2014/main" id="{00DADE9D-D64D-4297-9EDF-EF7F86C2161C}"/>
            </a:ext>
          </a:extLst>
        </xdr:cNvPr>
        <xdr:cNvSpPr txBox="1"/>
      </xdr:nvSpPr>
      <xdr:spPr>
        <a:xfrm>
          <a:off x="15376249" y="11120555"/>
          <a:ext cx="326042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969F0FF-96AF-4DAD-83BC-185CF01E9BF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21</xdr:col>
      <xdr:colOff>353849</xdr:colOff>
      <xdr:row>57</xdr:row>
      <xdr:rowOff>91310</xdr:rowOff>
    </xdr:from>
    <xdr:to>
      <xdr:col>22</xdr:col>
      <xdr:colOff>74598</xdr:colOff>
      <xdr:row>58</xdr:row>
      <xdr:rowOff>170815</xdr:rowOff>
    </xdr:to>
    <xdr:sp macro="" textlink="$R$83">
      <xdr:nvSpPr>
        <xdr:cNvPr id="125" name="TextBox 124">
          <a:extLst>
            <a:ext uri="{FF2B5EF4-FFF2-40B4-BE49-F238E27FC236}">
              <a16:creationId xmlns:a16="http://schemas.microsoft.com/office/drawing/2014/main" id="{E36DE64B-9761-49F5-B443-F660B2B9056A}"/>
            </a:ext>
          </a:extLst>
        </xdr:cNvPr>
        <xdr:cNvSpPr txBox="1"/>
      </xdr:nvSpPr>
      <xdr:spPr>
        <a:xfrm>
          <a:off x="10132849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C3F2EA7-C11B-43E6-B216-95E56066486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22</xdr:col>
      <xdr:colOff>379617</xdr:colOff>
      <xdr:row>57</xdr:row>
      <xdr:rowOff>91310</xdr:rowOff>
    </xdr:from>
    <xdr:to>
      <xdr:col>23</xdr:col>
      <xdr:colOff>100367</xdr:colOff>
      <xdr:row>58</xdr:row>
      <xdr:rowOff>170815</xdr:rowOff>
    </xdr:to>
    <xdr:sp macro="" textlink="$R$84">
      <xdr:nvSpPr>
        <xdr:cNvPr id="126" name="TextBox 125">
          <a:extLst>
            <a:ext uri="{FF2B5EF4-FFF2-40B4-BE49-F238E27FC236}">
              <a16:creationId xmlns:a16="http://schemas.microsoft.com/office/drawing/2014/main" id="{22AE95B2-B776-4846-BE93-8BFB4BAC69EC}"/>
            </a:ext>
          </a:extLst>
        </xdr:cNvPr>
        <xdr:cNvSpPr txBox="1"/>
      </xdr:nvSpPr>
      <xdr:spPr>
        <a:xfrm>
          <a:off x="10768217" y="11419710"/>
          <a:ext cx="330350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858D9B3-8ACA-4243-93F2-0408CD9FCA4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23</xdr:col>
      <xdr:colOff>377755</xdr:colOff>
      <xdr:row>57</xdr:row>
      <xdr:rowOff>91310</xdr:rowOff>
    </xdr:from>
    <xdr:to>
      <xdr:col>24</xdr:col>
      <xdr:colOff>98504</xdr:colOff>
      <xdr:row>58</xdr:row>
      <xdr:rowOff>170815</xdr:rowOff>
    </xdr:to>
    <xdr:sp macro="" textlink="$R$85">
      <xdr:nvSpPr>
        <xdr:cNvPr id="127" name="TextBox 126">
          <a:extLst>
            <a:ext uri="{FF2B5EF4-FFF2-40B4-BE49-F238E27FC236}">
              <a16:creationId xmlns:a16="http://schemas.microsoft.com/office/drawing/2014/main" id="{ED25246F-5BE8-46CC-A4A2-EA4E3FC9F334}"/>
            </a:ext>
          </a:extLst>
        </xdr:cNvPr>
        <xdr:cNvSpPr txBox="1"/>
      </xdr:nvSpPr>
      <xdr:spPr>
        <a:xfrm>
          <a:off x="11375955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842CD98-CD3E-49A0-B10B-846B8E7BC0D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24</xdr:col>
      <xdr:colOff>492062</xdr:colOff>
      <xdr:row>57</xdr:row>
      <xdr:rowOff>91310</xdr:rowOff>
    </xdr:from>
    <xdr:to>
      <xdr:col>25</xdr:col>
      <xdr:colOff>214148</xdr:colOff>
      <xdr:row>58</xdr:row>
      <xdr:rowOff>170815</xdr:rowOff>
    </xdr:to>
    <xdr:sp macro="" textlink="$R$86">
      <xdr:nvSpPr>
        <xdr:cNvPr id="128" name="TextBox 127">
          <a:extLst>
            <a:ext uri="{FF2B5EF4-FFF2-40B4-BE49-F238E27FC236}">
              <a16:creationId xmlns:a16="http://schemas.microsoft.com/office/drawing/2014/main" id="{FBDECD4F-3081-401D-B418-B0630F2F90ED}"/>
            </a:ext>
          </a:extLst>
        </xdr:cNvPr>
        <xdr:cNvSpPr txBox="1"/>
      </xdr:nvSpPr>
      <xdr:spPr>
        <a:xfrm>
          <a:off x="12099862" y="11419710"/>
          <a:ext cx="331686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719FBFE-BB0E-4A91-87B5-252BA5C398F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25</xdr:col>
      <xdr:colOff>579108</xdr:colOff>
      <xdr:row>57</xdr:row>
      <xdr:rowOff>91310</xdr:rowOff>
    </xdr:from>
    <xdr:to>
      <xdr:col>26</xdr:col>
      <xdr:colOff>298372</xdr:colOff>
      <xdr:row>58</xdr:row>
      <xdr:rowOff>170815</xdr:rowOff>
    </xdr:to>
    <xdr:sp macro="" textlink="$R$87">
      <xdr:nvSpPr>
        <xdr:cNvPr id="129" name="TextBox 128">
          <a:extLst>
            <a:ext uri="{FF2B5EF4-FFF2-40B4-BE49-F238E27FC236}">
              <a16:creationId xmlns:a16="http://schemas.microsoft.com/office/drawing/2014/main" id="{122A4B56-28A7-4984-AC85-1606C84B6EBD}"/>
            </a:ext>
          </a:extLst>
        </xdr:cNvPr>
        <xdr:cNvSpPr txBox="1"/>
      </xdr:nvSpPr>
      <xdr:spPr>
        <a:xfrm>
          <a:off x="12796508" y="11419710"/>
          <a:ext cx="328864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62FE477-4645-4D45-9A5B-723F5E9BCD4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26</xdr:col>
      <xdr:colOff>534842</xdr:colOff>
      <xdr:row>57</xdr:row>
      <xdr:rowOff>91310</xdr:rowOff>
    </xdr:from>
    <xdr:to>
      <xdr:col>27</xdr:col>
      <xdr:colOff>254105</xdr:colOff>
      <xdr:row>58</xdr:row>
      <xdr:rowOff>170815</xdr:rowOff>
    </xdr:to>
    <xdr:sp macro="" textlink="$R$88">
      <xdr:nvSpPr>
        <xdr:cNvPr id="130" name="TextBox 129">
          <a:extLst>
            <a:ext uri="{FF2B5EF4-FFF2-40B4-BE49-F238E27FC236}">
              <a16:creationId xmlns:a16="http://schemas.microsoft.com/office/drawing/2014/main" id="{A9A39243-C79B-4651-99BA-767D5DB542F3}"/>
            </a:ext>
          </a:extLst>
        </xdr:cNvPr>
        <xdr:cNvSpPr txBox="1"/>
      </xdr:nvSpPr>
      <xdr:spPr>
        <a:xfrm>
          <a:off x="13361842" y="11419710"/>
          <a:ext cx="328863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3963DBF-6875-45DC-9DC8-9B6FE0A2134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28</xdr:col>
      <xdr:colOff>36649</xdr:colOff>
      <xdr:row>57</xdr:row>
      <xdr:rowOff>91310</xdr:rowOff>
    </xdr:from>
    <xdr:to>
      <xdr:col>28</xdr:col>
      <xdr:colOff>362690</xdr:colOff>
      <xdr:row>58</xdr:row>
      <xdr:rowOff>170815</xdr:rowOff>
    </xdr:to>
    <xdr:sp macro="" textlink="$R$89">
      <xdr:nvSpPr>
        <xdr:cNvPr id="131" name="TextBox 130">
          <a:extLst>
            <a:ext uri="{FF2B5EF4-FFF2-40B4-BE49-F238E27FC236}">
              <a16:creationId xmlns:a16="http://schemas.microsoft.com/office/drawing/2014/main" id="{DDE2F8F5-CF76-4342-930E-2E3BB494E785}"/>
            </a:ext>
          </a:extLst>
        </xdr:cNvPr>
        <xdr:cNvSpPr txBox="1"/>
      </xdr:nvSpPr>
      <xdr:spPr>
        <a:xfrm>
          <a:off x="14082849" y="11419710"/>
          <a:ext cx="326041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FB627B0-237A-4D54-8BDD-905DF5BF741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29</xdr:col>
      <xdr:colOff>125555</xdr:colOff>
      <xdr:row>57</xdr:row>
      <xdr:rowOff>91310</xdr:rowOff>
    </xdr:from>
    <xdr:to>
      <xdr:col>29</xdr:col>
      <xdr:colOff>451596</xdr:colOff>
      <xdr:row>58</xdr:row>
      <xdr:rowOff>170815</xdr:rowOff>
    </xdr:to>
    <xdr:sp macro="" textlink="$R$90">
      <xdr:nvSpPr>
        <xdr:cNvPr id="132" name="TextBox 131">
          <a:extLst>
            <a:ext uri="{FF2B5EF4-FFF2-40B4-BE49-F238E27FC236}">
              <a16:creationId xmlns:a16="http://schemas.microsoft.com/office/drawing/2014/main" id="{F93794EC-EC75-4F78-8AAD-25C8552C76E5}"/>
            </a:ext>
          </a:extLst>
        </xdr:cNvPr>
        <xdr:cNvSpPr txBox="1"/>
      </xdr:nvSpPr>
      <xdr:spPr>
        <a:xfrm>
          <a:off x="14781355" y="11419710"/>
          <a:ext cx="326041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3EF048D-B490-4C84-A054-826D83CB11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30</xdr:col>
      <xdr:colOff>110849</xdr:colOff>
      <xdr:row>57</xdr:row>
      <xdr:rowOff>91310</xdr:rowOff>
    </xdr:from>
    <xdr:to>
      <xdr:col>30</xdr:col>
      <xdr:colOff>436891</xdr:colOff>
      <xdr:row>58</xdr:row>
      <xdr:rowOff>170815</xdr:rowOff>
    </xdr:to>
    <xdr:sp macro="" textlink="$R$91">
      <xdr:nvSpPr>
        <xdr:cNvPr id="133" name="TextBox 132">
          <a:extLst>
            <a:ext uri="{FF2B5EF4-FFF2-40B4-BE49-F238E27FC236}">
              <a16:creationId xmlns:a16="http://schemas.microsoft.com/office/drawing/2014/main" id="{31080848-C1E0-4E78-A602-C996DF31E05B}"/>
            </a:ext>
          </a:extLst>
        </xdr:cNvPr>
        <xdr:cNvSpPr txBox="1"/>
      </xdr:nvSpPr>
      <xdr:spPr>
        <a:xfrm>
          <a:off x="15376249" y="11419710"/>
          <a:ext cx="326042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28D8D08-2FDD-45AA-ADAE-27547EE07B4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31</xdr:col>
      <xdr:colOff>203089</xdr:colOff>
      <xdr:row>57</xdr:row>
      <xdr:rowOff>91310</xdr:rowOff>
    </xdr:from>
    <xdr:to>
      <xdr:col>31</xdr:col>
      <xdr:colOff>529131</xdr:colOff>
      <xdr:row>58</xdr:row>
      <xdr:rowOff>170815</xdr:rowOff>
    </xdr:to>
    <xdr:sp macro="" textlink="$R$92">
      <xdr:nvSpPr>
        <xdr:cNvPr id="134" name="TextBox 133">
          <a:extLst>
            <a:ext uri="{FF2B5EF4-FFF2-40B4-BE49-F238E27FC236}">
              <a16:creationId xmlns:a16="http://schemas.microsoft.com/office/drawing/2014/main" id="{3BC11086-B5B9-4421-817B-D364844E66CD}"/>
            </a:ext>
          </a:extLst>
        </xdr:cNvPr>
        <xdr:cNvSpPr txBox="1"/>
      </xdr:nvSpPr>
      <xdr:spPr>
        <a:xfrm>
          <a:off x="16078089" y="11419710"/>
          <a:ext cx="326042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3AF4933-AAFE-48E2-9660-F175A0A395B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32</xdr:col>
      <xdr:colOff>226259</xdr:colOff>
      <xdr:row>57</xdr:row>
      <xdr:rowOff>91310</xdr:rowOff>
    </xdr:from>
    <xdr:to>
      <xdr:col>32</xdr:col>
      <xdr:colOff>552300</xdr:colOff>
      <xdr:row>58</xdr:row>
      <xdr:rowOff>170815</xdr:rowOff>
    </xdr:to>
    <xdr:sp macro="" textlink="$R$93">
      <xdr:nvSpPr>
        <xdr:cNvPr id="135" name="TextBox 134">
          <a:extLst>
            <a:ext uri="{FF2B5EF4-FFF2-40B4-BE49-F238E27FC236}">
              <a16:creationId xmlns:a16="http://schemas.microsoft.com/office/drawing/2014/main" id="{6FB3BA18-C4F3-45DC-A1AC-2AAF093D033B}"/>
            </a:ext>
          </a:extLst>
        </xdr:cNvPr>
        <xdr:cNvSpPr txBox="1"/>
      </xdr:nvSpPr>
      <xdr:spPr>
        <a:xfrm>
          <a:off x="16710859" y="11419710"/>
          <a:ext cx="326041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1ACDEA0-E699-41D4-8353-C9F31AE5626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oneCellAnchor>
    <xdr:from>
      <xdr:col>18</xdr:col>
      <xdr:colOff>529178</xdr:colOff>
      <xdr:row>58</xdr:row>
      <xdr:rowOff>126958</xdr:rowOff>
    </xdr:from>
    <xdr:ext cx="973666" cy="486832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7C5C52C7-CC5F-4F07-8D59-5404AB7B596F}"/>
            </a:ext>
          </a:extLst>
        </xdr:cNvPr>
        <xdr:cNvSpPr txBox="1"/>
      </xdr:nvSpPr>
      <xdr:spPr>
        <a:xfrm>
          <a:off x="8479378" y="11639508"/>
          <a:ext cx="973666" cy="4868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l"/>
          <a:r>
            <a:rPr lang="en-US" sz="1200" b="0">
              <a:latin typeface="Arial Narrow" panose="020B0606020202030204" pitchFamily="34" charset="0"/>
            </a:rPr>
            <a:t>Net</a:t>
          </a:r>
          <a:r>
            <a:rPr lang="en-US" sz="1200" b="0" baseline="0">
              <a:latin typeface="Arial Narrow" panose="020B0606020202030204" pitchFamily="34" charset="0"/>
            </a:rPr>
            <a:t> Change</a:t>
          </a:r>
          <a:endParaRPr lang="en-US" sz="1200" b="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49391</xdr:colOff>
      <xdr:row>1</xdr:row>
      <xdr:rowOff>3</xdr:rowOff>
    </xdr:from>
    <xdr:to>
      <xdr:col>45</xdr:col>
      <xdr:colOff>430393</xdr:colOff>
      <xdr:row>5</xdr:row>
      <xdr:rowOff>28223</xdr:rowOff>
    </xdr:to>
    <xdr:sp macro="" textlink="">
      <xdr:nvSpPr>
        <xdr:cNvPr id="148" name="Rectangle 147">
          <a:extLst>
            <a:ext uri="{FF2B5EF4-FFF2-40B4-BE49-F238E27FC236}">
              <a16:creationId xmlns:a16="http://schemas.microsoft.com/office/drawing/2014/main" id="{0DC14F04-5073-49FD-8A3E-EFE61EFB9F0E}"/>
            </a:ext>
          </a:extLst>
        </xdr:cNvPr>
        <xdr:cNvSpPr/>
      </xdr:nvSpPr>
      <xdr:spPr>
        <a:xfrm>
          <a:off x="582791" y="184153"/>
          <a:ext cx="24257002" cy="7648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4400" b="1">
              <a:latin typeface="Arial Narrow" panose="020B0606020202030204" pitchFamily="34" charset="0"/>
            </a:rPr>
            <a:t>Waterfall Flow Chart</a:t>
          </a:r>
        </a:p>
      </xdr:txBody>
    </xdr:sp>
    <xdr:clientData/>
  </xdr:twoCellAnchor>
  <xdr:twoCellAnchor editAs="oneCell">
    <xdr:from>
      <xdr:col>26</xdr:col>
      <xdr:colOff>592667</xdr:colOff>
      <xdr:row>87</xdr:row>
      <xdr:rowOff>98778</xdr:rowOff>
    </xdr:from>
    <xdr:to>
      <xdr:col>39</xdr:col>
      <xdr:colOff>423334</xdr:colOff>
      <xdr:row>110</xdr:row>
      <xdr:rowOff>176389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67BFAB22-3593-49F5-A258-1E2BF4EE0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19667" y="17135828"/>
          <a:ext cx="7755467" cy="4313061"/>
        </a:xfrm>
        <a:prstGeom prst="rect">
          <a:avLst/>
        </a:prstGeom>
      </xdr:spPr>
    </xdr:pic>
    <xdr:clientData/>
  </xdr:twoCellAnchor>
  <xdr:twoCellAnchor editAs="oneCell">
    <xdr:from>
      <xdr:col>25</xdr:col>
      <xdr:colOff>134056</xdr:colOff>
      <xdr:row>96</xdr:row>
      <xdr:rowOff>32457</xdr:rowOff>
    </xdr:from>
    <xdr:to>
      <xdr:col>37</xdr:col>
      <xdr:colOff>571501</xdr:colOff>
      <xdr:row>117</xdr:row>
      <xdr:rowOff>124178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823D57C4-48D2-42D2-8497-DCC39140B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51456" y="18726857"/>
          <a:ext cx="7752645" cy="3958871"/>
        </a:xfrm>
        <a:prstGeom prst="rect">
          <a:avLst/>
        </a:prstGeom>
      </xdr:spPr>
    </xdr:pic>
    <xdr:clientData/>
  </xdr:twoCellAnchor>
  <xdr:twoCellAnchor editAs="oneCell">
    <xdr:from>
      <xdr:col>26</xdr:col>
      <xdr:colOff>173566</xdr:colOff>
      <xdr:row>93</xdr:row>
      <xdr:rowOff>149580</xdr:rowOff>
    </xdr:from>
    <xdr:to>
      <xdr:col>54</xdr:col>
      <xdr:colOff>282221</xdr:colOff>
      <xdr:row>115</xdr:row>
      <xdr:rowOff>57857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42E7475A-E4C8-41CE-9325-2A86B22FB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00566" y="18291530"/>
          <a:ext cx="17177455" cy="3959577"/>
        </a:xfrm>
        <a:prstGeom prst="rect">
          <a:avLst/>
        </a:prstGeom>
      </xdr:spPr>
    </xdr:pic>
    <xdr:clientData/>
  </xdr:twoCellAnchor>
  <xdr:oneCellAnchor>
    <xdr:from>
      <xdr:col>11</xdr:col>
      <xdr:colOff>515052</xdr:colOff>
      <xdr:row>26</xdr:row>
      <xdr:rowOff>148166</xdr:rowOff>
    </xdr:from>
    <xdr:ext cx="1665777" cy="50424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F31022AC-F220-4CC7-8DD3-9B4C203EBB4B}"/>
            </a:ext>
          </a:extLst>
        </xdr:cNvPr>
        <xdr:cNvSpPr txBox="1"/>
      </xdr:nvSpPr>
      <xdr:spPr>
        <a:xfrm>
          <a:off x="4909252" y="5190066"/>
          <a:ext cx="1665777" cy="5042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latin typeface="Arial Narrow" panose="020B0606020202030204" pitchFamily="34" charset="0"/>
            </a:rPr>
            <a:t>Select</a:t>
          </a:r>
          <a:r>
            <a:rPr lang="en-US" sz="1400" baseline="0">
              <a:latin typeface="Arial Narrow" panose="020B0606020202030204" pitchFamily="34" charset="0"/>
            </a:rPr>
            <a:t> number of bars </a:t>
          </a:r>
        </a:p>
        <a:p>
          <a:r>
            <a:rPr lang="en-US" sz="1400" baseline="0">
              <a:latin typeface="Arial Narrow" panose="020B0606020202030204" pitchFamily="34" charset="0"/>
            </a:rPr>
            <a:t>required by graph</a:t>
          </a:r>
          <a:endParaRPr lang="en-US" sz="140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63502</xdr:colOff>
      <xdr:row>17</xdr:row>
      <xdr:rowOff>14111</xdr:rowOff>
    </xdr:from>
    <xdr:to>
      <xdr:col>8</xdr:col>
      <xdr:colOff>670278</xdr:colOff>
      <xdr:row>18</xdr:row>
      <xdr:rowOff>7056</xdr:rowOff>
    </xdr:to>
    <xdr:sp macro="" textlink="">
      <xdr:nvSpPr>
        <xdr:cNvPr id="153" name="Rectangle 152">
          <a:extLst>
            <a:ext uri="{FF2B5EF4-FFF2-40B4-BE49-F238E27FC236}">
              <a16:creationId xmlns:a16="http://schemas.microsoft.com/office/drawing/2014/main" id="{CEAD77D8-78D2-473D-83EB-C75B0F3EDB6D}"/>
            </a:ext>
          </a:extLst>
        </xdr:cNvPr>
        <xdr:cNvSpPr/>
      </xdr:nvSpPr>
      <xdr:spPr>
        <a:xfrm>
          <a:off x="596902" y="2922411"/>
          <a:ext cx="3623026" cy="450145"/>
        </a:xfrm>
        <a:prstGeom prst="rect">
          <a:avLst/>
        </a:prstGeom>
        <a:noFill/>
        <a:ln w="28575" cap="flat" cmpd="sng" algn="ctr">
          <a:solidFill>
            <a:schemeClr val="bg1">
              <a:lumMod val="65000"/>
            </a:scheme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303383</xdr:colOff>
      <xdr:row>15</xdr:row>
      <xdr:rowOff>42333</xdr:rowOff>
    </xdr:from>
    <xdr:to>
      <xdr:col>16</xdr:col>
      <xdr:colOff>84661</xdr:colOff>
      <xdr:row>32</xdr:row>
      <xdr:rowOff>7056</xdr:rowOff>
    </xdr:to>
    <xdr:sp macro="" textlink="">
      <xdr:nvSpPr>
        <xdr:cNvPr id="154" name="Rectangle: Rounded Corners 153">
          <a:extLst>
            <a:ext uri="{FF2B5EF4-FFF2-40B4-BE49-F238E27FC236}">
              <a16:creationId xmlns:a16="http://schemas.microsoft.com/office/drawing/2014/main" id="{508A0548-DDA5-4A78-A4DD-2063F96A8713}"/>
            </a:ext>
          </a:extLst>
        </xdr:cNvPr>
        <xdr:cNvSpPr/>
      </xdr:nvSpPr>
      <xdr:spPr>
        <a:xfrm>
          <a:off x="4697583" y="2804583"/>
          <a:ext cx="2829278" cy="3615973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9375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471988</xdr:colOff>
      <xdr:row>17</xdr:row>
      <xdr:rowOff>49384</xdr:rowOff>
    </xdr:from>
    <xdr:ext cx="2049728" cy="445507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2F62E9EA-89A8-44BA-AFF0-DAA420DC2956}"/>
            </a:ext>
          </a:extLst>
        </xdr:cNvPr>
        <xdr:cNvSpPr txBox="1"/>
      </xdr:nvSpPr>
      <xdr:spPr>
        <a:xfrm>
          <a:off x="4866188" y="2957684"/>
          <a:ext cx="2049728" cy="4455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chemeClr val="bg1"/>
              </a:solidFill>
              <a:latin typeface="Arial Narrow" panose="020B0606020202030204" pitchFamily="34" charset="0"/>
            </a:rPr>
            <a:t>Number of bars</a:t>
          </a:r>
        </a:p>
      </xdr:txBody>
    </xdr:sp>
    <xdr:clientData/>
  </xdr:oneCellAnchor>
  <xdr:twoCellAnchor>
    <xdr:from>
      <xdr:col>12</xdr:col>
      <xdr:colOff>423325</xdr:colOff>
      <xdr:row>19</xdr:row>
      <xdr:rowOff>155215</xdr:rowOff>
    </xdr:from>
    <xdr:to>
      <xdr:col>13</xdr:col>
      <xdr:colOff>176371</xdr:colOff>
      <xdr:row>21</xdr:row>
      <xdr:rowOff>7049</xdr:rowOff>
    </xdr:to>
    <xdr:sp macro="" textlink="">
      <xdr:nvSpPr>
        <xdr:cNvPr id="156" name="Rectangle 15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7BC0F32-BA80-44CE-879B-601E8CE7921C}"/>
            </a:ext>
          </a:extLst>
        </xdr:cNvPr>
        <xdr:cNvSpPr/>
      </xdr:nvSpPr>
      <xdr:spPr>
        <a:xfrm>
          <a:off x="5427125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</a:t>
          </a:r>
        </a:p>
      </xdr:txBody>
    </xdr:sp>
    <xdr:clientData/>
  </xdr:twoCellAnchor>
  <xdr:twoCellAnchor>
    <xdr:from>
      <xdr:col>11</xdr:col>
      <xdr:colOff>561613</xdr:colOff>
      <xdr:row>19</xdr:row>
      <xdr:rowOff>155215</xdr:rowOff>
    </xdr:from>
    <xdr:to>
      <xdr:col>12</xdr:col>
      <xdr:colOff>314660</xdr:colOff>
      <xdr:row>21</xdr:row>
      <xdr:rowOff>7049</xdr:rowOff>
    </xdr:to>
    <xdr:sp macro="" textlink="">
      <xdr:nvSpPr>
        <xdr:cNvPr id="157" name="Rectangle 15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1425668-B97B-4553-8B79-E071EF23C867}"/>
            </a:ext>
          </a:extLst>
        </xdr:cNvPr>
        <xdr:cNvSpPr/>
      </xdr:nvSpPr>
      <xdr:spPr>
        <a:xfrm>
          <a:off x="4955813" y="3596915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</a:t>
          </a:r>
        </a:p>
      </xdr:txBody>
    </xdr:sp>
    <xdr:clientData/>
  </xdr:twoCellAnchor>
  <xdr:twoCellAnchor>
    <xdr:from>
      <xdr:col>13</xdr:col>
      <xdr:colOff>300558</xdr:colOff>
      <xdr:row>19</xdr:row>
      <xdr:rowOff>155215</xdr:rowOff>
    </xdr:from>
    <xdr:to>
      <xdr:col>14</xdr:col>
      <xdr:colOff>53604</xdr:colOff>
      <xdr:row>21</xdr:row>
      <xdr:rowOff>7049</xdr:rowOff>
    </xdr:to>
    <xdr:sp macro="" textlink="">
      <xdr:nvSpPr>
        <xdr:cNvPr id="158" name="Rectangle 15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5A024245-F682-4924-BEC6-C4660AB2C078}"/>
            </a:ext>
          </a:extLst>
        </xdr:cNvPr>
        <xdr:cNvSpPr/>
      </xdr:nvSpPr>
      <xdr:spPr>
        <a:xfrm>
          <a:off x="5913958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3</a:t>
          </a:r>
        </a:p>
      </xdr:txBody>
    </xdr:sp>
    <xdr:clientData/>
  </xdr:twoCellAnchor>
  <xdr:twoCellAnchor>
    <xdr:from>
      <xdr:col>14</xdr:col>
      <xdr:colOff>177792</xdr:colOff>
      <xdr:row>19</xdr:row>
      <xdr:rowOff>155215</xdr:rowOff>
    </xdr:from>
    <xdr:to>
      <xdr:col>14</xdr:col>
      <xdr:colOff>537616</xdr:colOff>
      <xdr:row>21</xdr:row>
      <xdr:rowOff>7049</xdr:rowOff>
    </xdr:to>
    <xdr:sp macro="" textlink="">
      <xdr:nvSpPr>
        <xdr:cNvPr id="159" name="Rectangle 15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E839A955-E8FF-49D6-8278-364B01097E9F}"/>
            </a:ext>
          </a:extLst>
        </xdr:cNvPr>
        <xdr:cNvSpPr/>
      </xdr:nvSpPr>
      <xdr:spPr>
        <a:xfrm>
          <a:off x="6400792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4</a:t>
          </a:r>
        </a:p>
      </xdr:txBody>
    </xdr:sp>
    <xdr:clientData/>
  </xdr:twoCellAnchor>
  <xdr:twoCellAnchor>
    <xdr:from>
      <xdr:col>15</xdr:col>
      <xdr:colOff>47970</xdr:colOff>
      <xdr:row>19</xdr:row>
      <xdr:rowOff>155215</xdr:rowOff>
    </xdr:from>
    <xdr:to>
      <xdr:col>15</xdr:col>
      <xdr:colOff>407794</xdr:colOff>
      <xdr:row>21</xdr:row>
      <xdr:rowOff>7049</xdr:rowOff>
    </xdr:to>
    <xdr:sp macro="" textlink="">
      <xdr:nvSpPr>
        <xdr:cNvPr id="160" name="Rectangle 15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898CE21D-2956-4C2A-A067-120E95C1A190}"/>
            </a:ext>
          </a:extLst>
        </xdr:cNvPr>
        <xdr:cNvSpPr/>
      </xdr:nvSpPr>
      <xdr:spPr>
        <a:xfrm>
          <a:off x="6880570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5</a:t>
          </a:r>
        </a:p>
      </xdr:txBody>
    </xdr:sp>
    <xdr:clientData/>
  </xdr:twoCellAnchor>
  <xdr:twoCellAnchor>
    <xdr:from>
      <xdr:col>12</xdr:col>
      <xdr:colOff>420502</xdr:colOff>
      <xdr:row>21</xdr:row>
      <xdr:rowOff>173560</xdr:rowOff>
    </xdr:from>
    <xdr:to>
      <xdr:col>13</xdr:col>
      <xdr:colOff>173548</xdr:colOff>
      <xdr:row>23</xdr:row>
      <xdr:rowOff>25393</xdr:rowOff>
    </xdr:to>
    <xdr:sp macro="" textlink="">
      <xdr:nvSpPr>
        <xdr:cNvPr id="161" name="Rectangle 16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D1F3CF1-7A8F-4C37-95DC-CF7CFF99572B}"/>
            </a:ext>
          </a:extLst>
        </xdr:cNvPr>
        <xdr:cNvSpPr/>
      </xdr:nvSpPr>
      <xdr:spPr>
        <a:xfrm>
          <a:off x="5424302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7</a:t>
          </a:r>
        </a:p>
      </xdr:txBody>
    </xdr:sp>
    <xdr:clientData/>
  </xdr:twoCellAnchor>
  <xdr:twoCellAnchor>
    <xdr:from>
      <xdr:col>11</xdr:col>
      <xdr:colOff>558790</xdr:colOff>
      <xdr:row>21</xdr:row>
      <xdr:rowOff>173560</xdr:rowOff>
    </xdr:from>
    <xdr:to>
      <xdr:col>12</xdr:col>
      <xdr:colOff>311837</xdr:colOff>
      <xdr:row>23</xdr:row>
      <xdr:rowOff>25393</xdr:rowOff>
    </xdr:to>
    <xdr:sp macro="" textlink="">
      <xdr:nvSpPr>
        <xdr:cNvPr id="162" name="Rectangle 16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E74FA5D6-DC9F-4443-B74A-AF972D3656C9}"/>
            </a:ext>
          </a:extLst>
        </xdr:cNvPr>
        <xdr:cNvSpPr/>
      </xdr:nvSpPr>
      <xdr:spPr>
        <a:xfrm>
          <a:off x="4952990" y="4072460"/>
          <a:ext cx="362647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6</a:t>
          </a:r>
        </a:p>
      </xdr:txBody>
    </xdr:sp>
    <xdr:clientData/>
  </xdr:twoCellAnchor>
  <xdr:twoCellAnchor>
    <xdr:from>
      <xdr:col>13</xdr:col>
      <xdr:colOff>297735</xdr:colOff>
      <xdr:row>21</xdr:row>
      <xdr:rowOff>173560</xdr:rowOff>
    </xdr:from>
    <xdr:to>
      <xdr:col>14</xdr:col>
      <xdr:colOff>50781</xdr:colOff>
      <xdr:row>23</xdr:row>
      <xdr:rowOff>25393</xdr:rowOff>
    </xdr:to>
    <xdr:sp macro="" textlink="">
      <xdr:nvSpPr>
        <xdr:cNvPr id="163" name="Rectangle 16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AE9E443D-16F6-4E2C-8A67-A4A25336FFC0}"/>
            </a:ext>
          </a:extLst>
        </xdr:cNvPr>
        <xdr:cNvSpPr/>
      </xdr:nvSpPr>
      <xdr:spPr>
        <a:xfrm>
          <a:off x="5911135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8</a:t>
          </a:r>
        </a:p>
      </xdr:txBody>
    </xdr:sp>
    <xdr:clientData/>
  </xdr:twoCellAnchor>
  <xdr:twoCellAnchor>
    <xdr:from>
      <xdr:col>14</xdr:col>
      <xdr:colOff>174969</xdr:colOff>
      <xdr:row>21</xdr:row>
      <xdr:rowOff>173560</xdr:rowOff>
    </xdr:from>
    <xdr:to>
      <xdr:col>14</xdr:col>
      <xdr:colOff>534793</xdr:colOff>
      <xdr:row>23</xdr:row>
      <xdr:rowOff>25393</xdr:rowOff>
    </xdr:to>
    <xdr:sp macro="" textlink="">
      <xdr:nvSpPr>
        <xdr:cNvPr id="164" name="Rectangle 16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6A6A7540-BC58-4D39-8643-07ECBB76CEF5}"/>
            </a:ext>
          </a:extLst>
        </xdr:cNvPr>
        <xdr:cNvSpPr/>
      </xdr:nvSpPr>
      <xdr:spPr>
        <a:xfrm>
          <a:off x="6397969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9</a:t>
          </a:r>
        </a:p>
      </xdr:txBody>
    </xdr:sp>
    <xdr:clientData/>
  </xdr:twoCellAnchor>
  <xdr:twoCellAnchor>
    <xdr:from>
      <xdr:col>15</xdr:col>
      <xdr:colOff>45147</xdr:colOff>
      <xdr:row>21</xdr:row>
      <xdr:rowOff>173560</xdr:rowOff>
    </xdr:from>
    <xdr:to>
      <xdr:col>15</xdr:col>
      <xdr:colOff>404971</xdr:colOff>
      <xdr:row>23</xdr:row>
      <xdr:rowOff>25393</xdr:rowOff>
    </xdr:to>
    <xdr:sp macro="" textlink="">
      <xdr:nvSpPr>
        <xdr:cNvPr id="165" name="Rectangle 16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6409D883-CDF1-433C-9A0B-DCE7EFAAB57A}"/>
            </a:ext>
          </a:extLst>
        </xdr:cNvPr>
        <xdr:cNvSpPr/>
      </xdr:nvSpPr>
      <xdr:spPr>
        <a:xfrm>
          <a:off x="6877747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10</a:t>
          </a:r>
        </a:p>
      </xdr:txBody>
    </xdr:sp>
    <xdr:clientData/>
  </xdr:twoCellAnchor>
  <xdr:twoCellAnchor>
    <xdr:from>
      <xdr:col>12</xdr:col>
      <xdr:colOff>417680</xdr:colOff>
      <xdr:row>23</xdr:row>
      <xdr:rowOff>220126</xdr:rowOff>
    </xdr:from>
    <xdr:to>
      <xdr:col>13</xdr:col>
      <xdr:colOff>170726</xdr:colOff>
      <xdr:row>25</xdr:row>
      <xdr:rowOff>71960</xdr:rowOff>
    </xdr:to>
    <xdr:sp macro="" textlink="">
      <xdr:nvSpPr>
        <xdr:cNvPr id="166" name="Rectangle 165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B8015A92-9D94-4C8C-AF6A-2165BAA7ACB0}"/>
            </a:ext>
          </a:extLst>
        </xdr:cNvPr>
        <xdr:cNvSpPr/>
      </xdr:nvSpPr>
      <xdr:spPr>
        <a:xfrm>
          <a:off x="5421480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12</a:t>
          </a:r>
        </a:p>
      </xdr:txBody>
    </xdr:sp>
    <xdr:clientData/>
  </xdr:twoCellAnchor>
  <xdr:twoCellAnchor>
    <xdr:from>
      <xdr:col>11</xdr:col>
      <xdr:colOff>555968</xdr:colOff>
      <xdr:row>23</xdr:row>
      <xdr:rowOff>220126</xdr:rowOff>
    </xdr:from>
    <xdr:to>
      <xdr:col>12</xdr:col>
      <xdr:colOff>309015</xdr:colOff>
      <xdr:row>25</xdr:row>
      <xdr:rowOff>71960</xdr:rowOff>
    </xdr:to>
    <xdr:sp macro="" textlink="">
      <xdr:nvSpPr>
        <xdr:cNvPr id="167" name="Rectangle 16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955A1D91-A20F-41F6-B3E5-4E02ED8FE41F}"/>
            </a:ext>
          </a:extLst>
        </xdr:cNvPr>
        <xdr:cNvSpPr/>
      </xdr:nvSpPr>
      <xdr:spPr>
        <a:xfrm>
          <a:off x="4950168" y="4576226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11</a:t>
          </a:r>
        </a:p>
      </xdr:txBody>
    </xdr:sp>
    <xdr:clientData/>
  </xdr:twoCellAnchor>
  <xdr:twoCellAnchor>
    <xdr:from>
      <xdr:col>13</xdr:col>
      <xdr:colOff>294913</xdr:colOff>
      <xdr:row>23</xdr:row>
      <xdr:rowOff>220126</xdr:rowOff>
    </xdr:from>
    <xdr:to>
      <xdr:col>14</xdr:col>
      <xdr:colOff>47959</xdr:colOff>
      <xdr:row>25</xdr:row>
      <xdr:rowOff>71960</xdr:rowOff>
    </xdr:to>
    <xdr:sp macro="" textlink="">
      <xdr:nvSpPr>
        <xdr:cNvPr id="168" name="Rectangle 16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FF210AF1-709A-4474-BE9D-0829D0CBFC6E}"/>
            </a:ext>
          </a:extLst>
        </xdr:cNvPr>
        <xdr:cNvSpPr/>
      </xdr:nvSpPr>
      <xdr:spPr>
        <a:xfrm>
          <a:off x="5908313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13</a:t>
          </a:r>
        </a:p>
      </xdr:txBody>
    </xdr:sp>
    <xdr:clientData/>
  </xdr:twoCellAnchor>
  <xdr:twoCellAnchor>
    <xdr:from>
      <xdr:col>14</xdr:col>
      <xdr:colOff>172147</xdr:colOff>
      <xdr:row>23</xdr:row>
      <xdr:rowOff>220126</xdr:rowOff>
    </xdr:from>
    <xdr:to>
      <xdr:col>14</xdr:col>
      <xdr:colOff>531971</xdr:colOff>
      <xdr:row>25</xdr:row>
      <xdr:rowOff>71960</xdr:rowOff>
    </xdr:to>
    <xdr:sp macro="" textlink="">
      <xdr:nvSpPr>
        <xdr:cNvPr id="169" name="Rectangle 16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2F40F779-80BB-4D1B-AF5E-AB868D582C6A}"/>
            </a:ext>
          </a:extLst>
        </xdr:cNvPr>
        <xdr:cNvSpPr/>
      </xdr:nvSpPr>
      <xdr:spPr>
        <a:xfrm>
          <a:off x="6395147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14</a:t>
          </a:r>
        </a:p>
      </xdr:txBody>
    </xdr:sp>
    <xdr:clientData/>
  </xdr:twoCellAnchor>
  <xdr:twoCellAnchor>
    <xdr:from>
      <xdr:col>15</xdr:col>
      <xdr:colOff>42325</xdr:colOff>
      <xdr:row>23</xdr:row>
      <xdr:rowOff>220126</xdr:rowOff>
    </xdr:from>
    <xdr:to>
      <xdr:col>15</xdr:col>
      <xdr:colOff>402149</xdr:colOff>
      <xdr:row>25</xdr:row>
      <xdr:rowOff>71960</xdr:rowOff>
    </xdr:to>
    <xdr:sp macro="" textlink="">
      <xdr:nvSpPr>
        <xdr:cNvPr id="170" name="Rectangle 169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066A9443-4AE6-46C9-906A-09D98D89A6A2}"/>
            </a:ext>
          </a:extLst>
        </xdr:cNvPr>
        <xdr:cNvSpPr/>
      </xdr:nvSpPr>
      <xdr:spPr>
        <a:xfrm>
          <a:off x="6874925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15</a:t>
          </a:r>
        </a:p>
      </xdr:txBody>
    </xdr:sp>
    <xdr:clientData/>
  </xdr:twoCellAnchor>
  <xdr:twoCellAnchor>
    <xdr:from>
      <xdr:col>12</xdr:col>
      <xdr:colOff>421913</xdr:colOff>
      <xdr:row>26</xdr:row>
      <xdr:rowOff>26804</xdr:rowOff>
    </xdr:from>
    <xdr:to>
      <xdr:col>13</xdr:col>
      <xdr:colOff>174959</xdr:colOff>
      <xdr:row>27</xdr:row>
      <xdr:rowOff>104415</xdr:rowOff>
    </xdr:to>
    <xdr:sp macro="" textlink="">
      <xdr:nvSpPr>
        <xdr:cNvPr id="171" name="Rectangle 17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6D1B6BDC-B660-443C-8973-532706445AE2}"/>
            </a:ext>
          </a:extLst>
        </xdr:cNvPr>
        <xdr:cNvSpPr/>
      </xdr:nvSpPr>
      <xdr:spPr>
        <a:xfrm>
          <a:off x="5425713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17</a:t>
          </a:r>
        </a:p>
      </xdr:txBody>
    </xdr:sp>
    <xdr:clientData/>
  </xdr:twoCellAnchor>
  <xdr:twoCellAnchor>
    <xdr:from>
      <xdr:col>11</xdr:col>
      <xdr:colOff>560201</xdr:colOff>
      <xdr:row>26</xdr:row>
      <xdr:rowOff>26804</xdr:rowOff>
    </xdr:from>
    <xdr:to>
      <xdr:col>12</xdr:col>
      <xdr:colOff>313248</xdr:colOff>
      <xdr:row>27</xdr:row>
      <xdr:rowOff>104415</xdr:rowOff>
    </xdr:to>
    <xdr:sp macro="" textlink="">
      <xdr:nvSpPr>
        <xdr:cNvPr id="172" name="Rectangle 171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E5CBB008-7241-433F-B0D3-BF8F6A458961}"/>
            </a:ext>
          </a:extLst>
        </xdr:cNvPr>
        <xdr:cNvSpPr/>
      </xdr:nvSpPr>
      <xdr:spPr>
        <a:xfrm>
          <a:off x="4954401" y="5068704"/>
          <a:ext cx="362647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16</a:t>
          </a:r>
        </a:p>
      </xdr:txBody>
    </xdr:sp>
    <xdr:clientData/>
  </xdr:twoCellAnchor>
  <xdr:twoCellAnchor>
    <xdr:from>
      <xdr:col>13</xdr:col>
      <xdr:colOff>299146</xdr:colOff>
      <xdr:row>26</xdr:row>
      <xdr:rowOff>26804</xdr:rowOff>
    </xdr:from>
    <xdr:to>
      <xdr:col>14</xdr:col>
      <xdr:colOff>52192</xdr:colOff>
      <xdr:row>27</xdr:row>
      <xdr:rowOff>104415</xdr:rowOff>
    </xdr:to>
    <xdr:sp macro="" textlink="">
      <xdr:nvSpPr>
        <xdr:cNvPr id="173" name="Rectangle 172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9E4C87CA-6E18-44C2-9271-D32A61E9FAF4}"/>
            </a:ext>
          </a:extLst>
        </xdr:cNvPr>
        <xdr:cNvSpPr/>
      </xdr:nvSpPr>
      <xdr:spPr>
        <a:xfrm>
          <a:off x="5912546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18</a:t>
          </a:r>
        </a:p>
      </xdr:txBody>
    </xdr:sp>
    <xdr:clientData/>
  </xdr:twoCellAnchor>
  <xdr:twoCellAnchor>
    <xdr:from>
      <xdr:col>14</xdr:col>
      <xdr:colOff>176380</xdr:colOff>
      <xdr:row>26</xdr:row>
      <xdr:rowOff>26804</xdr:rowOff>
    </xdr:from>
    <xdr:to>
      <xdr:col>14</xdr:col>
      <xdr:colOff>536204</xdr:colOff>
      <xdr:row>27</xdr:row>
      <xdr:rowOff>104415</xdr:rowOff>
    </xdr:to>
    <xdr:sp macro="" textlink="">
      <xdr:nvSpPr>
        <xdr:cNvPr id="174" name="Rectangle 173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DE07E7E7-719D-4D71-9BB4-0A4F242F1FF7}"/>
            </a:ext>
          </a:extLst>
        </xdr:cNvPr>
        <xdr:cNvSpPr/>
      </xdr:nvSpPr>
      <xdr:spPr>
        <a:xfrm>
          <a:off x="6399380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19</a:t>
          </a:r>
        </a:p>
      </xdr:txBody>
    </xdr:sp>
    <xdr:clientData/>
  </xdr:twoCellAnchor>
  <xdr:twoCellAnchor>
    <xdr:from>
      <xdr:col>15</xdr:col>
      <xdr:colOff>46558</xdr:colOff>
      <xdr:row>26</xdr:row>
      <xdr:rowOff>26804</xdr:rowOff>
    </xdr:from>
    <xdr:to>
      <xdr:col>15</xdr:col>
      <xdr:colOff>406382</xdr:colOff>
      <xdr:row>27</xdr:row>
      <xdr:rowOff>104415</xdr:rowOff>
    </xdr:to>
    <xdr:sp macro="" textlink="">
      <xdr:nvSpPr>
        <xdr:cNvPr id="175" name="Rectangle 17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B6DD046-ADF7-46C0-8996-0BF01E86E69A}"/>
            </a:ext>
          </a:extLst>
        </xdr:cNvPr>
        <xdr:cNvSpPr/>
      </xdr:nvSpPr>
      <xdr:spPr>
        <a:xfrm>
          <a:off x="6879158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20</a:t>
          </a:r>
        </a:p>
      </xdr:txBody>
    </xdr:sp>
    <xdr:clientData/>
  </xdr:twoCellAnchor>
  <xdr:twoCellAnchor>
    <xdr:from>
      <xdr:col>12</xdr:col>
      <xdr:colOff>419090</xdr:colOff>
      <xdr:row>28</xdr:row>
      <xdr:rowOff>38092</xdr:rowOff>
    </xdr:from>
    <xdr:to>
      <xdr:col>13</xdr:col>
      <xdr:colOff>172136</xdr:colOff>
      <xdr:row>29</xdr:row>
      <xdr:rowOff>115704</xdr:rowOff>
    </xdr:to>
    <xdr:sp macro="" textlink="">
      <xdr:nvSpPr>
        <xdr:cNvPr id="176" name="Rectangle 175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D1686B7D-27BB-4B5C-98A5-F5AA9CE8017A}"/>
            </a:ext>
          </a:extLst>
        </xdr:cNvPr>
        <xdr:cNvSpPr/>
      </xdr:nvSpPr>
      <xdr:spPr>
        <a:xfrm>
          <a:off x="5422890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22</a:t>
          </a:r>
        </a:p>
      </xdr:txBody>
    </xdr:sp>
    <xdr:clientData/>
  </xdr:twoCellAnchor>
  <xdr:twoCellAnchor>
    <xdr:from>
      <xdr:col>11</xdr:col>
      <xdr:colOff>557378</xdr:colOff>
      <xdr:row>28</xdr:row>
      <xdr:rowOff>38092</xdr:rowOff>
    </xdr:from>
    <xdr:to>
      <xdr:col>12</xdr:col>
      <xdr:colOff>310425</xdr:colOff>
      <xdr:row>29</xdr:row>
      <xdr:rowOff>115704</xdr:rowOff>
    </xdr:to>
    <xdr:sp macro="" textlink="">
      <xdr:nvSpPr>
        <xdr:cNvPr id="177" name="Rectangle 176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DA80E43F-ACEC-4144-9080-C697F36561C0}"/>
            </a:ext>
          </a:extLst>
        </xdr:cNvPr>
        <xdr:cNvSpPr/>
      </xdr:nvSpPr>
      <xdr:spPr>
        <a:xfrm>
          <a:off x="4951578" y="5537192"/>
          <a:ext cx="362647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21</a:t>
          </a:r>
        </a:p>
      </xdr:txBody>
    </xdr:sp>
    <xdr:clientData/>
  </xdr:twoCellAnchor>
  <xdr:twoCellAnchor>
    <xdr:from>
      <xdr:col>13</xdr:col>
      <xdr:colOff>296323</xdr:colOff>
      <xdr:row>28</xdr:row>
      <xdr:rowOff>38092</xdr:rowOff>
    </xdr:from>
    <xdr:to>
      <xdr:col>14</xdr:col>
      <xdr:colOff>49369</xdr:colOff>
      <xdr:row>29</xdr:row>
      <xdr:rowOff>115704</xdr:rowOff>
    </xdr:to>
    <xdr:sp macro="" textlink="">
      <xdr:nvSpPr>
        <xdr:cNvPr id="178" name="Rectangle 177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C0CA4FAC-9D03-47E4-A33B-BE7B5DC03072}"/>
            </a:ext>
          </a:extLst>
        </xdr:cNvPr>
        <xdr:cNvSpPr/>
      </xdr:nvSpPr>
      <xdr:spPr>
        <a:xfrm>
          <a:off x="5909723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23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0</xdr:row>
      <xdr:rowOff>105833</xdr:rowOff>
    </xdr:from>
    <xdr:to>
      <xdr:col>46</xdr:col>
      <xdr:colOff>458612</xdr:colOff>
      <xdr:row>5</xdr:row>
      <xdr:rowOff>162278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F59C606B-3321-403D-A4C5-2337B05ECED2}"/>
            </a:ext>
          </a:extLst>
        </xdr:cNvPr>
        <xdr:cNvSpPr/>
      </xdr:nvSpPr>
      <xdr:spPr>
        <a:xfrm>
          <a:off x="457201" y="105833"/>
          <a:ext cx="25020411" cy="977195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620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211671</xdr:colOff>
      <xdr:row>52</xdr:row>
      <xdr:rowOff>134018</xdr:rowOff>
    </xdr:from>
    <xdr:to>
      <xdr:col>46</xdr:col>
      <xdr:colOff>190506</xdr:colOff>
      <xdr:row>62</xdr:row>
      <xdr:rowOff>141111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E2B8F8-77F9-4C98-9390-41369A8FE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7871" y="10541668"/>
          <a:ext cx="17301635" cy="1848593"/>
        </a:xfrm>
        <a:prstGeom prst="rect">
          <a:avLst/>
        </a:prstGeom>
      </xdr:spPr>
    </xdr:pic>
    <xdr:clientData/>
  </xdr:twoCellAnchor>
  <xdr:twoCellAnchor>
    <xdr:from>
      <xdr:col>18</xdr:col>
      <xdr:colOff>116868</xdr:colOff>
      <xdr:row>53</xdr:row>
      <xdr:rowOff>30151</xdr:rowOff>
    </xdr:from>
    <xdr:to>
      <xdr:col>45</xdr:col>
      <xdr:colOff>571506</xdr:colOff>
      <xdr:row>62</xdr:row>
      <xdr:rowOff>28183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6B9EA7C0-BB32-45BE-9147-4DEF8EC239B6}"/>
            </a:ext>
          </a:extLst>
        </xdr:cNvPr>
        <xdr:cNvSpPr/>
      </xdr:nvSpPr>
      <xdr:spPr>
        <a:xfrm>
          <a:off x="8067068" y="10621951"/>
          <a:ext cx="16913838" cy="165538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252189</xdr:colOff>
      <xdr:row>6</xdr:row>
      <xdr:rowOff>141943</xdr:rowOff>
    </xdr:from>
    <xdr:to>
      <xdr:col>46</xdr:col>
      <xdr:colOff>42334</xdr:colOff>
      <xdr:row>52</xdr:row>
      <xdr:rowOff>56445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18AEECB-5277-46EA-B2FB-6D746D74AC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75778</xdr:colOff>
      <xdr:row>55</xdr:row>
      <xdr:rowOff>161794</xdr:rowOff>
    </xdr:from>
    <xdr:to>
      <xdr:col>21</xdr:col>
      <xdr:colOff>8937</xdr:colOff>
      <xdr:row>57</xdr:row>
      <xdr:rowOff>55550</xdr:rowOff>
    </xdr:to>
    <xdr:sp macro="" textlink="$L$82">
      <xdr:nvSpPr>
        <xdr:cNvPr id="6" name="TextBox 5">
          <a:extLst>
            <a:ext uri="{FF2B5EF4-FFF2-40B4-BE49-F238E27FC236}">
              <a16:creationId xmlns:a16="http://schemas.microsoft.com/office/drawing/2014/main" id="{E4074B5B-A509-44ED-AD23-3A41499C9079}"/>
            </a:ext>
          </a:extLst>
        </xdr:cNvPr>
        <xdr:cNvSpPr txBox="1"/>
      </xdr:nvSpPr>
      <xdr:spPr>
        <a:xfrm>
          <a:off x="9245178" y="11121894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432B7F2-EAD1-4337-8FB6-4FE093620B88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531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55</xdr:row>
      <xdr:rowOff>160455</xdr:rowOff>
    </xdr:from>
    <xdr:to>
      <xdr:col>21</xdr:col>
      <xdr:colOff>71898</xdr:colOff>
      <xdr:row>57</xdr:row>
      <xdr:rowOff>54211</xdr:rowOff>
    </xdr:to>
    <xdr:sp macro="" textlink="$Q$82">
      <xdr:nvSpPr>
        <xdr:cNvPr id="7" name="TextBox 6">
          <a:extLst>
            <a:ext uri="{FF2B5EF4-FFF2-40B4-BE49-F238E27FC236}">
              <a16:creationId xmlns:a16="http://schemas.microsoft.com/office/drawing/2014/main" id="{B7A89576-6D9D-44DE-9CA7-D9B631DCFB6A}"/>
            </a:ext>
          </a:extLst>
        </xdr:cNvPr>
        <xdr:cNvSpPr txBox="1"/>
      </xdr:nvSpPr>
      <xdr:spPr>
        <a:xfrm>
          <a:off x="9520549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6386101-1B72-44F7-9DEA-90C3F4502AF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20</xdr:col>
      <xdr:colOff>81403</xdr:colOff>
      <xdr:row>57</xdr:row>
      <xdr:rowOff>92424</xdr:rowOff>
    </xdr:from>
    <xdr:to>
      <xdr:col>21</xdr:col>
      <xdr:colOff>114824</xdr:colOff>
      <xdr:row>59</xdr:row>
      <xdr:rowOff>8537</xdr:rowOff>
    </xdr:to>
    <xdr:sp macro="" textlink="$M$82">
      <xdr:nvSpPr>
        <xdr:cNvPr id="8" name="TextBox 7">
          <a:extLst>
            <a:ext uri="{FF2B5EF4-FFF2-40B4-BE49-F238E27FC236}">
              <a16:creationId xmlns:a16="http://schemas.microsoft.com/office/drawing/2014/main" id="{8E84DBC4-22AF-49FD-B896-43DD361E25E9}"/>
            </a:ext>
          </a:extLst>
        </xdr:cNvPr>
        <xdr:cNvSpPr txBox="1"/>
      </xdr:nvSpPr>
      <xdr:spPr>
        <a:xfrm>
          <a:off x="9250803" y="11420824"/>
          <a:ext cx="643021" cy="284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9BEE6EE-A544-4AAF-8513-A43DA52BB8BB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203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57</xdr:row>
      <xdr:rowOff>91310</xdr:rowOff>
    </xdr:from>
    <xdr:to>
      <xdr:col>21</xdr:col>
      <xdr:colOff>71898</xdr:colOff>
      <xdr:row>58</xdr:row>
      <xdr:rowOff>170816</xdr:rowOff>
    </xdr:to>
    <xdr:sp macro="" textlink="$R$82">
      <xdr:nvSpPr>
        <xdr:cNvPr id="9" name="TextBox 8">
          <a:extLst>
            <a:ext uri="{FF2B5EF4-FFF2-40B4-BE49-F238E27FC236}">
              <a16:creationId xmlns:a16="http://schemas.microsoft.com/office/drawing/2014/main" id="{F8539D9A-84E0-4627-AEBB-22A7C2764286}"/>
            </a:ext>
          </a:extLst>
        </xdr:cNvPr>
        <xdr:cNvSpPr txBox="1"/>
      </xdr:nvSpPr>
      <xdr:spPr>
        <a:xfrm>
          <a:off x="9520549" y="11419710"/>
          <a:ext cx="330349" cy="263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4C58613-303E-453D-AE75-110D6BCDE2D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18</xdr:col>
      <xdr:colOff>451269</xdr:colOff>
      <xdr:row>55</xdr:row>
      <xdr:rowOff>107355</xdr:rowOff>
    </xdr:from>
    <xdr:to>
      <xdr:col>20</xdr:col>
      <xdr:colOff>51701</xdr:colOff>
      <xdr:row>58</xdr:row>
      <xdr:rowOff>146424</xdr:rowOff>
    </xdr:to>
    <xdr:sp macro="" textlink="$F$81">
      <xdr:nvSpPr>
        <xdr:cNvPr id="10" name="TextBox 9">
          <a:extLst>
            <a:ext uri="{FF2B5EF4-FFF2-40B4-BE49-F238E27FC236}">
              <a16:creationId xmlns:a16="http://schemas.microsoft.com/office/drawing/2014/main" id="{6C878E49-E254-42B6-AAF4-9DC5E12F8073}"/>
            </a:ext>
          </a:extLst>
        </xdr:cNvPr>
        <xdr:cNvSpPr txBox="1"/>
      </xdr:nvSpPr>
      <xdr:spPr>
        <a:xfrm>
          <a:off x="8401469" y="11067455"/>
          <a:ext cx="819632" cy="5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DC2D61-E4F4-49B6-BAC5-E4980C19B6F9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500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178695</xdr:colOff>
      <xdr:row>53</xdr:row>
      <xdr:rowOff>86297</xdr:rowOff>
    </xdr:from>
    <xdr:to>
      <xdr:col>21</xdr:col>
      <xdr:colOff>297525</xdr:colOff>
      <xdr:row>55</xdr:row>
      <xdr:rowOff>45858</xdr:rowOff>
    </xdr:to>
    <xdr:sp macro="" textlink="$O$82">
      <xdr:nvSpPr>
        <xdr:cNvPr id="11" name="TextBox 10">
          <a:extLst>
            <a:ext uri="{FF2B5EF4-FFF2-40B4-BE49-F238E27FC236}">
              <a16:creationId xmlns:a16="http://schemas.microsoft.com/office/drawing/2014/main" id="{A199E942-4510-4315-82EA-AB8BE3E03699}"/>
            </a:ext>
          </a:extLst>
        </xdr:cNvPr>
        <xdr:cNvSpPr txBox="1"/>
      </xdr:nvSpPr>
      <xdr:spPr>
        <a:xfrm>
          <a:off x="9348095" y="10678097"/>
          <a:ext cx="728430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B801331-42E5-444C-9E9A-590BA0981C14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Calibri"/>
            </a:rPr>
            <a:pPr/>
            <a:t>1,234</a:t>
          </a:fld>
          <a:endParaRPr lang="en-US" sz="1100" b="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231199</xdr:colOff>
      <xdr:row>59</xdr:row>
      <xdr:rowOff>52691</xdr:rowOff>
    </xdr:from>
    <xdr:to>
      <xdr:col>21</xdr:col>
      <xdr:colOff>163020</xdr:colOff>
      <xdr:row>61</xdr:row>
      <xdr:rowOff>12958</xdr:rowOff>
    </xdr:to>
    <xdr:sp macro="" textlink="$N$82">
      <xdr:nvSpPr>
        <xdr:cNvPr id="12" name="TextBox 11">
          <a:extLst>
            <a:ext uri="{FF2B5EF4-FFF2-40B4-BE49-F238E27FC236}">
              <a16:creationId xmlns:a16="http://schemas.microsoft.com/office/drawing/2014/main" id="{25ABA5CC-ADA5-4D45-AF24-1C1CA0F7A88E}"/>
            </a:ext>
          </a:extLst>
        </xdr:cNvPr>
        <xdr:cNvSpPr txBox="1"/>
      </xdr:nvSpPr>
      <xdr:spPr>
        <a:xfrm>
          <a:off x="9400599" y="11749391"/>
          <a:ext cx="541421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2252FC8-20E9-464B-A385-FEA2352BA72B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734</a:t>
          </a:fld>
          <a:endParaRPr lang="en-US" sz="1100" b="1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20</xdr:col>
      <xdr:colOff>49392</xdr:colOff>
      <xdr:row>55</xdr:row>
      <xdr:rowOff>127408</xdr:rowOff>
    </xdr:from>
    <xdr:to>
      <xdr:col>33</xdr:col>
      <xdr:colOff>550334</xdr:colOff>
      <xdr:row>59</xdr:row>
      <xdr:rowOff>53883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7190D064-96F7-446E-AFF3-353D9963EF54}"/>
            </a:ext>
          </a:extLst>
        </xdr:cNvPr>
        <xdr:cNvSpPr/>
      </xdr:nvSpPr>
      <xdr:spPr>
        <a:xfrm>
          <a:off x="9207503" y="11007075"/>
          <a:ext cx="8389053" cy="660252"/>
        </a:xfrm>
        <a:prstGeom prst="rect">
          <a:avLst/>
        </a:prstGeom>
        <a:noFill/>
        <a:ln w="285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499928</xdr:colOff>
      <xdr:row>55</xdr:row>
      <xdr:rowOff>72067</xdr:rowOff>
    </xdr:from>
    <xdr:to>
      <xdr:col>36</xdr:col>
      <xdr:colOff>100361</xdr:colOff>
      <xdr:row>58</xdr:row>
      <xdr:rowOff>84100</xdr:rowOff>
    </xdr:to>
    <xdr:sp macro="" textlink="$F$95">
      <xdr:nvSpPr>
        <xdr:cNvPr id="14" name="TextBox 13">
          <a:extLst>
            <a:ext uri="{FF2B5EF4-FFF2-40B4-BE49-F238E27FC236}">
              <a16:creationId xmlns:a16="http://schemas.microsoft.com/office/drawing/2014/main" id="{15C8B918-C3C2-4B3D-8CE4-E21019216E53}"/>
            </a:ext>
          </a:extLst>
        </xdr:cNvPr>
        <xdr:cNvSpPr txBox="1"/>
      </xdr:nvSpPr>
      <xdr:spPr>
        <a:xfrm>
          <a:off x="17546150" y="10951734"/>
          <a:ext cx="1420767" cy="5623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2E255D0-E8C9-4AC4-AFBD-DB40BD9F3853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4,203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209437</xdr:colOff>
      <xdr:row>53</xdr:row>
      <xdr:rowOff>86297</xdr:rowOff>
    </xdr:from>
    <xdr:to>
      <xdr:col>23</xdr:col>
      <xdr:colOff>329753</xdr:colOff>
      <xdr:row>55</xdr:row>
      <xdr:rowOff>45858</xdr:rowOff>
    </xdr:to>
    <xdr:sp macro="" textlink="$O$84">
      <xdr:nvSpPr>
        <xdr:cNvPr id="15" name="TextBox 14">
          <a:extLst>
            <a:ext uri="{FF2B5EF4-FFF2-40B4-BE49-F238E27FC236}">
              <a16:creationId xmlns:a16="http://schemas.microsoft.com/office/drawing/2014/main" id="{3243CF9C-F6D0-4AAB-BF10-F79517C0901A}"/>
            </a:ext>
          </a:extLst>
        </xdr:cNvPr>
        <xdr:cNvSpPr txBox="1"/>
      </xdr:nvSpPr>
      <xdr:spPr>
        <a:xfrm>
          <a:off x="10598037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FD3ED2F-3FEF-4531-AE3E-CB41B344087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1,712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164130</xdr:colOff>
      <xdr:row>53</xdr:row>
      <xdr:rowOff>86297</xdr:rowOff>
    </xdr:from>
    <xdr:to>
      <xdr:col>24</xdr:col>
      <xdr:colOff>281622</xdr:colOff>
      <xdr:row>55</xdr:row>
      <xdr:rowOff>45858</xdr:rowOff>
    </xdr:to>
    <xdr:sp macro="" textlink="$O$85">
      <xdr:nvSpPr>
        <xdr:cNvPr id="16" name="TextBox 15">
          <a:extLst>
            <a:ext uri="{FF2B5EF4-FFF2-40B4-BE49-F238E27FC236}">
              <a16:creationId xmlns:a16="http://schemas.microsoft.com/office/drawing/2014/main" id="{135A2429-D1FF-4DB1-96E6-6077420FC692}"/>
            </a:ext>
          </a:extLst>
        </xdr:cNvPr>
        <xdr:cNvSpPr txBox="1"/>
      </xdr:nvSpPr>
      <xdr:spPr>
        <a:xfrm>
          <a:off x="11162330" y="10678097"/>
          <a:ext cx="727092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97E56D-91C7-42C5-8E5A-5CE2D1A4A19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1,598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290316</xdr:colOff>
      <xdr:row>53</xdr:row>
      <xdr:rowOff>86297</xdr:rowOff>
    </xdr:from>
    <xdr:to>
      <xdr:col>25</xdr:col>
      <xdr:colOff>410632</xdr:colOff>
      <xdr:row>55</xdr:row>
      <xdr:rowOff>45858</xdr:rowOff>
    </xdr:to>
    <xdr:sp macro="" textlink="$O$86">
      <xdr:nvSpPr>
        <xdr:cNvPr id="17" name="TextBox 16">
          <a:extLst>
            <a:ext uri="{FF2B5EF4-FFF2-40B4-BE49-F238E27FC236}">
              <a16:creationId xmlns:a16="http://schemas.microsoft.com/office/drawing/2014/main" id="{2D34358D-7515-4085-ACCC-409BB27F2B0F}"/>
            </a:ext>
          </a:extLst>
        </xdr:cNvPr>
        <xdr:cNvSpPr txBox="1"/>
      </xdr:nvSpPr>
      <xdr:spPr>
        <a:xfrm>
          <a:off x="11898116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2D4C858-B95A-489C-8580-5FE8A6A1A1E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1,188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326120</xdr:colOff>
      <xdr:row>53</xdr:row>
      <xdr:rowOff>86297</xdr:rowOff>
    </xdr:from>
    <xdr:to>
      <xdr:col>26</xdr:col>
      <xdr:colOff>446436</xdr:colOff>
      <xdr:row>55</xdr:row>
      <xdr:rowOff>45858</xdr:rowOff>
    </xdr:to>
    <xdr:sp macro="" textlink="$O$87">
      <xdr:nvSpPr>
        <xdr:cNvPr id="18" name="TextBox 17">
          <a:extLst>
            <a:ext uri="{FF2B5EF4-FFF2-40B4-BE49-F238E27FC236}">
              <a16:creationId xmlns:a16="http://schemas.microsoft.com/office/drawing/2014/main" id="{B29B0AD0-B898-4A91-9597-9333A6056F7D}"/>
            </a:ext>
          </a:extLst>
        </xdr:cNvPr>
        <xdr:cNvSpPr txBox="1"/>
      </xdr:nvSpPr>
      <xdr:spPr>
        <a:xfrm>
          <a:off x="12543520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62D71A1-1040-4FF3-8F9E-57FD4396D53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2,095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338525</xdr:colOff>
      <xdr:row>53</xdr:row>
      <xdr:rowOff>86297</xdr:rowOff>
    </xdr:from>
    <xdr:to>
      <xdr:col>27</xdr:col>
      <xdr:colOff>458841</xdr:colOff>
      <xdr:row>55</xdr:row>
      <xdr:rowOff>45858</xdr:rowOff>
    </xdr:to>
    <xdr:sp macro="" textlink="$O$88">
      <xdr:nvSpPr>
        <xdr:cNvPr id="19" name="TextBox 18">
          <a:extLst>
            <a:ext uri="{FF2B5EF4-FFF2-40B4-BE49-F238E27FC236}">
              <a16:creationId xmlns:a16="http://schemas.microsoft.com/office/drawing/2014/main" id="{6FB32DDE-7801-4102-81E7-1D26004F62E0}"/>
            </a:ext>
          </a:extLst>
        </xdr:cNvPr>
        <xdr:cNvSpPr txBox="1"/>
      </xdr:nvSpPr>
      <xdr:spPr>
        <a:xfrm>
          <a:off x="13165525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33D9ECA-0F48-483A-84B1-66566F79F3D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2,664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400320</xdr:colOff>
      <xdr:row>53</xdr:row>
      <xdr:rowOff>86297</xdr:rowOff>
    </xdr:from>
    <xdr:to>
      <xdr:col>28</xdr:col>
      <xdr:colOff>520637</xdr:colOff>
      <xdr:row>55</xdr:row>
      <xdr:rowOff>45858</xdr:rowOff>
    </xdr:to>
    <xdr:sp macro="" textlink="$O$89">
      <xdr:nvSpPr>
        <xdr:cNvPr id="20" name="TextBox 19">
          <a:extLst>
            <a:ext uri="{FF2B5EF4-FFF2-40B4-BE49-F238E27FC236}">
              <a16:creationId xmlns:a16="http://schemas.microsoft.com/office/drawing/2014/main" id="{605C30F9-4AC8-4776-9189-EA7540994830}"/>
            </a:ext>
          </a:extLst>
        </xdr:cNvPr>
        <xdr:cNvSpPr txBox="1"/>
      </xdr:nvSpPr>
      <xdr:spPr>
        <a:xfrm>
          <a:off x="13836920" y="10678097"/>
          <a:ext cx="72991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3E456CE-058F-417A-8EEF-FE6BFCA59AC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2,654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495152</xdr:colOff>
      <xdr:row>53</xdr:row>
      <xdr:rowOff>86297</xdr:rowOff>
    </xdr:from>
    <xdr:to>
      <xdr:col>30</xdr:col>
      <xdr:colOff>8689</xdr:colOff>
      <xdr:row>55</xdr:row>
      <xdr:rowOff>45858</xdr:rowOff>
    </xdr:to>
    <xdr:sp macro="" textlink="$O$90">
      <xdr:nvSpPr>
        <xdr:cNvPr id="21" name="TextBox 20">
          <a:extLst>
            <a:ext uri="{FF2B5EF4-FFF2-40B4-BE49-F238E27FC236}">
              <a16:creationId xmlns:a16="http://schemas.microsoft.com/office/drawing/2014/main" id="{5AF9A347-C229-4EEC-B789-253E02E0C2A7}"/>
            </a:ext>
          </a:extLst>
        </xdr:cNvPr>
        <xdr:cNvSpPr txBox="1"/>
      </xdr:nvSpPr>
      <xdr:spPr>
        <a:xfrm>
          <a:off x="14541352" y="10678097"/>
          <a:ext cx="73273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9594CA4-91FA-4756-83F2-B717F86F1AC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2,816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494191</xdr:colOff>
      <xdr:row>53</xdr:row>
      <xdr:rowOff>86297</xdr:rowOff>
    </xdr:from>
    <xdr:to>
      <xdr:col>31</xdr:col>
      <xdr:colOff>7728</xdr:colOff>
      <xdr:row>55</xdr:row>
      <xdr:rowOff>45858</xdr:rowOff>
    </xdr:to>
    <xdr:sp macro="" textlink="$O$91">
      <xdr:nvSpPr>
        <xdr:cNvPr id="22" name="TextBox 21">
          <a:extLst>
            <a:ext uri="{FF2B5EF4-FFF2-40B4-BE49-F238E27FC236}">
              <a16:creationId xmlns:a16="http://schemas.microsoft.com/office/drawing/2014/main" id="{122344A3-0824-49D2-9841-D5D263DB3EAB}"/>
            </a:ext>
          </a:extLst>
        </xdr:cNvPr>
        <xdr:cNvSpPr txBox="1"/>
      </xdr:nvSpPr>
      <xdr:spPr>
        <a:xfrm>
          <a:off x="15149991" y="10678097"/>
          <a:ext cx="73273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E9ED314-10D5-4AAA-82A9-1EE08CA00FF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3,043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30</xdr:col>
      <xdr:colOff>552645</xdr:colOff>
      <xdr:row>53</xdr:row>
      <xdr:rowOff>86297</xdr:rowOff>
    </xdr:from>
    <xdr:to>
      <xdr:col>32</xdr:col>
      <xdr:colOff>66184</xdr:colOff>
      <xdr:row>55</xdr:row>
      <xdr:rowOff>45858</xdr:rowOff>
    </xdr:to>
    <xdr:sp macro="" textlink="$O$92">
      <xdr:nvSpPr>
        <xdr:cNvPr id="23" name="TextBox 22">
          <a:extLst>
            <a:ext uri="{FF2B5EF4-FFF2-40B4-BE49-F238E27FC236}">
              <a16:creationId xmlns:a16="http://schemas.microsoft.com/office/drawing/2014/main" id="{9D1CA6E0-00BB-4790-B66E-784DEEA215A8}"/>
            </a:ext>
          </a:extLst>
        </xdr:cNvPr>
        <xdr:cNvSpPr txBox="1"/>
      </xdr:nvSpPr>
      <xdr:spPr>
        <a:xfrm>
          <a:off x="15818045" y="10678097"/>
          <a:ext cx="732739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7BC4266-6CC0-4203-93CA-7110FA4D5CE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4,381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557246</xdr:colOff>
      <xdr:row>53</xdr:row>
      <xdr:rowOff>86297</xdr:rowOff>
    </xdr:from>
    <xdr:to>
      <xdr:col>33</xdr:col>
      <xdr:colOff>70784</xdr:colOff>
      <xdr:row>55</xdr:row>
      <xdr:rowOff>45858</xdr:rowOff>
    </xdr:to>
    <xdr:sp macro="" textlink="$O$93">
      <xdr:nvSpPr>
        <xdr:cNvPr id="24" name="TextBox 23">
          <a:extLst>
            <a:ext uri="{FF2B5EF4-FFF2-40B4-BE49-F238E27FC236}">
              <a16:creationId xmlns:a16="http://schemas.microsoft.com/office/drawing/2014/main" id="{B06C0527-18F8-4295-B381-A85EF390EC8D}"/>
            </a:ext>
          </a:extLst>
        </xdr:cNvPr>
        <xdr:cNvSpPr txBox="1"/>
      </xdr:nvSpPr>
      <xdr:spPr>
        <a:xfrm>
          <a:off x="16432246" y="10678097"/>
          <a:ext cx="73273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831238-4AB5-448C-9627-1785FB624D1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4,659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583760</xdr:colOff>
      <xdr:row>53</xdr:row>
      <xdr:rowOff>86297</xdr:rowOff>
    </xdr:from>
    <xdr:to>
      <xdr:col>34</xdr:col>
      <xdr:colOff>97298</xdr:colOff>
      <xdr:row>55</xdr:row>
      <xdr:rowOff>45858</xdr:rowOff>
    </xdr:to>
    <xdr:sp macro="" textlink="$O$94">
      <xdr:nvSpPr>
        <xdr:cNvPr id="25" name="TextBox 24">
          <a:extLst>
            <a:ext uri="{FF2B5EF4-FFF2-40B4-BE49-F238E27FC236}">
              <a16:creationId xmlns:a16="http://schemas.microsoft.com/office/drawing/2014/main" id="{EF5DC54F-5413-4D05-978B-00F8597BC177}"/>
            </a:ext>
          </a:extLst>
        </xdr:cNvPr>
        <xdr:cNvSpPr txBox="1"/>
      </xdr:nvSpPr>
      <xdr:spPr>
        <a:xfrm>
          <a:off x="17068360" y="10678097"/>
          <a:ext cx="73273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317A2F-B066-41B2-A99A-F3F767B5655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4,203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590449</xdr:colOff>
      <xdr:row>55</xdr:row>
      <xdr:rowOff>145412</xdr:rowOff>
    </xdr:from>
    <xdr:to>
      <xdr:col>21</xdr:col>
      <xdr:colOff>523608</xdr:colOff>
      <xdr:row>57</xdr:row>
      <xdr:rowOff>39169</xdr:rowOff>
    </xdr:to>
    <xdr:sp macro="" textlink="$L$83">
      <xdr:nvSpPr>
        <xdr:cNvPr id="36" name="TextBox 35">
          <a:extLst>
            <a:ext uri="{FF2B5EF4-FFF2-40B4-BE49-F238E27FC236}">
              <a16:creationId xmlns:a16="http://schemas.microsoft.com/office/drawing/2014/main" id="{05992B97-5C85-44CB-9716-17A1567A82D6}"/>
            </a:ext>
          </a:extLst>
        </xdr:cNvPr>
        <xdr:cNvSpPr txBox="1"/>
      </xdr:nvSpPr>
      <xdr:spPr>
        <a:xfrm>
          <a:off x="9759849" y="11105512"/>
          <a:ext cx="542759" cy="262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21E8FF90-EDCB-43C4-B4CD-C5AB5AD1E7A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476</a:t>
          </a:fld>
          <a:endParaRPr lang="en-US" sz="11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149231</xdr:colOff>
      <xdr:row>55</xdr:row>
      <xdr:rowOff>172153</xdr:rowOff>
    </xdr:from>
    <xdr:to>
      <xdr:col>23</xdr:col>
      <xdr:colOff>82391</xdr:colOff>
      <xdr:row>57</xdr:row>
      <xdr:rowOff>65909</xdr:rowOff>
    </xdr:to>
    <xdr:sp macro="" textlink="$L$84">
      <xdr:nvSpPr>
        <xdr:cNvPr id="37" name="TextBox 36">
          <a:extLst>
            <a:ext uri="{FF2B5EF4-FFF2-40B4-BE49-F238E27FC236}">
              <a16:creationId xmlns:a16="http://schemas.microsoft.com/office/drawing/2014/main" id="{9D549784-7509-4230-8F4B-16DA87AEC024}"/>
            </a:ext>
          </a:extLst>
        </xdr:cNvPr>
        <xdr:cNvSpPr txBox="1"/>
      </xdr:nvSpPr>
      <xdr:spPr>
        <a:xfrm>
          <a:off x="10537831" y="11132253"/>
          <a:ext cx="54276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9FD1170-3ECB-41D7-84A7-0FD5137D1F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279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153314</xdr:colOff>
      <xdr:row>55</xdr:row>
      <xdr:rowOff>172153</xdr:rowOff>
    </xdr:from>
    <xdr:to>
      <xdr:col>24</xdr:col>
      <xdr:colOff>85134</xdr:colOff>
      <xdr:row>57</xdr:row>
      <xdr:rowOff>65909</xdr:rowOff>
    </xdr:to>
    <xdr:sp macro="" textlink="$L$85">
      <xdr:nvSpPr>
        <xdr:cNvPr id="38" name="TextBox 37">
          <a:extLst>
            <a:ext uri="{FF2B5EF4-FFF2-40B4-BE49-F238E27FC236}">
              <a16:creationId xmlns:a16="http://schemas.microsoft.com/office/drawing/2014/main" id="{06790C7A-A74D-4704-B337-277D4FB6DFB4}"/>
            </a:ext>
          </a:extLst>
        </xdr:cNvPr>
        <xdr:cNvSpPr txBox="1"/>
      </xdr:nvSpPr>
      <xdr:spPr>
        <a:xfrm>
          <a:off x="11151514" y="11132253"/>
          <a:ext cx="54142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5B7F94-4E49-4371-A0A3-B646878C4F6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-504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259445</xdr:colOff>
      <xdr:row>55</xdr:row>
      <xdr:rowOff>172153</xdr:rowOff>
    </xdr:from>
    <xdr:to>
      <xdr:col>25</xdr:col>
      <xdr:colOff>195426</xdr:colOff>
      <xdr:row>57</xdr:row>
      <xdr:rowOff>65909</xdr:rowOff>
    </xdr:to>
    <xdr:sp macro="" textlink="$L$86">
      <xdr:nvSpPr>
        <xdr:cNvPr id="39" name="TextBox 38">
          <a:extLst>
            <a:ext uri="{FF2B5EF4-FFF2-40B4-BE49-F238E27FC236}">
              <a16:creationId xmlns:a16="http://schemas.microsoft.com/office/drawing/2014/main" id="{F1A82498-8B2C-4C31-9573-4CEE3B1DCF35}"/>
            </a:ext>
          </a:extLst>
        </xdr:cNvPr>
        <xdr:cNvSpPr txBox="1"/>
      </xdr:nvSpPr>
      <xdr:spPr>
        <a:xfrm>
          <a:off x="11867245" y="11132253"/>
          <a:ext cx="54558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3669CD-D501-43EC-BB04-87CDB789F03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-176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346864</xdr:colOff>
      <xdr:row>55</xdr:row>
      <xdr:rowOff>172153</xdr:rowOff>
    </xdr:from>
    <xdr:to>
      <xdr:col>26</xdr:col>
      <xdr:colOff>280023</xdr:colOff>
      <xdr:row>57</xdr:row>
      <xdr:rowOff>65909</xdr:rowOff>
    </xdr:to>
    <xdr:sp macro="" textlink="$L$87">
      <xdr:nvSpPr>
        <xdr:cNvPr id="40" name="TextBox 39">
          <a:extLst>
            <a:ext uri="{FF2B5EF4-FFF2-40B4-BE49-F238E27FC236}">
              <a16:creationId xmlns:a16="http://schemas.microsoft.com/office/drawing/2014/main" id="{806B1EB9-7CCC-438B-B020-6254C415E28B}"/>
            </a:ext>
          </a:extLst>
        </xdr:cNvPr>
        <xdr:cNvSpPr txBox="1"/>
      </xdr:nvSpPr>
      <xdr:spPr>
        <a:xfrm>
          <a:off x="12564264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4037A04-4799-4F5C-B83D-4BEEB6020C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606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310991</xdr:colOff>
      <xdr:row>55</xdr:row>
      <xdr:rowOff>172153</xdr:rowOff>
    </xdr:from>
    <xdr:to>
      <xdr:col>27</xdr:col>
      <xdr:colOff>246971</xdr:colOff>
      <xdr:row>57</xdr:row>
      <xdr:rowOff>65909</xdr:rowOff>
    </xdr:to>
    <xdr:sp macro="" textlink="$L$88">
      <xdr:nvSpPr>
        <xdr:cNvPr id="41" name="TextBox 40">
          <a:extLst>
            <a:ext uri="{FF2B5EF4-FFF2-40B4-BE49-F238E27FC236}">
              <a16:creationId xmlns:a16="http://schemas.microsoft.com/office/drawing/2014/main" id="{A43FBDB5-D2A4-4EA4-A796-F024421A2BF9}"/>
            </a:ext>
          </a:extLst>
        </xdr:cNvPr>
        <xdr:cNvSpPr txBox="1"/>
      </xdr:nvSpPr>
      <xdr:spPr>
        <a:xfrm>
          <a:off x="13137991" y="11132253"/>
          <a:ext cx="54558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357232C-9A56-463A-B0B9-FD4273607F3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659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437465</xdr:colOff>
      <xdr:row>55</xdr:row>
      <xdr:rowOff>176349</xdr:rowOff>
    </xdr:from>
    <xdr:to>
      <xdr:col>28</xdr:col>
      <xdr:colOff>425526</xdr:colOff>
      <xdr:row>57</xdr:row>
      <xdr:rowOff>23573</xdr:rowOff>
    </xdr:to>
    <xdr:sp macro="" textlink="$L$89">
      <xdr:nvSpPr>
        <xdr:cNvPr id="42" name="TextBox 41">
          <a:extLst>
            <a:ext uri="{FF2B5EF4-FFF2-40B4-BE49-F238E27FC236}">
              <a16:creationId xmlns:a16="http://schemas.microsoft.com/office/drawing/2014/main" id="{4F416AD8-F633-48E0-9F96-0678209AAB8E}"/>
            </a:ext>
          </a:extLst>
        </xdr:cNvPr>
        <xdr:cNvSpPr txBox="1"/>
      </xdr:nvSpPr>
      <xdr:spPr>
        <a:xfrm>
          <a:off x="13874065" y="11136449"/>
          <a:ext cx="597661" cy="2155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F6D3F36-CDEA-45D8-9BE4-5AD92C40FF8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-240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469095</xdr:colOff>
      <xdr:row>55</xdr:row>
      <xdr:rowOff>172153</xdr:rowOff>
    </xdr:from>
    <xdr:to>
      <xdr:col>29</xdr:col>
      <xdr:colOff>402254</xdr:colOff>
      <xdr:row>57</xdr:row>
      <xdr:rowOff>65909</xdr:rowOff>
    </xdr:to>
    <xdr:sp macro="" textlink="$L$90">
      <xdr:nvSpPr>
        <xdr:cNvPr id="43" name="TextBox 42">
          <a:extLst>
            <a:ext uri="{FF2B5EF4-FFF2-40B4-BE49-F238E27FC236}">
              <a16:creationId xmlns:a16="http://schemas.microsoft.com/office/drawing/2014/main" id="{BC184963-9CE5-41E8-BE3B-6E3E39FE8317}"/>
            </a:ext>
          </a:extLst>
        </xdr:cNvPr>
        <xdr:cNvSpPr txBox="1"/>
      </xdr:nvSpPr>
      <xdr:spPr>
        <a:xfrm>
          <a:off x="14515295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2490E6-B039-4B47-AF20-EE65563C012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-141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509350</xdr:colOff>
      <xdr:row>55</xdr:row>
      <xdr:rowOff>172153</xdr:rowOff>
    </xdr:from>
    <xdr:to>
      <xdr:col>30</xdr:col>
      <xdr:colOff>442509</xdr:colOff>
      <xdr:row>57</xdr:row>
      <xdr:rowOff>65909</xdr:rowOff>
    </xdr:to>
    <xdr:sp macro="" textlink="$L$91">
      <xdr:nvSpPr>
        <xdr:cNvPr id="44" name="TextBox 43">
          <a:extLst>
            <a:ext uri="{FF2B5EF4-FFF2-40B4-BE49-F238E27FC236}">
              <a16:creationId xmlns:a16="http://schemas.microsoft.com/office/drawing/2014/main" id="{7BBA8944-65EC-465D-9EBD-7A5A559B0300}"/>
            </a:ext>
          </a:extLst>
        </xdr:cNvPr>
        <xdr:cNvSpPr txBox="1"/>
      </xdr:nvSpPr>
      <xdr:spPr>
        <a:xfrm>
          <a:off x="15165150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1A84829-B545-4A97-B852-517D4A7F4F6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-103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30</xdr:col>
      <xdr:colOff>525462</xdr:colOff>
      <xdr:row>55</xdr:row>
      <xdr:rowOff>172153</xdr:rowOff>
    </xdr:from>
    <xdr:to>
      <xdr:col>31</xdr:col>
      <xdr:colOff>458621</xdr:colOff>
      <xdr:row>57</xdr:row>
      <xdr:rowOff>65909</xdr:rowOff>
    </xdr:to>
    <xdr:sp macro="" textlink="$L$92">
      <xdr:nvSpPr>
        <xdr:cNvPr id="45" name="TextBox 44">
          <a:extLst>
            <a:ext uri="{FF2B5EF4-FFF2-40B4-BE49-F238E27FC236}">
              <a16:creationId xmlns:a16="http://schemas.microsoft.com/office/drawing/2014/main" id="{E0F97B58-ADFE-4E58-8692-1CE7253C46AD}"/>
            </a:ext>
          </a:extLst>
        </xdr:cNvPr>
        <xdr:cNvSpPr txBox="1"/>
      </xdr:nvSpPr>
      <xdr:spPr>
        <a:xfrm>
          <a:off x="15790862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17C352A-6D42-43C1-A211-4019A7E80E6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652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565347</xdr:colOff>
      <xdr:row>55</xdr:row>
      <xdr:rowOff>172153</xdr:rowOff>
    </xdr:from>
    <xdr:to>
      <xdr:col>32</xdr:col>
      <xdr:colOff>498506</xdr:colOff>
      <xdr:row>57</xdr:row>
      <xdr:rowOff>65909</xdr:rowOff>
    </xdr:to>
    <xdr:sp macro="" textlink="$L$93">
      <xdr:nvSpPr>
        <xdr:cNvPr id="46" name="TextBox 45">
          <a:extLst>
            <a:ext uri="{FF2B5EF4-FFF2-40B4-BE49-F238E27FC236}">
              <a16:creationId xmlns:a16="http://schemas.microsoft.com/office/drawing/2014/main" id="{7AC4B953-24DC-4D82-888A-194A1CB3BAF5}"/>
            </a:ext>
          </a:extLst>
        </xdr:cNvPr>
        <xdr:cNvSpPr txBox="1"/>
      </xdr:nvSpPr>
      <xdr:spPr>
        <a:xfrm>
          <a:off x="16440347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FF2D73-6C76-4A69-AD71-9F605DB80A8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380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563639</xdr:colOff>
      <xdr:row>55</xdr:row>
      <xdr:rowOff>172153</xdr:rowOff>
    </xdr:from>
    <xdr:to>
      <xdr:col>33</xdr:col>
      <xdr:colOff>496798</xdr:colOff>
      <xdr:row>57</xdr:row>
      <xdr:rowOff>65909</xdr:rowOff>
    </xdr:to>
    <xdr:sp macro="" textlink="$L$94">
      <xdr:nvSpPr>
        <xdr:cNvPr id="47" name="TextBox 46">
          <a:extLst>
            <a:ext uri="{FF2B5EF4-FFF2-40B4-BE49-F238E27FC236}">
              <a16:creationId xmlns:a16="http://schemas.microsoft.com/office/drawing/2014/main" id="{167BB85B-E952-4AEF-8AA5-CD448E4CB3CB}"/>
            </a:ext>
          </a:extLst>
        </xdr:cNvPr>
        <xdr:cNvSpPr txBox="1"/>
      </xdr:nvSpPr>
      <xdr:spPr>
        <a:xfrm>
          <a:off x="17048239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649A321-8CB8-4EE3-9729-4E735AF95CD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7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21</xdr:colOff>
      <xdr:row>55</xdr:row>
      <xdr:rowOff>155183</xdr:rowOff>
    </xdr:from>
    <xdr:to>
      <xdr:col>34</xdr:col>
      <xdr:colOff>556738</xdr:colOff>
      <xdr:row>57</xdr:row>
      <xdr:rowOff>16519</xdr:rowOff>
    </xdr:to>
    <xdr:sp macro="" textlink="$L$95">
      <xdr:nvSpPr>
        <xdr:cNvPr id="48" name="TextBox 47">
          <a:extLst>
            <a:ext uri="{FF2B5EF4-FFF2-40B4-BE49-F238E27FC236}">
              <a16:creationId xmlns:a16="http://schemas.microsoft.com/office/drawing/2014/main" id="{3F69CE94-0D20-40DB-817B-BD539CC00EBA}"/>
            </a:ext>
          </a:extLst>
        </xdr:cNvPr>
        <xdr:cNvSpPr txBox="1"/>
      </xdr:nvSpPr>
      <xdr:spPr>
        <a:xfrm>
          <a:off x="17703821" y="11115283"/>
          <a:ext cx="556717" cy="2296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C246D95-E541-4780-B748-A1E481EE4E5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190980</xdr:colOff>
      <xdr:row>55</xdr:row>
      <xdr:rowOff>160455</xdr:rowOff>
    </xdr:from>
    <xdr:to>
      <xdr:col>32</xdr:col>
      <xdr:colOff>517021</xdr:colOff>
      <xdr:row>57</xdr:row>
      <xdr:rowOff>54211</xdr:rowOff>
    </xdr:to>
    <xdr:sp macro="" textlink="$Q$93">
      <xdr:nvSpPr>
        <xdr:cNvPr id="60" name="TextBox 59">
          <a:extLst>
            <a:ext uri="{FF2B5EF4-FFF2-40B4-BE49-F238E27FC236}">
              <a16:creationId xmlns:a16="http://schemas.microsoft.com/office/drawing/2014/main" id="{72D2DB9A-CCEA-4B3E-8720-4ACA47EC6FFA}"/>
            </a:ext>
          </a:extLst>
        </xdr:cNvPr>
        <xdr:cNvSpPr txBox="1"/>
      </xdr:nvSpPr>
      <xdr:spPr>
        <a:xfrm>
          <a:off x="16675580" y="11120555"/>
          <a:ext cx="32604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0757609-193C-4DF8-B277-B987BA6BBEC9}" type="TxLink">
            <a:rPr lang="en-US" sz="1100" b="0" i="0" u="none" strike="noStrike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213454</xdr:colOff>
      <xdr:row>59</xdr:row>
      <xdr:rowOff>52691</xdr:rowOff>
    </xdr:from>
    <xdr:to>
      <xdr:col>23</xdr:col>
      <xdr:colOff>149435</xdr:colOff>
      <xdr:row>61</xdr:row>
      <xdr:rowOff>12958</xdr:rowOff>
    </xdr:to>
    <xdr:sp macro="" textlink="$N$84">
      <xdr:nvSpPr>
        <xdr:cNvPr id="62" name="TextBox 61">
          <a:extLst>
            <a:ext uri="{FF2B5EF4-FFF2-40B4-BE49-F238E27FC236}">
              <a16:creationId xmlns:a16="http://schemas.microsoft.com/office/drawing/2014/main" id="{809534B8-B055-4C77-BE04-F2F082C55DB3}"/>
            </a:ext>
          </a:extLst>
        </xdr:cNvPr>
        <xdr:cNvSpPr txBox="1"/>
      </xdr:nvSpPr>
      <xdr:spPr>
        <a:xfrm>
          <a:off x="10602054" y="11749391"/>
          <a:ext cx="545581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5CD238-D5C2-4341-9399-A05C1E776C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419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226222</xdr:colOff>
      <xdr:row>59</xdr:row>
      <xdr:rowOff>52691</xdr:rowOff>
    </xdr:from>
    <xdr:to>
      <xdr:col>24</xdr:col>
      <xdr:colOff>80654</xdr:colOff>
      <xdr:row>61</xdr:row>
      <xdr:rowOff>46380</xdr:rowOff>
    </xdr:to>
    <xdr:sp macro="" textlink="$N$85">
      <xdr:nvSpPr>
        <xdr:cNvPr id="63" name="TextBox 62">
          <a:extLst>
            <a:ext uri="{FF2B5EF4-FFF2-40B4-BE49-F238E27FC236}">
              <a16:creationId xmlns:a16="http://schemas.microsoft.com/office/drawing/2014/main" id="{6E32E415-9F32-4F6B-BDD4-C20131425615}"/>
            </a:ext>
          </a:extLst>
        </xdr:cNvPr>
        <xdr:cNvSpPr txBox="1"/>
      </xdr:nvSpPr>
      <xdr:spPr>
        <a:xfrm>
          <a:off x="11224422" y="11749391"/>
          <a:ext cx="464032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35DAD7C-9B51-483E-9333-FC50F15CAE3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-114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338141</xdr:colOff>
      <xdr:row>59</xdr:row>
      <xdr:rowOff>52691</xdr:rowOff>
    </xdr:from>
    <xdr:to>
      <xdr:col>25</xdr:col>
      <xdr:colOff>239221</xdr:colOff>
      <xdr:row>61</xdr:row>
      <xdr:rowOff>46380</xdr:rowOff>
    </xdr:to>
    <xdr:sp macro="" textlink="$N$86">
      <xdr:nvSpPr>
        <xdr:cNvPr id="64" name="TextBox 63">
          <a:extLst>
            <a:ext uri="{FF2B5EF4-FFF2-40B4-BE49-F238E27FC236}">
              <a16:creationId xmlns:a16="http://schemas.microsoft.com/office/drawing/2014/main" id="{164A9671-79AF-48C3-B049-57C92327D4AF}"/>
            </a:ext>
          </a:extLst>
        </xdr:cNvPr>
        <xdr:cNvSpPr txBox="1"/>
      </xdr:nvSpPr>
      <xdr:spPr>
        <a:xfrm>
          <a:off x="11945941" y="11749391"/>
          <a:ext cx="510680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83A40C3-92AF-4C50-B342-2D6B95D08C5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-410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359851</xdr:colOff>
      <xdr:row>59</xdr:row>
      <xdr:rowOff>52691</xdr:rowOff>
    </xdr:from>
    <xdr:to>
      <xdr:col>26</xdr:col>
      <xdr:colOff>274436</xdr:colOff>
      <xdr:row>61</xdr:row>
      <xdr:rowOff>46380</xdr:rowOff>
    </xdr:to>
    <xdr:sp macro="" textlink="$N$87">
      <xdr:nvSpPr>
        <xdr:cNvPr id="65" name="TextBox 64">
          <a:extLst>
            <a:ext uri="{FF2B5EF4-FFF2-40B4-BE49-F238E27FC236}">
              <a16:creationId xmlns:a16="http://schemas.microsoft.com/office/drawing/2014/main" id="{FD55D46B-071F-4BD5-AD00-39D6E5199F7C}"/>
            </a:ext>
          </a:extLst>
        </xdr:cNvPr>
        <xdr:cNvSpPr txBox="1"/>
      </xdr:nvSpPr>
      <xdr:spPr>
        <a:xfrm>
          <a:off x="12577251" y="11749391"/>
          <a:ext cx="524185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CEAD61F-4503-4ECA-AFB2-E9CF31294FB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908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388075</xdr:colOff>
      <xdr:row>59</xdr:row>
      <xdr:rowOff>52691</xdr:rowOff>
    </xdr:from>
    <xdr:to>
      <xdr:col>27</xdr:col>
      <xdr:colOff>316177</xdr:colOff>
      <xdr:row>61</xdr:row>
      <xdr:rowOff>46380</xdr:rowOff>
    </xdr:to>
    <xdr:sp macro="" textlink="$N$88">
      <xdr:nvSpPr>
        <xdr:cNvPr id="66" name="TextBox 65">
          <a:extLst>
            <a:ext uri="{FF2B5EF4-FFF2-40B4-BE49-F238E27FC236}">
              <a16:creationId xmlns:a16="http://schemas.microsoft.com/office/drawing/2014/main" id="{142FBEF0-D5C4-47C9-884B-AED273859CFA}"/>
            </a:ext>
          </a:extLst>
        </xdr:cNvPr>
        <xdr:cNvSpPr txBox="1"/>
      </xdr:nvSpPr>
      <xdr:spPr>
        <a:xfrm>
          <a:off x="13215075" y="11749391"/>
          <a:ext cx="537702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3F71471-D50A-4E2A-B95A-FA8B3C7BDCE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569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493912</xdr:colOff>
      <xdr:row>59</xdr:row>
      <xdr:rowOff>52691</xdr:rowOff>
    </xdr:from>
    <xdr:to>
      <xdr:col>28</xdr:col>
      <xdr:colOff>508023</xdr:colOff>
      <xdr:row>61</xdr:row>
      <xdr:rowOff>46380</xdr:rowOff>
    </xdr:to>
    <xdr:sp macro="" textlink="$N$89">
      <xdr:nvSpPr>
        <xdr:cNvPr id="67" name="TextBox 66">
          <a:extLst>
            <a:ext uri="{FF2B5EF4-FFF2-40B4-BE49-F238E27FC236}">
              <a16:creationId xmlns:a16="http://schemas.microsoft.com/office/drawing/2014/main" id="{ACE92797-3109-473F-A168-2C37040A3110}"/>
            </a:ext>
          </a:extLst>
        </xdr:cNvPr>
        <xdr:cNvSpPr txBox="1"/>
      </xdr:nvSpPr>
      <xdr:spPr>
        <a:xfrm>
          <a:off x="13930512" y="11749391"/>
          <a:ext cx="623711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1F4B9C-BDB2-41FF-893A-C192EA96C89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529188</xdr:colOff>
      <xdr:row>59</xdr:row>
      <xdr:rowOff>52691</xdr:rowOff>
    </xdr:from>
    <xdr:to>
      <xdr:col>29</xdr:col>
      <xdr:colOff>460188</xdr:colOff>
      <xdr:row>61</xdr:row>
      <xdr:rowOff>46380</xdr:rowOff>
    </xdr:to>
    <xdr:sp macro="" textlink="$N$90">
      <xdr:nvSpPr>
        <xdr:cNvPr id="68" name="TextBox 67">
          <a:extLst>
            <a:ext uri="{FF2B5EF4-FFF2-40B4-BE49-F238E27FC236}">
              <a16:creationId xmlns:a16="http://schemas.microsoft.com/office/drawing/2014/main" id="{3888E6EC-802E-4E76-8A1F-380985EAB049}"/>
            </a:ext>
          </a:extLst>
        </xdr:cNvPr>
        <xdr:cNvSpPr txBox="1"/>
      </xdr:nvSpPr>
      <xdr:spPr>
        <a:xfrm>
          <a:off x="14575388" y="11749391"/>
          <a:ext cx="540600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FF87A57-BCC6-4835-8550-8423C9019F1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162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42055</xdr:colOff>
      <xdr:row>59</xdr:row>
      <xdr:rowOff>52691</xdr:rowOff>
    </xdr:from>
    <xdr:to>
      <xdr:col>31</xdr:col>
      <xdr:colOff>567286</xdr:colOff>
      <xdr:row>61</xdr:row>
      <xdr:rowOff>46380</xdr:rowOff>
    </xdr:to>
    <xdr:sp macro="" textlink="$N$92">
      <xdr:nvSpPr>
        <xdr:cNvPr id="69" name="TextBox 68">
          <a:extLst>
            <a:ext uri="{FF2B5EF4-FFF2-40B4-BE49-F238E27FC236}">
              <a16:creationId xmlns:a16="http://schemas.microsoft.com/office/drawing/2014/main" id="{2FF595C7-76F1-4956-94E3-1D9AA5FCF0E4}"/>
            </a:ext>
          </a:extLst>
        </xdr:cNvPr>
        <xdr:cNvSpPr txBox="1"/>
      </xdr:nvSpPr>
      <xdr:spPr>
        <a:xfrm>
          <a:off x="15917055" y="11749391"/>
          <a:ext cx="525231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8A9C1EA-1E7A-4C83-8A48-FE81DE1600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1,338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529189</xdr:colOff>
      <xdr:row>59</xdr:row>
      <xdr:rowOff>52691</xdr:rowOff>
    </xdr:from>
    <xdr:to>
      <xdr:col>30</xdr:col>
      <xdr:colOff>450832</xdr:colOff>
      <xdr:row>61</xdr:row>
      <xdr:rowOff>46380</xdr:rowOff>
    </xdr:to>
    <xdr:sp macro="" textlink="$N$91">
      <xdr:nvSpPr>
        <xdr:cNvPr id="70" name="TextBox 69">
          <a:extLst>
            <a:ext uri="{FF2B5EF4-FFF2-40B4-BE49-F238E27FC236}">
              <a16:creationId xmlns:a16="http://schemas.microsoft.com/office/drawing/2014/main" id="{C69419ED-785D-4BF4-9B24-A8E84CCB84CB}"/>
            </a:ext>
          </a:extLst>
        </xdr:cNvPr>
        <xdr:cNvSpPr txBox="1"/>
      </xdr:nvSpPr>
      <xdr:spPr>
        <a:xfrm>
          <a:off x="15184989" y="11749391"/>
          <a:ext cx="531243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1AE0967-95C3-40BC-BE9A-03508D67BDF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227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77637</xdr:colOff>
      <xdr:row>59</xdr:row>
      <xdr:rowOff>52691</xdr:rowOff>
    </xdr:from>
    <xdr:to>
      <xdr:col>33</xdr:col>
      <xdr:colOff>12422</xdr:colOff>
      <xdr:row>61</xdr:row>
      <xdr:rowOff>46380</xdr:rowOff>
    </xdr:to>
    <xdr:sp macro="" textlink="$N$93">
      <xdr:nvSpPr>
        <xdr:cNvPr id="71" name="TextBox 70">
          <a:extLst>
            <a:ext uri="{FF2B5EF4-FFF2-40B4-BE49-F238E27FC236}">
              <a16:creationId xmlns:a16="http://schemas.microsoft.com/office/drawing/2014/main" id="{BF04F359-A6FD-4219-A523-F29ECBA20209}"/>
            </a:ext>
          </a:extLst>
        </xdr:cNvPr>
        <xdr:cNvSpPr txBox="1"/>
      </xdr:nvSpPr>
      <xdr:spPr>
        <a:xfrm>
          <a:off x="16562237" y="11749391"/>
          <a:ext cx="544385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6B9EF46-A7D4-4141-A543-F9826EB600E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278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33</xdr:col>
      <xdr:colOff>109488</xdr:colOff>
      <xdr:row>59</xdr:row>
      <xdr:rowOff>52691</xdr:rowOff>
    </xdr:from>
    <xdr:to>
      <xdr:col>33</xdr:col>
      <xdr:colOff>569214</xdr:colOff>
      <xdr:row>61</xdr:row>
      <xdr:rowOff>46380</xdr:rowOff>
    </xdr:to>
    <xdr:sp macro="" textlink="$N$94">
      <xdr:nvSpPr>
        <xdr:cNvPr id="72" name="TextBox 71">
          <a:extLst>
            <a:ext uri="{FF2B5EF4-FFF2-40B4-BE49-F238E27FC236}">
              <a16:creationId xmlns:a16="http://schemas.microsoft.com/office/drawing/2014/main" id="{69A754B0-E1D6-42EF-9606-61304F99F8E9}"/>
            </a:ext>
          </a:extLst>
        </xdr:cNvPr>
        <xdr:cNvSpPr txBox="1"/>
      </xdr:nvSpPr>
      <xdr:spPr>
        <a:xfrm>
          <a:off x="17203688" y="11749391"/>
          <a:ext cx="459726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E144D43-294C-4682-809B-E25DF5F91F3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-456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140220</xdr:colOff>
      <xdr:row>57</xdr:row>
      <xdr:rowOff>71258</xdr:rowOff>
    </xdr:from>
    <xdr:to>
      <xdr:col>23</xdr:col>
      <xdr:colOff>174979</xdr:colOff>
      <xdr:row>58</xdr:row>
      <xdr:rowOff>170815</xdr:rowOff>
    </xdr:to>
    <xdr:sp macro="" textlink="$M$84">
      <xdr:nvSpPr>
        <xdr:cNvPr id="82" name="TextBox 81">
          <a:extLst>
            <a:ext uri="{FF2B5EF4-FFF2-40B4-BE49-F238E27FC236}">
              <a16:creationId xmlns:a16="http://schemas.microsoft.com/office/drawing/2014/main" id="{C90F7BF7-D3CB-4047-BE65-65FC75982877}"/>
            </a:ext>
          </a:extLst>
        </xdr:cNvPr>
        <xdr:cNvSpPr txBox="1"/>
      </xdr:nvSpPr>
      <xdr:spPr>
        <a:xfrm>
          <a:off x="10528820" y="11399658"/>
          <a:ext cx="64435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2B8CCE5-C591-4D83-8693-0341C835670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140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165992</xdr:colOff>
      <xdr:row>57</xdr:row>
      <xdr:rowOff>71258</xdr:rowOff>
    </xdr:from>
    <xdr:to>
      <xdr:col>24</xdr:col>
      <xdr:colOff>199411</xdr:colOff>
      <xdr:row>58</xdr:row>
      <xdr:rowOff>170815</xdr:rowOff>
    </xdr:to>
    <xdr:sp macro="" textlink="$M$85">
      <xdr:nvSpPr>
        <xdr:cNvPr id="83" name="TextBox 82">
          <a:extLst>
            <a:ext uri="{FF2B5EF4-FFF2-40B4-BE49-F238E27FC236}">
              <a16:creationId xmlns:a16="http://schemas.microsoft.com/office/drawing/2014/main" id="{B1A4223C-B377-4B12-B808-08042B0E7561}"/>
            </a:ext>
          </a:extLst>
        </xdr:cNvPr>
        <xdr:cNvSpPr txBox="1"/>
      </xdr:nvSpPr>
      <xdr:spPr>
        <a:xfrm>
          <a:off x="11164192" y="11399658"/>
          <a:ext cx="64301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E088600-2333-4230-9AEA-2A526DC3150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390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261207</xdr:colOff>
      <xdr:row>57</xdr:row>
      <xdr:rowOff>71258</xdr:rowOff>
    </xdr:from>
    <xdr:to>
      <xdr:col>25</xdr:col>
      <xdr:colOff>291806</xdr:colOff>
      <xdr:row>58</xdr:row>
      <xdr:rowOff>170815</xdr:rowOff>
    </xdr:to>
    <xdr:sp macro="" textlink="$M$86">
      <xdr:nvSpPr>
        <xdr:cNvPr id="84" name="TextBox 83">
          <a:extLst>
            <a:ext uri="{FF2B5EF4-FFF2-40B4-BE49-F238E27FC236}">
              <a16:creationId xmlns:a16="http://schemas.microsoft.com/office/drawing/2014/main" id="{797431FB-16C5-486E-BA16-FCACA6C1E6BF}"/>
            </a:ext>
          </a:extLst>
        </xdr:cNvPr>
        <xdr:cNvSpPr txBox="1"/>
      </xdr:nvSpPr>
      <xdr:spPr>
        <a:xfrm>
          <a:off x="11869007" y="11399658"/>
          <a:ext cx="64019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A2927E0-37D9-4B5A-BE97-C3D65B4FB54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-234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298644</xdr:colOff>
      <xdr:row>57</xdr:row>
      <xdr:rowOff>71258</xdr:rowOff>
    </xdr:from>
    <xdr:to>
      <xdr:col>27</xdr:col>
      <xdr:colOff>332064</xdr:colOff>
      <xdr:row>58</xdr:row>
      <xdr:rowOff>170815</xdr:rowOff>
    </xdr:to>
    <xdr:sp macro="" textlink="$M$88">
      <xdr:nvSpPr>
        <xdr:cNvPr id="85" name="TextBox 84">
          <a:extLst>
            <a:ext uri="{FF2B5EF4-FFF2-40B4-BE49-F238E27FC236}">
              <a16:creationId xmlns:a16="http://schemas.microsoft.com/office/drawing/2014/main" id="{CB30FC4C-0ECF-43F9-9139-15A8DF4A8642}"/>
            </a:ext>
          </a:extLst>
        </xdr:cNvPr>
        <xdr:cNvSpPr txBox="1"/>
      </xdr:nvSpPr>
      <xdr:spPr>
        <a:xfrm>
          <a:off x="13125644" y="11399658"/>
          <a:ext cx="643020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37C8845-8589-48F4-906F-33ADF6EA16A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-90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351524</xdr:colOff>
      <xdr:row>57</xdr:row>
      <xdr:rowOff>71258</xdr:rowOff>
    </xdr:from>
    <xdr:to>
      <xdr:col>26</xdr:col>
      <xdr:colOff>384945</xdr:colOff>
      <xdr:row>58</xdr:row>
      <xdr:rowOff>170815</xdr:rowOff>
    </xdr:to>
    <xdr:sp macro="" textlink="$M$87">
      <xdr:nvSpPr>
        <xdr:cNvPr id="86" name="TextBox 85">
          <a:extLst>
            <a:ext uri="{FF2B5EF4-FFF2-40B4-BE49-F238E27FC236}">
              <a16:creationId xmlns:a16="http://schemas.microsoft.com/office/drawing/2014/main" id="{8318F9D4-7AAD-4A5D-9ECD-453F9BF0D086}"/>
            </a:ext>
          </a:extLst>
        </xdr:cNvPr>
        <xdr:cNvSpPr txBox="1"/>
      </xdr:nvSpPr>
      <xdr:spPr>
        <a:xfrm>
          <a:off x="12568924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759E6F-0A98-407B-BF69-20EEEDA66E9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302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432998</xdr:colOff>
      <xdr:row>57</xdr:row>
      <xdr:rowOff>71258</xdr:rowOff>
    </xdr:from>
    <xdr:to>
      <xdr:col>28</xdr:col>
      <xdr:colOff>466420</xdr:colOff>
      <xdr:row>58</xdr:row>
      <xdr:rowOff>170815</xdr:rowOff>
    </xdr:to>
    <xdr:sp macro="" textlink="$M$89">
      <xdr:nvSpPr>
        <xdr:cNvPr id="87" name="TextBox 86">
          <a:extLst>
            <a:ext uri="{FF2B5EF4-FFF2-40B4-BE49-F238E27FC236}">
              <a16:creationId xmlns:a16="http://schemas.microsoft.com/office/drawing/2014/main" id="{5E2987C6-FE8C-4876-B218-F10B67BE14E3}"/>
            </a:ext>
          </a:extLst>
        </xdr:cNvPr>
        <xdr:cNvSpPr txBox="1"/>
      </xdr:nvSpPr>
      <xdr:spPr>
        <a:xfrm>
          <a:off x="13869598" y="11399658"/>
          <a:ext cx="643022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B9C7F1E-6E87-4524-B50B-4DB46C3D41C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230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513733</xdr:colOff>
      <xdr:row>57</xdr:row>
      <xdr:rowOff>71258</xdr:rowOff>
    </xdr:from>
    <xdr:to>
      <xdr:col>30</xdr:col>
      <xdr:colOff>547154</xdr:colOff>
      <xdr:row>58</xdr:row>
      <xdr:rowOff>170815</xdr:rowOff>
    </xdr:to>
    <xdr:sp macro="" textlink="$M$91">
      <xdr:nvSpPr>
        <xdr:cNvPr id="88" name="TextBox 87">
          <a:extLst>
            <a:ext uri="{FF2B5EF4-FFF2-40B4-BE49-F238E27FC236}">
              <a16:creationId xmlns:a16="http://schemas.microsoft.com/office/drawing/2014/main" id="{C33796FE-07AB-48DD-B82F-6562D0BB9A87}"/>
            </a:ext>
          </a:extLst>
        </xdr:cNvPr>
        <xdr:cNvSpPr txBox="1"/>
      </xdr:nvSpPr>
      <xdr:spPr>
        <a:xfrm>
          <a:off x="15169533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D69773E-494E-4C0C-8CBF-0482798900F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330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470433</xdr:colOff>
      <xdr:row>57</xdr:row>
      <xdr:rowOff>71258</xdr:rowOff>
    </xdr:from>
    <xdr:to>
      <xdr:col>29</xdr:col>
      <xdr:colOff>503853</xdr:colOff>
      <xdr:row>58</xdr:row>
      <xdr:rowOff>170815</xdr:rowOff>
    </xdr:to>
    <xdr:sp macro="" textlink="$M$90">
      <xdr:nvSpPr>
        <xdr:cNvPr id="89" name="TextBox 88">
          <a:extLst>
            <a:ext uri="{FF2B5EF4-FFF2-40B4-BE49-F238E27FC236}">
              <a16:creationId xmlns:a16="http://schemas.microsoft.com/office/drawing/2014/main" id="{05E9D304-8DCE-4EA6-9EEB-B0EBA1E67621}"/>
            </a:ext>
          </a:extLst>
        </xdr:cNvPr>
        <xdr:cNvSpPr txBox="1"/>
      </xdr:nvSpPr>
      <xdr:spPr>
        <a:xfrm>
          <a:off x="14516633" y="11399658"/>
          <a:ext cx="643020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B2E0853-8040-4886-8F42-440E5A97B4C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303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596094</xdr:colOff>
      <xdr:row>57</xdr:row>
      <xdr:rowOff>71258</xdr:rowOff>
    </xdr:from>
    <xdr:to>
      <xdr:col>33</xdr:col>
      <xdr:colOff>22737</xdr:colOff>
      <xdr:row>58</xdr:row>
      <xdr:rowOff>170815</xdr:rowOff>
    </xdr:to>
    <xdr:sp macro="" textlink="$M$93">
      <xdr:nvSpPr>
        <xdr:cNvPr id="90" name="TextBox 89">
          <a:extLst>
            <a:ext uri="{FF2B5EF4-FFF2-40B4-BE49-F238E27FC236}">
              <a16:creationId xmlns:a16="http://schemas.microsoft.com/office/drawing/2014/main" id="{EB79C1F9-F43B-4442-98A9-010E45EDCE7D}"/>
            </a:ext>
          </a:extLst>
        </xdr:cNvPr>
        <xdr:cNvSpPr txBox="1"/>
      </xdr:nvSpPr>
      <xdr:spPr>
        <a:xfrm>
          <a:off x="16471094" y="11399658"/>
          <a:ext cx="645843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8415F05-B4EE-4144-90D8-448230E0D86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-102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30</xdr:col>
      <xdr:colOff>482976</xdr:colOff>
      <xdr:row>57</xdr:row>
      <xdr:rowOff>71258</xdr:rowOff>
    </xdr:from>
    <xdr:to>
      <xdr:col>31</xdr:col>
      <xdr:colOff>516397</xdr:colOff>
      <xdr:row>58</xdr:row>
      <xdr:rowOff>170815</xdr:rowOff>
    </xdr:to>
    <xdr:sp macro="" textlink="$M$92">
      <xdr:nvSpPr>
        <xdr:cNvPr id="91" name="TextBox 90">
          <a:extLst>
            <a:ext uri="{FF2B5EF4-FFF2-40B4-BE49-F238E27FC236}">
              <a16:creationId xmlns:a16="http://schemas.microsoft.com/office/drawing/2014/main" id="{2472220A-1C5F-4AC5-8688-A66BC49C715D}"/>
            </a:ext>
          </a:extLst>
        </xdr:cNvPr>
        <xdr:cNvSpPr txBox="1"/>
      </xdr:nvSpPr>
      <xdr:spPr>
        <a:xfrm>
          <a:off x="15748376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996AA98-C101-4190-920E-14F34FEB3C8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686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567196</xdr:colOff>
      <xdr:row>57</xdr:row>
      <xdr:rowOff>71258</xdr:rowOff>
    </xdr:from>
    <xdr:to>
      <xdr:col>33</xdr:col>
      <xdr:colOff>600617</xdr:colOff>
      <xdr:row>58</xdr:row>
      <xdr:rowOff>170815</xdr:rowOff>
    </xdr:to>
    <xdr:sp macro="" textlink="$M$94">
      <xdr:nvSpPr>
        <xdr:cNvPr id="93" name="TextBox 92">
          <a:extLst>
            <a:ext uri="{FF2B5EF4-FFF2-40B4-BE49-F238E27FC236}">
              <a16:creationId xmlns:a16="http://schemas.microsoft.com/office/drawing/2014/main" id="{BA328AA9-1A32-4F1E-9E8D-73AF6263557D}"/>
            </a:ext>
          </a:extLst>
        </xdr:cNvPr>
        <xdr:cNvSpPr txBox="1"/>
      </xdr:nvSpPr>
      <xdr:spPr>
        <a:xfrm>
          <a:off x="17051796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E5F6534-AA3A-43F5-B64E-0C44BB022EA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-463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590448</xdr:colOff>
      <xdr:row>57</xdr:row>
      <xdr:rowOff>71258</xdr:rowOff>
    </xdr:from>
    <xdr:to>
      <xdr:col>21</xdr:col>
      <xdr:colOff>523606</xdr:colOff>
      <xdr:row>59</xdr:row>
      <xdr:rowOff>33829</xdr:rowOff>
    </xdr:to>
    <xdr:sp macro="" textlink="$M$83">
      <xdr:nvSpPr>
        <xdr:cNvPr id="101" name="TextBox 100">
          <a:extLst>
            <a:ext uri="{FF2B5EF4-FFF2-40B4-BE49-F238E27FC236}">
              <a16:creationId xmlns:a16="http://schemas.microsoft.com/office/drawing/2014/main" id="{A3401D2B-96DD-49D4-80BF-5D3497494240}"/>
            </a:ext>
          </a:extLst>
        </xdr:cNvPr>
        <xdr:cNvSpPr txBox="1"/>
      </xdr:nvSpPr>
      <xdr:spPr>
        <a:xfrm>
          <a:off x="9759848" y="11399658"/>
          <a:ext cx="542758" cy="3308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11869DFE-4347-4043-B3D1-325FE6CC8F7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-417</a:t>
          </a:fld>
          <a:endParaRPr lang="en-US" sz="11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10407</xdr:colOff>
      <xdr:row>59</xdr:row>
      <xdr:rowOff>52691</xdr:rowOff>
    </xdr:from>
    <xdr:to>
      <xdr:col>21</xdr:col>
      <xdr:colOff>550343</xdr:colOff>
      <xdr:row>61</xdr:row>
      <xdr:rowOff>12958</xdr:rowOff>
    </xdr:to>
    <xdr:sp macro="" textlink="$N$83">
      <xdr:nvSpPr>
        <xdr:cNvPr id="102" name="TextBox 101">
          <a:extLst>
            <a:ext uri="{FF2B5EF4-FFF2-40B4-BE49-F238E27FC236}">
              <a16:creationId xmlns:a16="http://schemas.microsoft.com/office/drawing/2014/main" id="{7B313315-F15E-4421-9C66-CD881A1D5AA9}"/>
            </a:ext>
          </a:extLst>
        </xdr:cNvPr>
        <xdr:cNvSpPr txBox="1"/>
      </xdr:nvSpPr>
      <xdr:spPr>
        <a:xfrm>
          <a:off x="9789407" y="11749391"/>
          <a:ext cx="539936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5B40752F-FC1A-4964-9612-1FC3EF372A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59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90614</xdr:colOff>
      <xdr:row>53</xdr:row>
      <xdr:rowOff>86297</xdr:rowOff>
    </xdr:from>
    <xdr:to>
      <xdr:col>22</xdr:col>
      <xdr:colOff>23772</xdr:colOff>
      <xdr:row>55</xdr:row>
      <xdr:rowOff>45858</xdr:rowOff>
    </xdr:to>
    <xdr:sp macro="" textlink="$O$83">
      <xdr:nvSpPr>
        <xdr:cNvPr id="103" name="TextBox 102">
          <a:extLst>
            <a:ext uri="{FF2B5EF4-FFF2-40B4-BE49-F238E27FC236}">
              <a16:creationId xmlns:a16="http://schemas.microsoft.com/office/drawing/2014/main" id="{8102C83C-C153-46A9-A86C-7E913F851D43}"/>
            </a:ext>
          </a:extLst>
        </xdr:cNvPr>
        <xdr:cNvSpPr txBox="1"/>
      </xdr:nvSpPr>
      <xdr:spPr>
        <a:xfrm>
          <a:off x="9869614" y="10678097"/>
          <a:ext cx="54275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891B2CE8-FF5D-4F57-A9F2-96A3B5AAE24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1,292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338993</xdr:colOff>
      <xdr:row>55</xdr:row>
      <xdr:rowOff>160455</xdr:rowOff>
    </xdr:from>
    <xdr:to>
      <xdr:col>22</xdr:col>
      <xdr:colOff>59742</xdr:colOff>
      <xdr:row>57</xdr:row>
      <xdr:rowOff>54211</xdr:rowOff>
    </xdr:to>
    <xdr:sp macro="" textlink="$Q$83">
      <xdr:nvSpPr>
        <xdr:cNvPr id="104" name="TextBox 103">
          <a:extLst>
            <a:ext uri="{FF2B5EF4-FFF2-40B4-BE49-F238E27FC236}">
              <a16:creationId xmlns:a16="http://schemas.microsoft.com/office/drawing/2014/main" id="{B33D2575-C5B8-45F9-ABF6-FCDE2D25D758}"/>
            </a:ext>
          </a:extLst>
        </xdr:cNvPr>
        <xdr:cNvSpPr txBox="1"/>
      </xdr:nvSpPr>
      <xdr:spPr>
        <a:xfrm>
          <a:off x="10117993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513A72C-A76D-4EC5-A6BC-857C5175792E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▲</a:t>
          </a:fld>
          <a:endParaRPr lang="en-US" sz="14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22</xdr:col>
      <xdr:colOff>372561</xdr:colOff>
      <xdr:row>55</xdr:row>
      <xdr:rowOff>160455</xdr:rowOff>
    </xdr:from>
    <xdr:to>
      <xdr:col>23</xdr:col>
      <xdr:colOff>93311</xdr:colOff>
      <xdr:row>57</xdr:row>
      <xdr:rowOff>54211</xdr:rowOff>
    </xdr:to>
    <xdr:sp macro="" textlink="$Q$84">
      <xdr:nvSpPr>
        <xdr:cNvPr id="105" name="TextBox 104">
          <a:extLst>
            <a:ext uri="{FF2B5EF4-FFF2-40B4-BE49-F238E27FC236}">
              <a16:creationId xmlns:a16="http://schemas.microsoft.com/office/drawing/2014/main" id="{535126B9-29FF-43AD-9CDF-51B896FF62C3}"/>
            </a:ext>
          </a:extLst>
        </xdr:cNvPr>
        <xdr:cNvSpPr txBox="1"/>
      </xdr:nvSpPr>
      <xdr:spPr>
        <a:xfrm>
          <a:off x="10761161" y="11120555"/>
          <a:ext cx="33035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37435A3-936C-4B39-9402-24659F17B74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23</xdr:col>
      <xdr:colOff>370699</xdr:colOff>
      <xdr:row>55</xdr:row>
      <xdr:rowOff>160455</xdr:rowOff>
    </xdr:from>
    <xdr:to>
      <xdr:col>24</xdr:col>
      <xdr:colOff>91448</xdr:colOff>
      <xdr:row>57</xdr:row>
      <xdr:rowOff>54211</xdr:rowOff>
    </xdr:to>
    <xdr:sp macro="" textlink="$Q$85">
      <xdr:nvSpPr>
        <xdr:cNvPr id="106" name="TextBox 105">
          <a:extLst>
            <a:ext uri="{FF2B5EF4-FFF2-40B4-BE49-F238E27FC236}">
              <a16:creationId xmlns:a16="http://schemas.microsoft.com/office/drawing/2014/main" id="{E4DF4B1B-9C91-442E-86DD-DF0D6481F072}"/>
            </a:ext>
          </a:extLst>
        </xdr:cNvPr>
        <xdr:cNvSpPr txBox="1"/>
      </xdr:nvSpPr>
      <xdr:spPr>
        <a:xfrm>
          <a:off x="11368899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0933785-06CB-4F7F-9C5E-DE4BC27FF08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24</xdr:col>
      <xdr:colOff>492062</xdr:colOff>
      <xdr:row>55</xdr:row>
      <xdr:rowOff>160455</xdr:rowOff>
    </xdr:from>
    <xdr:to>
      <xdr:col>25</xdr:col>
      <xdr:colOff>214148</xdr:colOff>
      <xdr:row>57</xdr:row>
      <xdr:rowOff>54211</xdr:rowOff>
    </xdr:to>
    <xdr:sp macro="" textlink="$Q$86">
      <xdr:nvSpPr>
        <xdr:cNvPr id="107" name="TextBox 106">
          <a:extLst>
            <a:ext uri="{FF2B5EF4-FFF2-40B4-BE49-F238E27FC236}">
              <a16:creationId xmlns:a16="http://schemas.microsoft.com/office/drawing/2014/main" id="{3C0F24B8-E50B-47E9-AAC0-6C436F4B9F33}"/>
            </a:ext>
          </a:extLst>
        </xdr:cNvPr>
        <xdr:cNvSpPr txBox="1"/>
      </xdr:nvSpPr>
      <xdr:spPr>
        <a:xfrm>
          <a:off x="12099862" y="11120555"/>
          <a:ext cx="331686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76EFCC2-4182-4E1E-83E8-D9604D4D396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25</xdr:col>
      <xdr:colOff>557940</xdr:colOff>
      <xdr:row>55</xdr:row>
      <xdr:rowOff>160455</xdr:rowOff>
    </xdr:from>
    <xdr:to>
      <xdr:col>26</xdr:col>
      <xdr:colOff>277204</xdr:colOff>
      <xdr:row>57</xdr:row>
      <xdr:rowOff>54211</xdr:rowOff>
    </xdr:to>
    <xdr:sp macro="" textlink="$Q$87">
      <xdr:nvSpPr>
        <xdr:cNvPr id="108" name="TextBox 107">
          <a:extLst>
            <a:ext uri="{FF2B5EF4-FFF2-40B4-BE49-F238E27FC236}">
              <a16:creationId xmlns:a16="http://schemas.microsoft.com/office/drawing/2014/main" id="{A1FB8C43-689F-429B-A23D-7CFD1E4CC8D4}"/>
            </a:ext>
          </a:extLst>
        </xdr:cNvPr>
        <xdr:cNvSpPr txBox="1"/>
      </xdr:nvSpPr>
      <xdr:spPr>
        <a:xfrm>
          <a:off x="12775340" y="11120555"/>
          <a:ext cx="328864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992E86-B4CB-43DC-BC80-5C584C94A65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26</xdr:col>
      <xdr:colOff>527786</xdr:colOff>
      <xdr:row>55</xdr:row>
      <xdr:rowOff>160455</xdr:rowOff>
    </xdr:from>
    <xdr:to>
      <xdr:col>27</xdr:col>
      <xdr:colOff>247049</xdr:colOff>
      <xdr:row>57</xdr:row>
      <xdr:rowOff>54211</xdr:rowOff>
    </xdr:to>
    <xdr:sp macro="" textlink="$Q$88">
      <xdr:nvSpPr>
        <xdr:cNvPr id="109" name="TextBox 108">
          <a:extLst>
            <a:ext uri="{FF2B5EF4-FFF2-40B4-BE49-F238E27FC236}">
              <a16:creationId xmlns:a16="http://schemas.microsoft.com/office/drawing/2014/main" id="{CAE47845-BB3D-45C4-981E-3B36DFFC4289}"/>
            </a:ext>
          </a:extLst>
        </xdr:cNvPr>
        <xdr:cNvSpPr txBox="1"/>
      </xdr:nvSpPr>
      <xdr:spPr>
        <a:xfrm>
          <a:off x="13354786" y="11120555"/>
          <a:ext cx="328863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1C778D3-1345-4CD6-B2E3-694A80CFC0E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28</xdr:col>
      <xdr:colOff>36649</xdr:colOff>
      <xdr:row>55</xdr:row>
      <xdr:rowOff>160455</xdr:rowOff>
    </xdr:from>
    <xdr:to>
      <xdr:col>28</xdr:col>
      <xdr:colOff>362690</xdr:colOff>
      <xdr:row>57</xdr:row>
      <xdr:rowOff>54211</xdr:rowOff>
    </xdr:to>
    <xdr:sp macro="" textlink="$Q$89">
      <xdr:nvSpPr>
        <xdr:cNvPr id="110" name="TextBox 109">
          <a:extLst>
            <a:ext uri="{FF2B5EF4-FFF2-40B4-BE49-F238E27FC236}">
              <a16:creationId xmlns:a16="http://schemas.microsoft.com/office/drawing/2014/main" id="{25CDA2A7-1916-4E65-A622-566C36DE73E5}"/>
            </a:ext>
          </a:extLst>
        </xdr:cNvPr>
        <xdr:cNvSpPr txBox="1"/>
      </xdr:nvSpPr>
      <xdr:spPr>
        <a:xfrm>
          <a:off x="14082849" y="11120555"/>
          <a:ext cx="32604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C36425F-C2D4-42FE-9AA9-B11BBFAE092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31</xdr:col>
      <xdr:colOff>203089</xdr:colOff>
      <xdr:row>55</xdr:row>
      <xdr:rowOff>160455</xdr:rowOff>
    </xdr:from>
    <xdr:to>
      <xdr:col>31</xdr:col>
      <xdr:colOff>529131</xdr:colOff>
      <xdr:row>57</xdr:row>
      <xdr:rowOff>54211</xdr:rowOff>
    </xdr:to>
    <xdr:sp macro="" textlink="$Q$92">
      <xdr:nvSpPr>
        <xdr:cNvPr id="111" name="TextBox 110">
          <a:extLst>
            <a:ext uri="{FF2B5EF4-FFF2-40B4-BE49-F238E27FC236}">
              <a16:creationId xmlns:a16="http://schemas.microsoft.com/office/drawing/2014/main" id="{F518DA4E-86C9-4404-B224-A41E6D530D2E}"/>
            </a:ext>
          </a:extLst>
        </xdr:cNvPr>
        <xdr:cNvSpPr txBox="1"/>
      </xdr:nvSpPr>
      <xdr:spPr>
        <a:xfrm>
          <a:off x="16078089" y="11120555"/>
          <a:ext cx="326042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B1B39AF-C3F3-4652-9A3F-93140A3781F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33</xdr:col>
      <xdr:colOff>182587</xdr:colOff>
      <xdr:row>55</xdr:row>
      <xdr:rowOff>160455</xdr:rowOff>
    </xdr:from>
    <xdr:to>
      <xdr:col>33</xdr:col>
      <xdr:colOff>508629</xdr:colOff>
      <xdr:row>57</xdr:row>
      <xdr:rowOff>54211</xdr:rowOff>
    </xdr:to>
    <xdr:sp macro="" textlink="$Q$94">
      <xdr:nvSpPr>
        <xdr:cNvPr id="113" name="TextBox 112">
          <a:extLst>
            <a:ext uri="{FF2B5EF4-FFF2-40B4-BE49-F238E27FC236}">
              <a16:creationId xmlns:a16="http://schemas.microsoft.com/office/drawing/2014/main" id="{65653D98-33CC-492B-8612-FF7ED3F12AEB}"/>
            </a:ext>
          </a:extLst>
        </xdr:cNvPr>
        <xdr:cNvSpPr txBox="1"/>
      </xdr:nvSpPr>
      <xdr:spPr>
        <a:xfrm>
          <a:off x="17276787" y="11120555"/>
          <a:ext cx="326042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5C9940F-4C1F-4ED4-9D56-951E3B6D2F0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29</xdr:col>
      <xdr:colOff>112187</xdr:colOff>
      <xdr:row>55</xdr:row>
      <xdr:rowOff>160455</xdr:rowOff>
    </xdr:from>
    <xdr:to>
      <xdr:col>29</xdr:col>
      <xdr:colOff>438228</xdr:colOff>
      <xdr:row>57</xdr:row>
      <xdr:rowOff>54211</xdr:rowOff>
    </xdr:to>
    <xdr:sp macro="" textlink="$Q$90">
      <xdr:nvSpPr>
        <xdr:cNvPr id="116" name="TextBox 115">
          <a:extLst>
            <a:ext uri="{FF2B5EF4-FFF2-40B4-BE49-F238E27FC236}">
              <a16:creationId xmlns:a16="http://schemas.microsoft.com/office/drawing/2014/main" id="{26E78A81-BF0C-4BFB-9CF6-1A27A6F1627D}"/>
            </a:ext>
          </a:extLst>
        </xdr:cNvPr>
        <xdr:cNvSpPr txBox="1"/>
      </xdr:nvSpPr>
      <xdr:spPr>
        <a:xfrm>
          <a:off x="14767987" y="11120555"/>
          <a:ext cx="32604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58EF0E-A7B4-4D9A-9B95-AE8748C0019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30</xdr:col>
      <xdr:colOff>110849</xdr:colOff>
      <xdr:row>55</xdr:row>
      <xdr:rowOff>160455</xdr:rowOff>
    </xdr:from>
    <xdr:to>
      <xdr:col>30</xdr:col>
      <xdr:colOff>436891</xdr:colOff>
      <xdr:row>57</xdr:row>
      <xdr:rowOff>54211</xdr:rowOff>
    </xdr:to>
    <xdr:sp macro="" textlink="$Q$91">
      <xdr:nvSpPr>
        <xdr:cNvPr id="117" name="TextBox 116">
          <a:extLst>
            <a:ext uri="{FF2B5EF4-FFF2-40B4-BE49-F238E27FC236}">
              <a16:creationId xmlns:a16="http://schemas.microsoft.com/office/drawing/2014/main" id="{771E6EA6-73AA-452B-AE0F-7623553048A0}"/>
            </a:ext>
          </a:extLst>
        </xdr:cNvPr>
        <xdr:cNvSpPr txBox="1"/>
      </xdr:nvSpPr>
      <xdr:spPr>
        <a:xfrm>
          <a:off x="15376249" y="11120555"/>
          <a:ext cx="326042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969F0FF-96AF-4DAD-83BC-185CF01E9BF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21</xdr:col>
      <xdr:colOff>353849</xdr:colOff>
      <xdr:row>57</xdr:row>
      <xdr:rowOff>91310</xdr:rowOff>
    </xdr:from>
    <xdr:to>
      <xdr:col>22</xdr:col>
      <xdr:colOff>74598</xdr:colOff>
      <xdr:row>58</xdr:row>
      <xdr:rowOff>170815</xdr:rowOff>
    </xdr:to>
    <xdr:sp macro="" textlink="$R$83">
      <xdr:nvSpPr>
        <xdr:cNvPr id="125" name="TextBox 124">
          <a:extLst>
            <a:ext uri="{FF2B5EF4-FFF2-40B4-BE49-F238E27FC236}">
              <a16:creationId xmlns:a16="http://schemas.microsoft.com/office/drawing/2014/main" id="{9505B88E-E098-4D2A-B50F-9BE902DA32BD}"/>
            </a:ext>
          </a:extLst>
        </xdr:cNvPr>
        <xdr:cNvSpPr txBox="1"/>
      </xdr:nvSpPr>
      <xdr:spPr>
        <a:xfrm>
          <a:off x="10132849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C3F2EA7-C11B-43E6-B216-95E56066486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22</xdr:col>
      <xdr:colOff>379617</xdr:colOff>
      <xdr:row>57</xdr:row>
      <xdr:rowOff>91310</xdr:rowOff>
    </xdr:from>
    <xdr:to>
      <xdr:col>23</xdr:col>
      <xdr:colOff>100367</xdr:colOff>
      <xdr:row>58</xdr:row>
      <xdr:rowOff>170815</xdr:rowOff>
    </xdr:to>
    <xdr:sp macro="" textlink="$R$84">
      <xdr:nvSpPr>
        <xdr:cNvPr id="126" name="TextBox 125">
          <a:extLst>
            <a:ext uri="{FF2B5EF4-FFF2-40B4-BE49-F238E27FC236}">
              <a16:creationId xmlns:a16="http://schemas.microsoft.com/office/drawing/2014/main" id="{AF66F287-D9EA-4E1D-A2E6-4C40C516B899}"/>
            </a:ext>
          </a:extLst>
        </xdr:cNvPr>
        <xdr:cNvSpPr txBox="1"/>
      </xdr:nvSpPr>
      <xdr:spPr>
        <a:xfrm>
          <a:off x="10768217" y="11419710"/>
          <a:ext cx="330350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858D9B3-8ACA-4243-93F2-0408CD9FCA4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23</xdr:col>
      <xdr:colOff>377755</xdr:colOff>
      <xdr:row>57</xdr:row>
      <xdr:rowOff>91310</xdr:rowOff>
    </xdr:from>
    <xdr:to>
      <xdr:col>24</xdr:col>
      <xdr:colOff>98504</xdr:colOff>
      <xdr:row>58</xdr:row>
      <xdr:rowOff>170815</xdr:rowOff>
    </xdr:to>
    <xdr:sp macro="" textlink="$R$85">
      <xdr:nvSpPr>
        <xdr:cNvPr id="127" name="TextBox 126">
          <a:extLst>
            <a:ext uri="{FF2B5EF4-FFF2-40B4-BE49-F238E27FC236}">
              <a16:creationId xmlns:a16="http://schemas.microsoft.com/office/drawing/2014/main" id="{172B0742-5CF4-4AE0-8F47-F0F6E7239625}"/>
            </a:ext>
          </a:extLst>
        </xdr:cNvPr>
        <xdr:cNvSpPr txBox="1"/>
      </xdr:nvSpPr>
      <xdr:spPr>
        <a:xfrm>
          <a:off x="11375955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842CD98-CD3E-49A0-B10B-846B8E7BC0D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24</xdr:col>
      <xdr:colOff>492062</xdr:colOff>
      <xdr:row>57</xdr:row>
      <xdr:rowOff>91310</xdr:rowOff>
    </xdr:from>
    <xdr:to>
      <xdr:col>25</xdr:col>
      <xdr:colOff>214148</xdr:colOff>
      <xdr:row>58</xdr:row>
      <xdr:rowOff>170815</xdr:rowOff>
    </xdr:to>
    <xdr:sp macro="" textlink="$R$86">
      <xdr:nvSpPr>
        <xdr:cNvPr id="128" name="TextBox 127">
          <a:extLst>
            <a:ext uri="{FF2B5EF4-FFF2-40B4-BE49-F238E27FC236}">
              <a16:creationId xmlns:a16="http://schemas.microsoft.com/office/drawing/2014/main" id="{703676E4-E8A2-4D4F-81B8-4660543F91AB}"/>
            </a:ext>
          </a:extLst>
        </xdr:cNvPr>
        <xdr:cNvSpPr txBox="1"/>
      </xdr:nvSpPr>
      <xdr:spPr>
        <a:xfrm>
          <a:off x="12099862" y="11419710"/>
          <a:ext cx="331686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719FBFE-BB0E-4A91-87B5-252BA5C398F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25</xdr:col>
      <xdr:colOff>579108</xdr:colOff>
      <xdr:row>57</xdr:row>
      <xdr:rowOff>91310</xdr:rowOff>
    </xdr:from>
    <xdr:to>
      <xdr:col>26</xdr:col>
      <xdr:colOff>298372</xdr:colOff>
      <xdr:row>58</xdr:row>
      <xdr:rowOff>170815</xdr:rowOff>
    </xdr:to>
    <xdr:sp macro="" textlink="$R$87">
      <xdr:nvSpPr>
        <xdr:cNvPr id="129" name="TextBox 128">
          <a:extLst>
            <a:ext uri="{FF2B5EF4-FFF2-40B4-BE49-F238E27FC236}">
              <a16:creationId xmlns:a16="http://schemas.microsoft.com/office/drawing/2014/main" id="{5F943DB3-173E-417D-B304-C6022AFD9DB0}"/>
            </a:ext>
          </a:extLst>
        </xdr:cNvPr>
        <xdr:cNvSpPr txBox="1"/>
      </xdr:nvSpPr>
      <xdr:spPr>
        <a:xfrm>
          <a:off x="12796508" y="11419710"/>
          <a:ext cx="328864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62FE477-4645-4D45-9A5B-723F5E9BCD4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26</xdr:col>
      <xdr:colOff>534842</xdr:colOff>
      <xdr:row>57</xdr:row>
      <xdr:rowOff>91310</xdr:rowOff>
    </xdr:from>
    <xdr:to>
      <xdr:col>27</xdr:col>
      <xdr:colOff>254105</xdr:colOff>
      <xdr:row>58</xdr:row>
      <xdr:rowOff>170815</xdr:rowOff>
    </xdr:to>
    <xdr:sp macro="" textlink="$R$88">
      <xdr:nvSpPr>
        <xdr:cNvPr id="130" name="TextBox 129">
          <a:extLst>
            <a:ext uri="{FF2B5EF4-FFF2-40B4-BE49-F238E27FC236}">
              <a16:creationId xmlns:a16="http://schemas.microsoft.com/office/drawing/2014/main" id="{1CCE5CB2-BB9B-46F5-98B4-492A267B444D}"/>
            </a:ext>
          </a:extLst>
        </xdr:cNvPr>
        <xdr:cNvSpPr txBox="1"/>
      </xdr:nvSpPr>
      <xdr:spPr>
        <a:xfrm>
          <a:off x="13361842" y="11419710"/>
          <a:ext cx="328863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3963DBF-6875-45DC-9DC8-9B6FE0A2134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28</xdr:col>
      <xdr:colOff>36649</xdr:colOff>
      <xdr:row>57</xdr:row>
      <xdr:rowOff>91310</xdr:rowOff>
    </xdr:from>
    <xdr:to>
      <xdr:col>28</xdr:col>
      <xdr:colOff>362690</xdr:colOff>
      <xdr:row>58</xdr:row>
      <xdr:rowOff>170815</xdr:rowOff>
    </xdr:to>
    <xdr:sp macro="" textlink="$R$89">
      <xdr:nvSpPr>
        <xdr:cNvPr id="131" name="TextBox 130">
          <a:extLst>
            <a:ext uri="{FF2B5EF4-FFF2-40B4-BE49-F238E27FC236}">
              <a16:creationId xmlns:a16="http://schemas.microsoft.com/office/drawing/2014/main" id="{BB97877B-FA38-4CB7-A656-513AB2EC1179}"/>
            </a:ext>
          </a:extLst>
        </xdr:cNvPr>
        <xdr:cNvSpPr txBox="1"/>
      </xdr:nvSpPr>
      <xdr:spPr>
        <a:xfrm>
          <a:off x="14082849" y="11419710"/>
          <a:ext cx="326041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FB627B0-237A-4D54-8BDD-905DF5BF741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29</xdr:col>
      <xdr:colOff>125555</xdr:colOff>
      <xdr:row>57</xdr:row>
      <xdr:rowOff>91310</xdr:rowOff>
    </xdr:from>
    <xdr:to>
      <xdr:col>29</xdr:col>
      <xdr:colOff>451596</xdr:colOff>
      <xdr:row>58</xdr:row>
      <xdr:rowOff>170815</xdr:rowOff>
    </xdr:to>
    <xdr:sp macro="" textlink="$R$90">
      <xdr:nvSpPr>
        <xdr:cNvPr id="132" name="TextBox 131">
          <a:extLst>
            <a:ext uri="{FF2B5EF4-FFF2-40B4-BE49-F238E27FC236}">
              <a16:creationId xmlns:a16="http://schemas.microsoft.com/office/drawing/2014/main" id="{6848F812-DAAF-466F-A383-F69ABB1A0495}"/>
            </a:ext>
          </a:extLst>
        </xdr:cNvPr>
        <xdr:cNvSpPr txBox="1"/>
      </xdr:nvSpPr>
      <xdr:spPr>
        <a:xfrm>
          <a:off x="14781355" y="11419710"/>
          <a:ext cx="326041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3EF048D-B490-4C84-A054-826D83CB11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30</xdr:col>
      <xdr:colOff>110849</xdr:colOff>
      <xdr:row>57</xdr:row>
      <xdr:rowOff>91310</xdr:rowOff>
    </xdr:from>
    <xdr:to>
      <xdr:col>30</xdr:col>
      <xdr:colOff>436891</xdr:colOff>
      <xdr:row>58</xdr:row>
      <xdr:rowOff>170815</xdr:rowOff>
    </xdr:to>
    <xdr:sp macro="" textlink="$R$91">
      <xdr:nvSpPr>
        <xdr:cNvPr id="133" name="TextBox 132">
          <a:extLst>
            <a:ext uri="{FF2B5EF4-FFF2-40B4-BE49-F238E27FC236}">
              <a16:creationId xmlns:a16="http://schemas.microsoft.com/office/drawing/2014/main" id="{8E0DE1BB-F061-40E8-BCB9-61C6249F8CA1}"/>
            </a:ext>
          </a:extLst>
        </xdr:cNvPr>
        <xdr:cNvSpPr txBox="1"/>
      </xdr:nvSpPr>
      <xdr:spPr>
        <a:xfrm>
          <a:off x="15376249" y="11419710"/>
          <a:ext cx="326042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28D8D08-2FDD-45AA-ADAE-27547EE07B4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31</xdr:col>
      <xdr:colOff>203089</xdr:colOff>
      <xdr:row>57</xdr:row>
      <xdr:rowOff>91310</xdr:rowOff>
    </xdr:from>
    <xdr:to>
      <xdr:col>31</xdr:col>
      <xdr:colOff>529131</xdr:colOff>
      <xdr:row>58</xdr:row>
      <xdr:rowOff>170815</xdr:rowOff>
    </xdr:to>
    <xdr:sp macro="" textlink="$R$92">
      <xdr:nvSpPr>
        <xdr:cNvPr id="134" name="TextBox 133">
          <a:extLst>
            <a:ext uri="{FF2B5EF4-FFF2-40B4-BE49-F238E27FC236}">
              <a16:creationId xmlns:a16="http://schemas.microsoft.com/office/drawing/2014/main" id="{D1A70A8B-0817-421D-8A08-EDE9CFE74124}"/>
            </a:ext>
          </a:extLst>
        </xdr:cNvPr>
        <xdr:cNvSpPr txBox="1"/>
      </xdr:nvSpPr>
      <xdr:spPr>
        <a:xfrm>
          <a:off x="16078089" y="11419710"/>
          <a:ext cx="326042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3AF4933-AAFE-48E2-9660-F175A0A395B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32</xdr:col>
      <xdr:colOff>226259</xdr:colOff>
      <xdr:row>57</xdr:row>
      <xdr:rowOff>91310</xdr:rowOff>
    </xdr:from>
    <xdr:to>
      <xdr:col>32</xdr:col>
      <xdr:colOff>552300</xdr:colOff>
      <xdr:row>58</xdr:row>
      <xdr:rowOff>170815</xdr:rowOff>
    </xdr:to>
    <xdr:sp macro="" textlink="$R$93">
      <xdr:nvSpPr>
        <xdr:cNvPr id="135" name="TextBox 134">
          <a:extLst>
            <a:ext uri="{FF2B5EF4-FFF2-40B4-BE49-F238E27FC236}">
              <a16:creationId xmlns:a16="http://schemas.microsoft.com/office/drawing/2014/main" id="{E1D47992-0625-4C3A-99C2-00D5D77C5513}"/>
            </a:ext>
          </a:extLst>
        </xdr:cNvPr>
        <xdr:cNvSpPr txBox="1"/>
      </xdr:nvSpPr>
      <xdr:spPr>
        <a:xfrm>
          <a:off x="16710859" y="11419710"/>
          <a:ext cx="326041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1ACDEA0-E699-41D4-8353-C9F31AE5626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33</xdr:col>
      <xdr:colOff>224179</xdr:colOff>
      <xdr:row>57</xdr:row>
      <xdr:rowOff>91310</xdr:rowOff>
    </xdr:from>
    <xdr:to>
      <xdr:col>33</xdr:col>
      <xdr:colOff>550221</xdr:colOff>
      <xdr:row>58</xdr:row>
      <xdr:rowOff>170815</xdr:rowOff>
    </xdr:to>
    <xdr:sp macro="" textlink="$R$94">
      <xdr:nvSpPr>
        <xdr:cNvPr id="136" name="TextBox 135">
          <a:extLst>
            <a:ext uri="{FF2B5EF4-FFF2-40B4-BE49-F238E27FC236}">
              <a16:creationId xmlns:a16="http://schemas.microsoft.com/office/drawing/2014/main" id="{7AE3C995-41DF-46EF-B5E3-88EAB5D990BC}"/>
            </a:ext>
          </a:extLst>
        </xdr:cNvPr>
        <xdr:cNvSpPr txBox="1"/>
      </xdr:nvSpPr>
      <xdr:spPr>
        <a:xfrm>
          <a:off x="17318379" y="11419710"/>
          <a:ext cx="326042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D955AB1-414C-4B51-BB62-9F044EC1D72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oneCellAnchor>
    <xdr:from>
      <xdr:col>18</xdr:col>
      <xdr:colOff>529178</xdr:colOff>
      <xdr:row>58</xdr:row>
      <xdr:rowOff>126958</xdr:rowOff>
    </xdr:from>
    <xdr:ext cx="973666" cy="486832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BF217331-54B7-4EFF-84F4-EE83AA838A50}"/>
            </a:ext>
          </a:extLst>
        </xdr:cNvPr>
        <xdr:cNvSpPr txBox="1"/>
      </xdr:nvSpPr>
      <xdr:spPr>
        <a:xfrm>
          <a:off x="8479378" y="11639508"/>
          <a:ext cx="973666" cy="4868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l"/>
          <a:r>
            <a:rPr lang="en-US" sz="1200" b="0">
              <a:latin typeface="Arial Narrow" panose="020B0606020202030204" pitchFamily="34" charset="0"/>
            </a:rPr>
            <a:t>Net</a:t>
          </a:r>
          <a:r>
            <a:rPr lang="en-US" sz="1200" b="0" baseline="0">
              <a:latin typeface="Arial Narrow" panose="020B0606020202030204" pitchFamily="34" charset="0"/>
            </a:rPr>
            <a:t> Change</a:t>
          </a:r>
          <a:endParaRPr lang="en-US" sz="1200" b="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49391</xdr:colOff>
      <xdr:row>1</xdr:row>
      <xdr:rowOff>3</xdr:rowOff>
    </xdr:from>
    <xdr:to>
      <xdr:col>45</xdr:col>
      <xdr:colOff>430393</xdr:colOff>
      <xdr:row>5</xdr:row>
      <xdr:rowOff>28223</xdr:rowOff>
    </xdr:to>
    <xdr:sp macro="" textlink="">
      <xdr:nvSpPr>
        <xdr:cNvPr id="148" name="Rectangle 147">
          <a:extLst>
            <a:ext uri="{FF2B5EF4-FFF2-40B4-BE49-F238E27FC236}">
              <a16:creationId xmlns:a16="http://schemas.microsoft.com/office/drawing/2014/main" id="{CB3EB0EE-27EF-4CD6-BBDE-11E315BC0F76}"/>
            </a:ext>
          </a:extLst>
        </xdr:cNvPr>
        <xdr:cNvSpPr/>
      </xdr:nvSpPr>
      <xdr:spPr>
        <a:xfrm>
          <a:off x="582791" y="184153"/>
          <a:ext cx="24257002" cy="7648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4400" b="1">
              <a:latin typeface="Arial Narrow" panose="020B0606020202030204" pitchFamily="34" charset="0"/>
            </a:rPr>
            <a:t>Waterfall Flow Chart</a:t>
          </a:r>
        </a:p>
      </xdr:txBody>
    </xdr:sp>
    <xdr:clientData/>
  </xdr:twoCellAnchor>
  <xdr:twoCellAnchor editAs="oneCell">
    <xdr:from>
      <xdr:col>26</xdr:col>
      <xdr:colOff>592667</xdr:colOff>
      <xdr:row>87</xdr:row>
      <xdr:rowOff>98778</xdr:rowOff>
    </xdr:from>
    <xdr:to>
      <xdr:col>39</xdr:col>
      <xdr:colOff>423334</xdr:colOff>
      <xdr:row>110</xdr:row>
      <xdr:rowOff>176389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E31D0117-225B-4864-B268-19C5135BC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19667" y="17135828"/>
          <a:ext cx="7755467" cy="4313061"/>
        </a:xfrm>
        <a:prstGeom prst="rect">
          <a:avLst/>
        </a:prstGeom>
      </xdr:spPr>
    </xdr:pic>
    <xdr:clientData/>
  </xdr:twoCellAnchor>
  <xdr:twoCellAnchor editAs="oneCell">
    <xdr:from>
      <xdr:col>25</xdr:col>
      <xdr:colOff>134056</xdr:colOff>
      <xdr:row>96</xdr:row>
      <xdr:rowOff>32457</xdr:rowOff>
    </xdr:from>
    <xdr:to>
      <xdr:col>37</xdr:col>
      <xdr:colOff>571501</xdr:colOff>
      <xdr:row>117</xdr:row>
      <xdr:rowOff>124178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9C2F916D-E983-4D11-8500-CB70E14C0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51456" y="18726857"/>
          <a:ext cx="7752645" cy="3958871"/>
        </a:xfrm>
        <a:prstGeom prst="rect">
          <a:avLst/>
        </a:prstGeom>
      </xdr:spPr>
    </xdr:pic>
    <xdr:clientData/>
  </xdr:twoCellAnchor>
  <xdr:twoCellAnchor editAs="oneCell">
    <xdr:from>
      <xdr:col>26</xdr:col>
      <xdr:colOff>173566</xdr:colOff>
      <xdr:row>93</xdr:row>
      <xdr:rowOff>149580</xdr:rowOff>
    </xdr:from>
    <xdr:to>
      <xdr:col>54</xdr:col>
      <xdr:colOff>282221</xdr:colOff>
      <xdr:row>115</xdr:row>
      <xdr:rowOff>57857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5855272D-7733-412B-9AB5-03F1147CC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00566" y="18291530"/>
          <a:ext cx="17177455" cy="3959577"/>
        </a:xfrm>
        <a:prstGeom prst="rect">
          <a:avLst/>
        </a:prstGeom>
      </xdr:spPr>
    </xdr:pic>
    <xdr:clientData/>
  </xdr:twoCellAnchor>
  <xdr:oneCellAnchor>
    <xdr:from>
      <xdr:col>11</xdr:col>
      <xdr:colOff>515052</xdr:colOff>
      <xdr:row>26</xdr:row>
      <xdr:rowOff>148166</xdr:rowOff>
    </xdr:from>
    <xdr:ext cx="1665777" cy="50424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9BE34953-7809-41FE-ABA9-9F7F22D6BDEC}"/>
            </a:ext>
          </a:extLst>
        </xdr:cNvPr>
        <xdr:cNvSpPr txBox="1"/>
      </xdr:nvSpPr>
      <xdr:spPr>
        <a:xfrm>
          <a:off x="4909252" y="5190066"/>
          <a:ext cx="1665777" cy="5042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latin typeface="Arial Narrow" panose="020B0606020202030204" pitchFamily="34" charset="0"/>
            </a:rPr>
            <a:t>Select</a:t>
          </a:r>
          <a:r>
            <a:rPr lang="en-US" sz="1400" baseline="0">
              <a:latin typeface="Arial Narrow" panose="020B0606020202030204" pitchFamily="34" charset="0"/>
            </a:rPr>
            <a:t> number of bars </a:t>
          </a:r>
        </a:p>
        <a:p>
          <a:r>
            <a:rPr lang="en-US" sz="1400" baseline="0">
              <a:latin typeface="Arial Narrow" panose="020B0606020202030204" pitchFamily="34" charset="0"/>
            </a:rPr>
            <a:t>required by graph</a:t>
          </a:r>
          <a:endParaRPr lang="en-US" sz="140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63502</xdr:colOff>
      <xdr:row>17</xdr:row>
      <xdr:rowOff>14111</xdr:rowOff>
    </xdr:from>
    <xdr:to>
      <xdr:col>8</xdr:col>
      <xdr:colOff>670278</xdr:colOff>
      <xdr:row>18</xdr:row>
      <xdr:rowOff>7056</xdr:rowOff>
    </xdr:to>
    <xdr:sp macro="" textlink="">
      <xdr:nvSpPr>
        <xdr:cNvPr id="153" name="Rectangle 152">
          <a:extLst>
            <a:ext uri="{FF2B5EF4-FFF2-40B4-BE49-F238E27FC236}">
              <a16:creationId xmlns:a16="http://schemas.microsoft.com/office/drawing/2014/main" id="{E6DD7ED8-A562-4417-A5A5-07BE23E5F726}"/>
            </a:ext>
          </a:extLst>
        </xdr:cNvPr>
        <xdr:cNvSpPr/>
      </xdr:nvSpPr>
      <xdr:spPr>
        <a:xfrm>
          <a:off x="596902" y="2922411"/>
          <a:ext cx="3623026" cy="450145"/>
        </a:xfrm>
        <a:prstGeom prst="rect">
          <a:avLst/>
        </a:prstGeom>
        <a:noFill/>
        <a:ln w="28575" cap="flat" cmpd="sng" algn="ctr">
          <a:solidFill>
            <a:schemeClr val="bg1">
              <a:lumMod val="65000"/>
            </a:scheme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303383</xdr:colOff>
      <xdr:row>15</xdr:row>
      <xdr:rowOff>42333</xdr:rowOff>
    </xdr:from>
    <xdr:to>
      <xdr:col>16</xdr:col>
      <xdr:colOff>84661</xdr:colOff>
      <xdr:row>32</xdr:row>
      <xdr:rowOff>7056</xdr:rowOff>
    </xdr:to>
    <xdr:sp macro="" textlink="">
      <xdr:nvSpPr>
        <xdr:cNvPr id="154" name="Rectangle: Rounded Corners 153">
          <a:extLst>
            <a:ext uri="{FF2B5EF4-FFF2-40B4-BE49-F238E27FC236}">
              <a16:creationId xmlns:a16="http://schemas.microsoft.com/office/drawing/2014/main" id="{1AC34E23-4C0F-4797-98D7-5F6A6E3506C8}"/>
            </a:ext>
          </a:extLst>
        </xdr:cNvPr>
        <xdr:cNvSpPr/>
      </xdr:nvSpPr>
      <xdr:spPr>
        <a:xfrm>
          <a:off x="4697583" y="2804583"/>
          <a:ext cx="2829278" cy="3615973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9375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471988</xdr:colOff>
      <xdr:row>17</xdr:row>
      <xdr:rowOff>49384</xdr:rowOff>
    </xdr:from>
    <xdr:ext cx="2049728" cy="445507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B0151083-71F8-46B8-8849-45F7854C84FC}"/>
            </a:ext>
          </a:extLst>
        </xdr:cNvPr>
        <xdr:cNvSpPr txBox="1"/>
      </xdr:nvSpPr>
      <xdr:spPr>
        <a:xfrm>
          <a:off x="4866188" y="2957684"/>
          <a:ext cx="2049728" cy="4455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chemeClr val="bg1"/>
              </a:solidFill>
              <a:latin typeface="Arial Narrow" panose="020B0606020202030204" pitchFamily="34" charset="0"/>
            </a:rPr>
            <a:t>Number of bars</a:t>
          </a:r>
        </a:p>
      </xdr:txBody>
    </xdr:sp>
    <xdr:clientData/>
  </xdr:oneCellAnchor>
  <xdr:twoCellAnchor>
    <xdr:from>
      <xdr:col>12</xdr:col>
      <xdr:colOff>423325</xdr:colOff>
      <xdr:row>19</xdr:row>
      <xdr:rowOff>155215</xdr:rowOff>
    </xdr:from>
    <xdr:to>
      <xdr:col>13</xdr:col>
      <xdr:colOff>176371</xdr:colOff>
      <xdr:row>21</xdr:row>
      <xdr:rowOff>7049</xdr:rowOff>
    </xdr:to>
    <xdr:sp macro="" textlink="">
      <xdr:nvSpPr>
        <xdr:cNvPr id="156" name="Rectangle 15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A6D1EEC2-BA4E-4B1C-AF0D-E629F9472A5D}"/>
            </a:ext>
          </a:extLst>
        </xdr:cNvPr>
        <xdr:cNvSpPr/>
      </xdr:nvSpPr>
      <xdr:spPr>
        <a:xfrm>
          <a:off x="5427125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</a:t>
          </a:r>
        </a:p>
      </xdr:txBody>
    </xdr:sp>
    <xdr:clientData/>
  </xdr:twoCellAnchor>
  <xdr:twoCellAnchor>
    <xdr:from>
      <xdr:col>11</xdr:col>
      <xdr:colOff>561613</xdr:colOff>
      <xdr:row>19</xdr:row>
      <xdr:rowOff>155215</xdr:rowOff>
    </xdr:from>
    <xdr:to>
      <xdr:col>12</xdr:col>
      <xdr:colOff>314660</xdr:colOff>
      <xdr:row>21</xdr:row>
      <xdr:rowOff>7049</xdr:rowOff>
    </xdr:to>
    <xdr:sp macro="" textlink="">
      <xdr:nvSpPr>
        <xdr:cNvPr id="157" name="Rectangle 15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1BAE578-D7CD-4054-96AA-806EB6561791}"/>
            </a:ext>
          </a:extLst>
        </xdr:cNvPr>
        <xdr:cNvSpPr/>
      </xdr:nvSpPr>
      <xdr:spPr>
        <a:xfrm>
          <a:off x="4955813" y="3596915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</a:t>
          </a:r>
        </a:p>
      </xdr:txBody>
    </xdr:sp>
    <xdr:clientData/>
  </xdr:twoCellAnchor>
  <xdr:twoCellAnchor>
    <xdr:from>
      <xdr:col>13</xdr:col>
      <xdr:colOff>300558</xdr:colOff>
      <xdr:row>19</xdr:row>
      <xdr:rowOff>155215</xdr:rowOff>
    </xdr:from>
    <xdr:to>
      <xdr:col>14</xdr:col>
      <xdr:colOff>53604</xdr:colOff>
      <xdr:row>21</xdr:row>
      <xdr:rowOff>7049</xdr:rowOff>
    </xdr:to>
    <xdr:sp macro="" textlink="">
      <xdr:nvSpPr>
        <xdr:cNvPr id="158" name="Rectangle 15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D8E78E66-5819-4FD4-AB0D-73AF07A06327}"/>
            </a:ext>
          </a:extLst>
        </xdr:cNvPr>
        <xdr:cNvSpPr/>
      </xdr:nvSpPr>
      <xdr:spPr>
        <a:xfrm>
          <a:off x="5913958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3</a:t>
          </a:r>
        </a:p>
      </xdr:txBody>
    </xdr:sp>
    <xdr:clientData/>
  </xdr:twoCellAnchor>
  <xdr:twoCellAnchor>
    <xdr:from>
      <xdr:col>14</xdr:col>
      <xdr:colOff>177792</xdr:colOff>
      <xdr:row>19</xdr:row>
      <xdr:rowOff>155215</xdr:rowOff>
    </xdr:from>
    <xdr:to>
      <xdr:col>14</xdr:col>
      <xdr:colOff>537616</xdr:colOff>
      <xdr:row>21</xdr:row>
      <xdr:rowOff>7049</xdr:rowOff>
    </xdr:to>
    <xdr:sp macro="" textlink="">
      <xdr:nvSpPr>
        <xdr:cNvPr id="159" name="Rectangle 15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28396BA-4D20-4818-8156-FD581E0BA6BC}"/>
            </a:ext>
          </a:extLst>
        </xdr:cNvPr>
        <xdr:cNvSpPr/>
      </xdr:nvSpPr>
      <xdr:spPr>
        <a:xfrm>
          <a:off x="6400792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4</a:t>
          </a:r>
        </a:p>
      </xdr:txBody>
    </xdr:sp>
    <xdr:clientData/>
  </xdr:twoCellAnchor>
  <xdr:twoCellAnchor>
    <xdr:from>
      <xdr:col>15</xdr:col>
      <xdr:colOff>47970</xdr:colOff>
      <xdr:row>19</xdr:row>
      <xdr:rowOff>155215</xdr:rowOff>
    </xdr:from>
    <xdr:to>
      <xdr:col>15</xdr:col>
      <xdr:colOff>407794</xdr:colOff>
      <xdr:row>21</xdr:row>
      <xdr:rowOff>7049</xdr:rowOff>
    </xdr:to>
    <xdr:sp macro="" textlink="">
      <xdr:nvSpPr>
        <xdr:cNvPr id="160" name="Rectangle 15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1CCD1C8-0263-45FA-B070-77BFD2AA6583}"/>
            </a:ext>
          </a:extLst>
        </xdr:cNvPr>
        <xdr:cNvSpPr/>
      </xdr:nvSpPr>
      <xdr:spPr>
        <a:xfrm>
          <a:off x="6880570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5</a:t>
          </a:r>
        </a:p>
      </xdr:txBody>
    </xdr:sp>
    <xdr:clientData/>
  </xdr:twoCellAnchor>
  <xdr:twoCellAnchor>
    <xdr:from>
      <xdr:col>12</xdr:col>
      <xdr:colOff>420502</xdr:colOff>
      <xdr:row>21</xdr:row>
      <xdr:rowOff>173560</xdr:rowOff>
    </xdr:from>
    <xdr:to>
      <xdr:col>13</xdr:col>
      <xdr:colOff>173548</xdr:colOff>
      <xdr:row>23</xdr:row>
      <xdr:rowOff>25393</xdr:rowOff>
    </xdr:to>
    <xdr:sp macro="" textlink="">
      <xdr:nvSpPr>
        <xdr:cNvPr id="161" name="Rectangle 16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3B40BDBD-E3E2-4085-A2B7-B66EB83EAF03}"/>
            </a:ext>
          </a:extLst>
        </xdr:cNvPr>
        <xdr:cNvSpPr/>
      </xdr:nvSpPr>
      <xdr:spPr>
        <a:xfrm>
          <a:off x="5424302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7</a:t>
          </a:r>
        </a:p>
      </xdr:txBody>
    </xdr:sp>
    <xdr:clientData/>
  </xdr:twoCellAnchor>
  <xdr:twoCellAnchor>
    <xdr:from>
      <xdr:col>11</xdr:col>
      <xdr:colOff>558790</xdr:colOff>
      <xdr:row>21</xdr:row>
      <xdr:rowOff>173560</xdr:rowOff>
    </xdr:from>
    <xdr:to>
      <xdr:col>12</xdr:col>
      <xdr:colOff>311837</xdr:colOff>
      <xdr:row>23</xdr:row>
      <xdr:rowOff>25393</xdr:rowOff>
    </xdr:to>
    <xdr:sp macro="" textlink="">
      <xdr:nvSpPr>
        <xdr:cNvPr id="162" name="Rectangle 16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DE8A25AE-2F8B-4260-ACDC-91CEE77E71B5}"/>
            </a:ext>
          </a:extLst>
        </xdr:cNvPr>
        <xdr:cNvSpPr/>
      </xdr:nvSpPr>
      <xdr:spPr>
        <a:xfrm>
          <a:off x="4952990" y="4072460"/>
          <a:ext cx="362647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6</a:t>
          </a:r>
        </a:p>
      </xdr:txBody>
    </xdr:sp>
    <xdr:clientData/>
  </xdr:twoCellAnchor>
  <xdr:twoCellAnchor>
    <xdr:from>
      <xdr:col>13</xdr:col>
      <xdr:colOff>297735</xdr:colOff>
      <xdr:row>21</xdr:row>
      <xdr:rowOff>173560</xdr:rowOff>
    </xdr:from>
    <xdr:to>
      <xdr:col>14</xdr:col>
      <xdr:colOff>50781</xdr:colOff>
      <xdr:row>23</xdr:row>
      <xdr:rowOff>25393</xdr:rowOff>
    </xdr:to>
    <xdr:sp macro="" textlink="">
      <xdr:nvSpPr>
        <xdr:cNvPr id="163" name="Rectangle 16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D919EE5-D982-41B9-98DA-222793EC58FB}"/>
            </a:ext>
          </a:extLst>
        </xdr:cNvPr>
        <xdr:cNvSpPr/>
      </xdr:nvSpPr>
      <xdr:spPr>
        <a:xfrm>
          <a:off x="5911135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8</a:t>
          </a:r>
        </a:p>
      </xdr:txBody>
    </xdr:sp>
    <xdr:clientData/>
  </xdr:twoCellAnchor>
  <xdr:twoCellAnchor>
    <xdr:from>
      <xdr:col>14</xdr:col>
      <xdr:colOff>174969</xdr:colOff>
      <xdr:row>21</xdr:row>
      <xdr:rowOff>173560</xdr:rowOff>
    </xdr:from>
    <xdr:to>
      <xdr:col>14</xdr:col>
      <xdr:colOff>534793</xdr:colOff>
      <xdr:row>23</xdr:row>
      <xdr:rowOff>25393</xdr:rowOff>
    </xdr:to>
    <xdr:sp macro="" textlink="">
      <xdr:nvSpPr>
        <xdr:cNvPr id="164" name="Rectangle 16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C264B3F7-C4D5-4B2E-A126-72F1DE7F5BE5}"/>
            </a:ext>
          </a:extLst>
        </xdr:cNvPr>
        <xdr:cNvSpPr/>
      </xdr:nvSpPr>
      <xdr:spPr>
        <a:xfrm>
          <a:off x="6397969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9</a:t>
          </a:r>
        </a:p>
      </xdr:txBody>
    </xdr:sp>
    <xdr:clientData/>
  </xdr:twoCellAnchor>
  <xdr:twoCellAnchor>
    <xdr:from>
      <xdr:col>15</xdr:col>
      <xdr:colOff>45147</xdr:colOff>
      <xdr:row>21</xdr:row>
      <xdr:rowOff>173560</xdr:rowOff>
    </xdr:from>
    <xdr:to>
      <xdr:col>15</xdr:col>
      <xdr:colOff>404971</xdr:colOff>
      <xdr:row>23</xdr:row>
      <xdr:rowOff>25393</xdr:rowOff>
    </xdr:to>
    <xdr:sp macro="" textlink="">
      <xdr:nvSpPr>
        <xdr:cNvPr id="165" name="Rectangle 16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E2F8CADD-F158-473E-9E50-F693B55EB17D}"/>
            </a:ext>
          </a:extLst>
        </xdr:cNvPr>
        <xdr:cNvSpPr/>
      </xdr:nvSpPr>
      <xdr:spPr>
        <a:xfrm>
          <a:off x="6877747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10</a:t>
          </a:r>
        </a:p>
      </xdr:txBody>
    </xdr:sp>
    <xdr:clientData/>
  </xdr:twoCellAnchor>
  <xdr:twoCellAnchor>
    <xdr:from>
      <xdr:col>12</xdr:col>
      <xdr:colOff>417680</xdr:colOff>
      <xdr:row>23</xdr:row>
      <xdr:rowOff>220126</xdr:rowOff>
    </xdr:from>
    <xdr:to>
      <xdr:col>13</xdr:col>
      <xdr:colOff>170726</xdr:colOff>
      <xdr:row>25</xdr:row>
      <xdr:rowOff>71960</xdr:rowOff>
    </xdr:to>
    <xdr:sp macro="" textlink="">
      <xdr:nvSpPr>
        <xdr:cNvPr id="166" name="Rectangle 165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5AF96802-B61F-454F-BC6B-814CDF97A482}"/>
            </a:ext>
          </a:extLst>
        </xdr:cNvPr>
        <xdr:cNvSpPr/>
      </xdr:nvSpPr>
      <xdr:spPr>
        <a:xfrm>
          <a:off x="5421480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12</a:t>
          </a:r>
        </a:p>
      </xdr:txBody>
    </xdr:sp>
    <xdr:clientData/>
  </xdr:twoCellAnchor>
  <xdr:twoCellAnchor>
    <xdr:from>
      <xdr:col>11</xdr:col>
      <xdr:colOff>555968</xdr:colOff>
      <xdr:row>23</xdr:row>
      <xdr:rowOff>220126</xdr:rowOff>
    </xdr:from>
    <xdr:to>
      <xdr:col>12</xdr:col>
      <xdr:colOff>309015</xdr:colOff>
      <xdr:row>25</xdr:row>
      <xdr:rowOff>71960</xdr:rowOff>
    </xdr:to>
    <xdr:sp macro="" textlink="">
      <xdr:nvSpPr>
        <xdr:cNvPr id="167" name="Rectangle 16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179E0A8-97BD-455F-985C-356759D86E14}"/>
            </a:ext>
          </a:extLst>
        </xdr:cNvPr>
        <xdr:cNvSpPr/>
      </xdr:nvSpPr>
      <xdr:spPr>
        <a:xfrm>
          <a:off x="4950168" y="4576226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11</a:t>
          </a:r>
        </a:p>
      </xdr:txBody>
    </xdr:sp>
    <xdr:clientData/>
  </xdr:twoCellAnchor>
  <xdr:twoCellAnchor>
    <xdr:from>
      <xdr:col>13</xdr:col>
      <xdr:colOff>294913</xdr:colOff>
      <xdr:row>23</xdr:row>
      <xdr:rowOff>220126</xdr:rowOff>
    </xdr:from>
    <xdr:to>
      <xdr:col>14</xdr:col>
      <xdr:colOff>47959</xdr:colOff>
      <xdr:row>25</xdr:row>
      <xdr:rowOff>71960</xdr:rowOff>
    </xdr:to>
    <xdr:sp macro="" textlink="">
      <xdr:nvSpPr>
        <xdr:cNvPr id="168" name="Rectangle 16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4561564-8024-4DE0-B234-4119E6085528}"/>
            </a:ext>
          </a:extLst>
        </xdr:cNvPr>
        <xdr:cNvSpPr/>
      </xdr:nvSpPr>
      <xdr:spPr>
        <a:xfrm>
          <a:off x="5908313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13</a:t>
          </a:r>
        </a:p>
      </xdr:txBody>
    </xdr:sp>
    <xdr:clientData/>
  </xdr:twoCellAnchor>
  <xdr:twoCellAnchor>
    <xdr:from>
      <xdr:col>14</xdr:col>
      <xdr:colOff>172147</xdr:colOff>
      <xdr:row>23</xdr:row>
      <xdr:rowOff>220126</xdr:rowOff>
    </xdr:from>
    <xdr:to>
      <xdr:col>14</xdr:col>
      <xdr:colOff>531971</xdr:colOff>
      <xdr:row>25</xdr:row>
      <xdr:rowOff>71960</xdr:rowOff>
    </xdr:to>
    <xdr:sp macro="" textlink="">
      <xdr:nvSpPr>
        <xdr:cNvPr id="169" name="Rectangle 16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587D9E38-DC28-48F7-A9CC-53FCA686D871}"/>
            </a:ext>
          </a:extLst>
        </xdr:cNvPr>
        <xdr:cNvSpPr/>
      </xdr:nvSpPr>
      <xdr:spPr>
        <a:xfrm>
          <a:off x="6395147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14</a:t>
          </a:r>
        </a:p>
      </xdr:txBody>
    </xdr:sp>
    <xdr:clientData/>
  </xdr:twoCellAnchor>
  <xdr:twoCellAnchor>
    <xdr:from>
      <xdr:col>15</xdr:col>
      <xdr:colOff>42325</xdr:colOff>
      <xdr:row>23</xdr:row>
      <xdr:rowOff>220126</xdr:rowOff>
    </xdr:from>
    <xdr:to>
      <xdr:col>15</xdr:col>
      <xdr:colOff>402149</xdr:colOff>
      <xdr:row>25</xdr:row>
      <xdr:rowOff>71960</xdr:rowOff>
    </xdr:to>
    <xdr:sp macro="" textlink="">
      <xdr:nvSpPr>
        <xdr:cNvPr id="170" name="Rectangle 169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12C8549C-9100-48ED-A1E3-5ACE9F6D5374}"/>
            </a:ext>
          </a:extLst>
        </xdr:cNvPr>
        <xdr:cNvSpPr/>
      </xdr:nvSpPr>
      <xdr:spPr>
        <a:xfrm>
          <a:off x="6874925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15</a:t>
          </a:r>
        </a:p>
      </xdr:txBody>
    </xdr:sp>
    <xdr:clientData/>
  </xdr:twoCellAnchor>
  <xdr:twoCellAnchor>
    <xdr:from>
      <xdr:col>12</xdr:col>
      <xdr:colOff>421913</xdr:colOff>
      <xdr:row>26</xdr:row>
      <xdr:rowOff>26804</xdr:rowOff>
    </xdr:from>
    <xdr:to>
      <xdr:col>13</xdr:col>
      <xdr:colOff>174959</xdr:colOff>
      <xdr:row>27</xdr:row>
      <xdr:rowOff>104415</xdr:rowOff>
    </xdr:to>
    <xdr:sp macro="" textlink="">
      <xdr:nvSpPr>
        <xdr:cNvPr id="171" name="Rectangle 17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77EEF9A6-0412-44C8-94E5-9E1795BD2A1A}"/>
            </a:ext>
          </a:extLst>
        </xdr:cNvPr>
        <xdr:cNvSpPr/>
      </xdr:nvSpPr>
      <xdr:spPr>
        <a:xfrm>
          <a:off x="5425713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17</a:t>
          </a:r>
        </a:p>
      </xdr:txBody>
    </xdr:sp>
    <xdr:clientData/>
  </xdr:twoCellAnchor>
  <xdr:twoCellAnchor>
    <xdr:from>
      <xdr:col>11</xdr:col>
      <xdr:colOff>560201</xdr:colOff>
      <xdr:row>26</xdr:row>
      <xdr:rowOff>26804</xdr:rowOff>
    </xdr:from>
    <xdr:to>
      <xdr:col>12</xdr:col>
      <xdr:colOff>313248</xdr:colOff>
      <xdr:row>27</xdr:row>
      <xdr:rowOff>104415</xdr:rowOff>
    </xdr:to>
    <xdr:sp macro="" textlink="">
      <xdr:nvSpPr>
        <xdr:cNvPr id="172" name="Rectangle 171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5D7AAA76-A3DC-4704-B5CF-7B7FCAEDFB52}"/>
            </a:ext>
          </a:extLst>
        </xdr:cNvPr>
        <xdr:cNvSpPr/>
      </xdr:nvSpPr>
      <xdr:spPr>
        <a:xfrm>
          <a:off x="4954401" y="5068704"/>
          <a:ext cx="362647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16</a:t>
          </a:r>
        </a:p>
      </xdr:txBody>
    </xdr:sp>
    <xdr:clientData/>
  </xdr:twoCellAnchor>
  <xdr:twoCellAnchor>
    <xdr:from>
      <xdr:col>13</xdr:col>
      <xdr:colOff>299146</xdr:colOff>
      <xdr:row>26</xdr:row>
      <xdr:rowOff>26804</xdr:rowOff>
    </xdr:from>
    <xdr:to>
      <xdr:col>14</xdr:col>
      <xdr:colOff>52192</xdr:colOff>
      <xdr:row>27</xdr:row>
      <xdr:rowOff>104415</xdr:rowOff>
    </xdr:to>
    <xdr:sp macro="" textlink="">
      <xdr:nvSpPr>
        <xdr:cNvPr id="173" name="Rectangle 172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10A37228-B68B-4881-9650-485058D17682}"/>
            </a:ext>
          </a:extLst>
        </xdr:cNvPr>
        <xdr:cNvSpPr/>
      </xdr:nvSpPr>
      <xdr:spPr>
        <a:xfrm>
          <a:off x="5912546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18</a:t>
          </a:r>
        </a:p>
      </xdr:txBody>
    </xdr:sp>
    <xdr:clientData/>
  </xdr:twoCellAnchor>
  <xdr:twoCellAnchor>
    <xdr:from>
      <xdr:col>14</xdr:col>
      <xdr:colOff>176380</xdr:colOff>
      <xdr:row>26</xdr:row>
      <xdr:rowOff>26804</xdr:rowOff>
    </xdr:from>
    <xdr:to>
      <xdr:col>14</xdr:col>
      <xdr:colOff>536204</xdr:colOff>
      <xdr:row>27</xdr:row>
      <xdr:rowOff>104415</xdr:rowOff>
    </xdr:to>
    <xdr:sp macro="" textlink="">
      <xdr:nvSpPr>
        <xdr:cNvPr id="174" name="Rectangle 173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A191226C-64EA-48CA-A801-805BE920AC23}"/>
            </a:ext>
          </a:extLst>
        </xdr:cNvPr>
        <xdr:cNvSpPr/>
      </xdr:nvSpPr>
      <xdr:spPr>
        <a:xfrm>
          <a:off x="6399380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19</a:t>
          </a:r>
        </a:p>
      </xdr:txBody>
    </xdr:sp>
    <xdr:clientData/>
  </xdr:twoCellAnchor>
  <xdr:twoCellAnchor>
    <xdr:from>
      <xdr:col>15</xdr:col>
      <xdr:colOff>46558</xdr:colOff>
      <xdr:row>26</xdr:row>
      <xdr:rowOff>26804</xdr:rowOff>
    </xdr:from>
    <xdr:to>
      <xdr:col>15</xdr:col>
      <xdr:colOff>406382</xdr:colOff>
      <xdr:row>27</xdr:row>
      <xdr:rowOff>104415</xdr:rowOff>
    </xdr:to>
    <xdr:sp macro="" textlink="">
      <xdr:nvSpPr>
        <xdr:cNvPr id="175" name="Rectangle 17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FA2F9C7-C689-4A05-A171-E0E0E53DCCAD}"/>
            </a:ext>
          </a:extLst>
        </xdr:cNvPr>
        <xdr:cNvSpPr/>
      </xdr:nvSpPr>
      <xdr:spPr>
        <a:xfrm>
          <a:off x="6879158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20</a:t>
          </a:r>
        </a:p>
      </xdr:txBody>
    </xdr:sp>
    <xdr:clientData/>
  </xdr:twoCellAnchor>
  <xdr:twoCellAnchor>
    <xdr:from>
      <xdr:col>12</xdr:col>
      <xdr:colOff>419090</xdr:colOff>
      <xdr:row>28</xdr:row>
      <xdr:rowOff>38092</xdr:rowOff>
    </xdr:from>
    <xdr:to>
      <xdr:col>13</xdr:col>
      <xdr:colOff>172136</xdr:colOff>
      <xdr:row>29</xdr:row>
      <xdr:rowOff>115704</xdr:rowOff>
    </xdr:to>
    <xdr:sp macro="" textlink="">
      <xdr:nvSpPr>
        <xdr:cNvPr id="176" name="Rectangle 175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D74377CB-4767-456D-801D-3A1A20A7A82F}"/>
            </a:ext>
          </a:extLst>
        </xdr:cNvPr>
        <xdr:cNvSpPr/>
      </xdr:nvSpPr>
      <xdr:spPr>
        <a:xfrm>
          <a:off x="5422890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22</a:t>
          </a:r>
        </a:p>
      </xdr:txBody>
    </xdr:sp>
    <xdr:clientData/>
  </xdr:twoCellAnchor>
  <xdr:twoCellAnchor>
    <xdr:from>
      <xdr:col>11</xdr:col>
      <xdr:colOff>557378</xdr:colOff>
      <xdr:row>28</xdr:row>
      <xdr:rowOff>38092</xdr:rowOff>
    </xdr:from>
    <xdr:to>
      <xdr:col>12</xdr:col>
      <xdr:colOff>310425</xdr:colOff>
      <xdr:row>29</xdr:row>
      <xdr:rowOff>115704</xdr:rowOff>
    </xdr:to>
    <xdr:sp macro="" textlink="">
      <xdr:nvSpPr>
        <xdr:cNvPr id="177" name="Rectangle 176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DC32842B-8964-4970-AC45-77476D817AE2}"/>
            </a:ext>
          </a:extLst>
        </xdr:cNvPr>
        <xdr:cNvSpPr/>
      </xdr:nvSpPr>
      <xdr:spPr>
        <a:xfrm>
          <a:off x="4951578" y="5537192"/>
          <a:ext cx="362647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21</a:t>
          </a:r>
        </a:p>
      </xdr:txBody>
    </xdr:sp>
    <xdr:clientData/>
  </xdr:twoCellAnchor>
  <xdr:twoCellAnchor>
    <xdr:from>
      <xdr:col>13</xdr:col>
      <xdr:colOff>296323</xdr:colOff>
      <xdr:row>28</xdr:row>
      <xdr:rowOff>38092</xdr:rowOff>
    </xdr:from>
    <xdr:to>
      <xdr:col>14</xdr:col>
      <xdr:colOff>49369</xdr:colOff>
      <xdr:row>29</xdr:row>
      <xdr:rowOff>115704</xdr:rowOff>
    </xdr:to>
    <xdr:sp macro="" textlink="">
      <xdr:nvSpPr>
        <xdr:cNvPr id="178" name="Rectangle 177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08E2FF87-C4C2-4527-852E-254FED439BF2}"/>
            </a:ext>
          </a:extLst>
        </xdr:cNvPr>
        <xdr:cNvSpPr/>
      </xdr:nvSpPr>
      <xdr:spPr>
        <a:xfrm>
          <a:off x="5909723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23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0</xdr:row>
      <xdr:rowOff>105833</xdr:rowOff>
    </xdr:from>
    <xdr:to>
      <xdr:col>46</xdr:col>
      <xdr:colOff>458612</xdr:colOff>
      <xdr:row>5</xdr:row>
      <xdr:rowOff>162278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6D4DB594-0654-4E70-8A79-45EA28261D66}"/>
            </a:ext>
          </a:extLst>
        </xdr:cNvPr>
        <xdr:cNvSpPr/>
      </xdr:nvSpPr>
      <xdr:spPr>
        <a:xfrm>
          <a:off x="457201" y="105833"/>
          <a:ext cx="25020411" cy="977195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620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211671</xdr:colOff>
      <xdr:row>52</xdr:row>
      <xdr:rowOff>134018</xdr:rowOff>
    </xdr:from>
    <xdr:to>
      <xdr:col>46</xdr:col>
      <xdr:colOff>190506</xdr:colOff>
      <xdr:row>62</xdr:row>
      <xdr:rowOff>141111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D3E0D6-E26A-4BA1-B5BE-EB5321354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7871" y="10541668"/>
          <a:ext cx="17301635" cy="1848593"/>
        </a:xfrm>
        <a:prstGeom prst="rect">
          <a:avLst/>
        </a:prstGeom>
      </xdr:spPr>
    </xdr:pic>
    <xdr:clientData/>
  </xdr:twoCellAnchor>
  <xdr:twoCellAnchor>
    <xdr:from>
      <xdr:col>18</xdr:col>
      <xdr:colOff>116868</xdr:colOff>
      <xdr:row>53</xdr:row>
      <xdr:rowOff>30151</xdr:rowOff>
    </xdr:from>
    <xdr:to>
      <xdr:col>45</xdr:col>
      <xdr:colOff>571506</xdr:colOff>
      <xdr:row>62</xdr:row>
      <xdr:rowOff>28183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A66C62A0-E0C3-4EA5-9A43-B56F404BBBA9}"/>
            </a:ext>
          </a:extLst>
        </xdr:cNvPr>
        <xdr:cNvSpPr/>
      </xdr:nvSpPr>
      <xdr:spPr>
        <a:xfrm>
          <a:off x="8067068" y="10621951"/>
          <a:ext cx="16913838" cy="165538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252189</xdr:colOff>
      <xdr:row>6</xdr:row>
      <xdr:rowOff>141943</xdr:rowOff>
    </xdr:from>
    <xdr:to>
      <xdr:col>46</xdr:col>
      <xdr:colOff>42334</xdr:colOff>
      <xdr:row>52</xdr:row>
      <xdr:rowOff>56445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703118A-76DB-4882-AD10-E9B0E40FE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75778</xdr:colOff>
      <xdr:row>55</xdr:row>
      <xdr:rowOff>161794</xdr:rowOff>
    </xdr:from>
    <xdr:to>
      <xdr:col>21</xdr:col>
      <xdr:colOff>8937</xdr:colOff>
      <xdr:row>57</xdr:row>
      <xdr:rowOff>55550</xdr:rowOff>
    </xdr:to>
    <xdr:sp macro="" textlink="$L$82">
      <xdr:nvSpPr>
        <xdr:cNvPr id="6" name="TextBox 5">
          <a:extLst>
            <a:ext uri="{FF2B5EF4-FFF2-40B4-BE49-F238E27FC236}">
              <a16:creationId xmlns:a16="http://schemas.microsoft.com/office/drawing/2014/main" id="{0C7A0D53-8A95-47B1-828C-E8A7662A263C}"/>
            </a:ext>
          </a:extLst>
        </xdr:cNvPr>
        <xdr:cNvSpPr txBox="1"/>
      </xdr:nvSpPr>
      <xdr:spPr>
        <a:xfrm>
          <a:off x="9245178" y="11121894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432B7F2-EAD1-4337-8FB6-4FE093620B88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531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55</xdr:row>
      <xdr:rowOff>160455</xdr:rowOff>
    </xdr:from>
    <xdr:to>
      <xdr:col>21</xdr:col>
      <xdr:colOff>71898</xdr:colOff>
      <xdr:row>57</xdr:row>
      <xdr:rowOff>54211</xdr:rowOff>
    </xdr:to>
    <xdr:sp macro="" textlink="$Q$82">
      <xdr:nvSpPr>
        <xdr:cNvPr id="7" name="TextBox 6">
          <a:extLst>
            <a:ext uri="{FF2B5EF4-FFF2-40B4-BE49-F238E27FC236}">
              <a16:creationId xmlns:a16="http://schemas.microsoft.com/office/drawing/2014/main" id="{44D4B42B-8A04-4B31-B4CF-61429379FE06}"/>
            </a:ext>
          </a:extLst>
        </xdr:cNvPr>
        <xdr:cNvSpPr txBox="1"/>
      </xdr:nvSpPr>
      <xdr:spPr>
        <a:xfrm>
          <a:off x="9520549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6386101-1B72-44F7-9DEA-90C3F4502AF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20</xdr:col>
      <xdr:colOff>81403</xdr:colOff>
      <xdr:row>57</xdr:row>
      <xdr:rowOff>92424</xdr:rowOff>
    </xdr:from>
    <xdr:to>
      <xdr:col>21</xdr:col>
      <xdr:colOff>114824</xdr:colOff>
      <xdr:row>59</xdr:row>
      <xdr:rowOff>8537</xdr:rowOff>
    </xdr:to>
    <xdr:sp macro="" textlink="$M$82">
      <xdr:nvSpPr>
        <xdr:cNvPr id="8" name="TextBox 7">
          <a:extLst>
            <a:ext uri="{FF2B5EF4-FFF2-40B4-BE49-F238E27FC236}">
              <a16:creationId xmlns:a16="http://schemas.microsoft.com/office/drawing/2014/main" id="{BC9CE2BD-955F-41DE-878F-FFBA31D64260}"/>
            </a:ext>
          </a:extLst>
        </xdr:cNvPr>
        <xdr:cNvSpPr txBox="1"/>
      </xdr:nvSpPr>
      <xdr:spPr>
        <a:xfrm>
          <a:off x="9250803" y="11420824"/>
          <a:ext cx="643021" cy="284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9BEE6EE-A544-4AAF-8513-A43DA52BB8BB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203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57</xdr:row>
      <xdr:rowOff>91310</xdr:rowOff>
    </xdr:from>
    <xdr:to>
      <xdr:col>21</xdr:col>
      <xdr:colOff>71898</xdr:colOff>
      <xdr:row>58</xdr:row>
      <xdr:rowOff>170816</xdr:rowOff>
    </xdr:to>
    <xdr:sp macro="" textlink="$R$82">
      <xdr:nvSpPr>
        <xdr:cNvPr id="9" name="TextBox 8">
          <a:extLst>
            <a:ext uri="{FF2B5EF4-FFF2-40B4-BE49-F238E27FC236}">
              <a16:creationId xmlns:a16="http://schemas.microsoft.com/office/drawing/2014/main" id="{83E856FE-EF61-46EB-A885-366B6F3319CF}"/>
            </a:ext>
          </a:extLst>
        </xdr:cNvPr>
        <xdr:cNvSpPr txBox="1"/>
      </xdr:nvSpPr>
      <xdr:spPr>
        <a:xfrm>
          <a:off x="9520549" y="11419710"/>
          <a:ext cx="330349" cy="263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4C58613-303E-453D-AE75-110D6BCDE2D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18</xdr:col>
      <xdr:colOff>451269</xdr:colOff>
      <xdr:row>55</xdr:row>
      <xdr:rowOff>107355</xdr:rowOff>
    </xdr:from>
    <xdr:to>
      <xdr:col>20</xdr:col>
      <xdr:colOff>51701</xdr:colOff>
      <xdr:row>58</xdr:row>
      <xdr:rowOff>146424</xdr:rowOff>
    </xdr:to>
    <xdr:sp macro="" textlink="$F$81">
      <xdr:nvSpPr>
        <xdr:cNvPr id="10" name="TextBox 9">
          <a:extLst>
            <a:ext uri="{FF2B5EF4-FFF2-40B4-BE49-F238E27FC236}">
              <a16:creationId xmlns:a16="http://schemas.microsoft.com/office/drawing/2014/main" id="{682E3DA5-769D-4BEF-8526-9259C085A22C}"/>
            </a:ext>
          </a:extLst>
        </xdr:cNvPr>
        <xdr:cNvSpPr txBox="1"/>
      </xdr:nvSpPr>
      <xdr:spPr>
        <a:xfrm>
          <a:off x="8401469" y="11067455"/>
          <a:ext cx="819632" cy="5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DC2D61-E4F4-49B6-BAC5-E4980C19B6F9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500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178695</xdr:colOff>
      <xdr:row>53</xdr:row>
      <xdr:rowOff>86297</xdr:rowOff>
    </xdr:from>
    <xdr:to>
      <xdr:col>21</xdr:col>
      <xdr:colOff>297525</xdr:colOff>
      <xdr:row>55</xdr:row>
      <xdr:rowOff>45858</xdr:rowOff>
    </xdr:to>
    <xdr:sp macro="" textlink="$O$82">
      <xdr:nvSpPr>
        <xdr:cNvPr id="11" name="TextBox 10">
          <a:extLst>
            <a:ext uri="{FF2B5EF4-FFF2-40B4-BE49-F238E27FC236}">
              <a16:creationId xmlns:a16="http://schemas.microsoft.com/office/drawing/2014/main" id="{4092D755-E647-4BC9-AC0A-67AF836FFE27}"/>
            </a:ext>
          </a:extLst>
        </xdr:cNvPr>
        <xdr:cNvSpPr txBox="1"/>
      </xdr:nvSpPr>
      <xdr:spPr>
        <a:xfrm>
          <a:off x="9348095" y="10678097"/>
          <a:ext cx="728430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B801331-42E5-444C-9E9A-590BA0981C14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Calibri"/>
            </a:rPr>
            <a:pPr/>
            <a:t>1,234</a:t>
          </a:fld>
          <a:endParaRPr lang="en-US" sz="1100" b="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231199</xdr:colOff>
      <xdr:row>59</xdr:row>
      <xdr:rowOff>52691</xdr:rowOff>
    </xdr:from>
    <xdr:to>
      <xdr:col>21</xdr:col>
      <xdr:colOff>163020</xdr:colOff>
      <xdr:row>61</xdr:row>
      <xdr:rowOff>12958</xdr:rowOff>
    </xdr:to>
    <xdr:sp macro="" textlink="$N$82">
      <xdr:nvSpPr>
        <xdr:cNvPr id="12" name="TextBox 11">
          <a:extLst>
            <a:ext uri="{FF2B5EF4-FFF2-40B4-BE49-F238E27FC236}">
              <a16:creationId xmlns:a16="http://schemas.microsoft.com/office/drawing/2014/main" id="{7D69FB11-686D-4A0E-AAF6-E87281F95914}"/>
            </a:ext>
          </a:extLst>
        </xdr:cNvPr>
        <xdr:cNvSpPr txBox="1"/>
      </xdr:nvSpPr>
      <xdr:spPr>
        <a:xfrm>
          <a:off x="9400599" y="11749391"/>
          <a:ext cx="541421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2252FC8-20E9-464B-A385-FEA2352BA72B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734</a:t>
          </a:fld>
          <a:endParaRPr lang="en-US" sz="1100" b="1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20</xdr:col>
      <xdr:colOff>49392</xdr:colOff>
      <xdr:row>55</xdr:row>
      <xdr:rowOff>127408</xdr:rowOff>
    </xdr:from>
    <xdr:to>
      <xdr:col>35</xdr:col>
      <xdr:colOff>42333</xdr:colOff>
      <xdr:row>59</xdr:row>
      <xdr:rowOff>53883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45B5ECCE-B3F9-4DBA-B866-9A334A0AA25A}"/>
            </a:ext>
          </a:extLst>
        </xdr:cNvPr>
        <xdr:cNvSpPr/>
      </xdr:nvSpPr>
      <xdr:spPr>
        <a:xfrm>
          <a:off x="9207503" y="11007075"/>
          <a:ext cx="9094608" cy="660252"/>
        </a:xfrm>
        <a:prstGeom prst="rect">
          <a:avLst/>
        </a:prstGeom>
        <a:noFill/>
        <a:ln w="285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62484</xdr:colOff>
      <xdr:row>55</xdr:row>
      <xdr:rowOff>93244</xdr:rowOff>
    </xdr:from>
    <xdr:to>
      <xdr:col>37</xdr:col>
      <xdr:colOff>269696</xdr:colOff>
      <xdr:row>58</xdr:row>
      <xdr:rowOff>105277</xdr:rowOff>
    </xdr:to>
    <xdr:sp macro="" textlink="$F$96">
      <xdr:nvSpPr>
        <xdr:cNvPr id="14" name="TextBox 13">
          <a:extLst>
            <a:ext uri="{FF2B5EF4-FFF2-40B4-BE49-F238E27FC236}">
              <a16:creationId xmlns:a16="http://schemas.microsoft.com/office/drawing/2014/main" id="{93B0B1A9-693E-4E96-A127-C018A7A2528E}"/>
            </a:ext>
          </a:extLst>
        </xdr:cNvPr>
        <xdr:cNvSpPr txBox="1"/>
      </xdr:nvSpPr>
      <xdr:spPr>
        <a:xfrm>
          <a:off x="18322262" y="10972911"/>
          <a:ext cx="1420767" cy="5623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989EF18-7A0E-4F91-957D-790DACBF1645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3,744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209437</xdr:colOff>
      <xdr:row>53</xdr:row>
      <xdr:rowOff>86297</xdr:rowOff>
    </xdr:from>
    <xdr:to>
      <xdr:col>23</xdr:col>
      <xdr:colOff>329753</xdr:colOff>
      <xdr:row>55</xdr:row>
      <xdr:rowOff>45858</xdr:rowOff>
    </xdr:to>
    <xdr:sp macro="" textlink="$O$84">
      <xdr:nvSpPr>
        <xdr:cNvPr id="15" name="TextBox 14">
          <a:extLst>
            <a:ext uri="{FF2B5EF4-FFF2-40B4-BE49-F238E27FC236}">
              <a16:creationId xmlns:a16="http://schemas.microsoft.com/office/drawing/2014/main" id="{9461C0B0-AB13-4960-BA1E-7292D01A926D}"/>
            </a:ext>
          </a:extLst>
        </xdr:cNvPr>
        <xdr:cNvSpPr txBox="1"/>
      </xdr:nvSpPr>
      <xdr:spPr>
        <a:xfrm>
          <a:off x="10598037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FD3ED2F-3FEF-4531-AE3E-CB41B344087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1,712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164130</xdr:colOff>
      <xdr:row>53</xdr:row>
      <xdr:rowOff>86297</xdr:rowOff>
    </xdr:from>
    <xdr:to>
      <xdr:col>24</xdr:col>
      <xdr:colOff>281622</xdr:colOff>
      <xdr:row>55</xdr:row>
      <xdr:rowOff>45858</xdr:rowOff>
    </xdr:to>
    <xdr:sp macro="" textlink="$O$85">
      <xdr:nvSpPr>
        <xdr:cNvPr id="16" name="TextBox 15">
          <a:extLst>
            <a:ext uri="{FF2B5EF4-FFF2-40B4-BE49-F238E27FC236}">
              <a16:creationId xmlns:a16="http://schemas.microsoft.com/office/drawing/2014/main" id="{50E0B354-EDDC-4079-86BA-34B4D93EA567}"/>
            </a:ext>
          </a:extLst>
        </xdr:cNvPr>
        <xdr:cNvSpPr txBox="1"/>
      </xdr:nvSpPr>
      <xdr:spPr>
        <a:xfrm>
          <a:off x="11162330" y="10678097"/>
          <a:ext cx="727092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97E56D-91C7-42C5-8E5A-5CE2D1A4A19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1,598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290316</xdr:colOff>
      <xdr:row>53</xdr:row>
      <xdr:rowOff>86297</xdr:rowOff>
    </xdr:from>
    <xdr:to>
      <xdr:col>25</xdr:col>
      <xdr:colOff>410632</xdr:colOff>
      <xdr:row>55</xdr:row>
      <xdr:rowOff>45858</xdr:rowOff>
    </xdr:to>
    <xdr:sp macro="" textlink="$O$86">
      <xdr:nvSpPr>
        <xdr:cNvPr id="17" name="TextBox 16">
          <a:extLst>
            <a:ext uri="{FF2B5EF4-FFF2-40B4-BE49-F238E27FC236}">
              <a16:creationId xmlns:a16="http://schemas.microsoft.com/office/drawing/2014/main" id="{1D2C8385-3333-45D0-9B3E-892E3F919946}"/>
            </a:ext>
          </a:extLst>
        </xdr:cNvPr>
        <xdr:cNvSpPr txBox="1"/>
      </xdr:nvSpPr>
      <xdr:spPr>
        <a:xfrm>
          <a:off x="11898116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2D4C858-B95A-489C-8580-5FE8A6A1A1E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1,188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326120</xdr:colOff>
      <xdr:row>53</xdr:row>
      <xdr:rowOff>86297</xdr:rowOff>
    </xdr:from>
    <xdr:to>
      <xdr:col>26</xdr:col>
      <xdr:colOff>446436</xdr:colOff>
      <xdr:row>55</xdr:row>
      <xdr:rowOff>45858</xdr:rowOff>
    </xdr:to>
    <xdr:sp macro="" textlink="$O$87">
      <xdr:nvSpPr>
        <xdr:cNvPr id="18" name="TextBox 17">
          <a:extLst>
            <a:ext uri="{FF2B5EF4-FFF2-40B4-BE49-F238E27FC236}">
              <a16:creationId xmlns:a16="http://schemas.microsoft.com/office/drawing/2014/main" id="{23376516-56E0-4D6B-8A04-2067E5CE8FE1}"/>
            </a:ext>
          </a:extLst>
        </xdr:cNvPr>
        <xdr:cNvSpPr txBox="1"/>
      </xdr:nvSpPr>
      <xdr:spPr>
        <a:xfrm>
          <a:off x="12543520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62D71A1-1040-4FF3-8F9E-57FD4396D53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2,095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338525</xdr:colOff>
      <xdr:row>53</xdr:row>
      <xdr:rowOff>86297</xdr:rowOff>
    </xdr:from>
    <xdr:to>
      <xdr:col>27</xdr:col>
      <xdr:colOff>458841</xdr:colOff>
      <xdr:row>55</xdr:row>
      <xdr:rowOff>45858</xdr:rowOff>
    </xdr:to>
    <xdr:sp macro="" textlink="$O$88">
      <xdr:nvSpPr>
        <xdr:cNvPr id="19" name="TextBox 18">
          <a:extLst>
            <a:ext uri="{FF2B5EF4-FFF2-40B4-BE49-F238E27FC236}">
              <a16:creationId xmlns:a16="http://schemas.microsoft.com/office/drawing/2014/main" id="{49C31C6B-4895-4BA0-B36A-315F3D66A302}"/>
            </a:ext>
          </a:extLst>
        </xdr:cNvPr>
        <xdr:cNvSpPr txBox="1"/>
      </xdr:nvSpPr>
      <xdr:spPr>
        <a:xfrm>
          <a:off x="13165525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33D9ECA-0F48-483A-84B1-66566F79F3D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2,664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400320</xdr:colOff>
      <xdr:row>53</xdr:row>
      <xdr:rowOff>86297</xdr:rowOff>
    </xdr:from>
    <xdr:to>
      <xdr:col>28</xdr:col>
      <xdr:colOff>520637</xdr:colOff>
      <xdr:row>55</xdr:row>
      <xdr:rowOff>45858</xdr:rowOff>
    </xdr:to>
    <xdr:sp macro="" textlink="$O$89">
      <xdr:nvSpPr>
        <xdr:cNvPr id="20" name="TextBox 19">
          <a:extLst>
            <a:ext uri="{FF2B5EF4-FFF2-40B4-BE49-F238E27FC236}">
              <a16:creationId xmlns:a16="http://schemas.microsoft.com/office/drawing/2014/main" id="{09C169AA-4642-44A3-89FC-B6000D46BD62}"/>
            </a:ext>
          </a:extLst>
        </xdr:cNvPr>
        <xdr:cNvSpPr txBox="1"/>
      </xdr:nvSpPr>
      <xdr:spPr>
        <a:xfrm>
          <a:off x="13836920" y="10678097"/>
          <a:ext cx="72991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3E456CE-058F-417A-8EEF-FE6BFCA59AC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2,654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495152</xdr:colOff>
      <xdr:row>53</xdr:row>
      <xdr:rowOff>86297</xdr:rowOff>
    </xdr:from>
    <xdr:to>
      <xdr:col>30</xdr:col>
      <xdr:colOff>8689</xdr:colOff>
      <xdr:row>55</xdr:row>
      <xdr:rowOff>45858</xdr:rowOff>
    </xdr:to>
    <xdr:sp macro="" textlink="$O$90">
      <xdr:nvSpPr>
        <xdr:cNvPr id="21" name="TextBox 20">
          <a:extLst>
            <a:ext uri="{FF2B5EF4-FFF2-40B4-BE49-F238E27FC236}">
              <a16:creationId xmlns:a16="http://schemas.microsoft.com/office/drawing/2014/main" id="{9C89E612-E809-4D67-B255-047D09EFA890}"/>
            </a:ext>
          </a:extLst>
        </xdr:cNvPr>
        <xdr:cNvSpPr txBox="1"/>
      </xdr:nvSpPr>
      <xdr:spPr>
        <a:xfrm>
          <a:off x="14541352" y="10678097"/>
          <a:ext cx="73273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9594CA4-91FA-4756-83F2-B717F86F1AC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2,816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494191</xdr:colOff>
      <xdr:row>53</xdr:row>
      <xdr:rowOff>86297</xdr:rowOff>
    </xdr:from>
    <xdr:to>
      <xdr:col>31</xdr:col>
      <xdr:colOff>7728</xdr:colOff>
      <xdr:row>55</xdr:row>
      <xdr:rowOff>45858</xdr:rowOff>
    </xdr:to>
    <xdr:sp macro="" textlink="$O$91">
      <xdr:nvSpPr>
        <xdr:cNvPr id="22" name="TextBox 21">
          <a:extLst>
            <a:ext uri="{FF2B5EF4-FFF2-40B4-BE49-F238E27FC236}">
              <a16:creationId xmlns:a16="http://schemas.microsoft.com/office/drawing/2014/main" id="{6A5BF5D1-6711-449C-BFB6-68A0A47549AB}"/>
            </a:ext>
          </a:extLst>
        </xdr:cNvPr>
        <xdr:cNvSpPr txBox="1"/>
      </xdr:nvSpPr>
      <xdr:spPr>
        <a:xfrm>
          <a:off x="15149991" y="10678097"/>
          <a:ext cx="73273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E9ED314-10D5-4AAA-82A9-1EE08CA00FF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3,043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30</xdr:col>
      <xdr:colOff>552645</xdr:colOff>
      <xdr:row>53</xdr:row>
      <xdr:rowOff>86297</xdr:rowOff>
    </xdr:from>
    <xdr:to>
      <xdr:col>32</xdr:col>
      <xdr:colOff>66184</xdr:colOff>
      <xdr:row>55</xdr:row>
      <xdr:rowOff>45858</xdr:rowOff>
    </xdr:to>
    <xdr:sp macro="" textlink="$O$92">
      <xdr:nvSpPr>
        <xdr:cNvPr id="23" name="TextBox 22">
          <a:extLst>
            <a:ext uri="{FF2B5EF4-FFF2-40B4-BE49-F238E27FC236}">
              <a16:creationId xmlns:a16="http://schemas.microsoft.com/office/drawing/2014/main" id="{5ED39DDA-5AA9-4A61-85AF-26DCFE371963}"/>
            </a:ext>
          </a:extLst>
        </xdr:cNvPr>
        <xdr:cNvSpPr txBox="1"/>
      </xdr:nvSpPr>
      <xdr:spPr>
        <a:xfrm>
          <a:off x="15818045" y="10678097"/>
          <a:ext cx="732739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7BC4266-6CC0-4203-93CA-7110FA4D5CE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4,381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557246</xdr:colOff>
      <xdr:row>53</xdr:row>
      <xdr:rowOff>86297</xdr:rowOff>
    </xdr:from>
    <xdr:to>
      <xdr:col>33</xdr:col>
      <xdr:colOff>70784</xdr:colOff>
      <xdr:row>55</xdr:row>
      <xdr:rowOff>45858</xdr:rowOff>
    </xdr:to>
    <xdr:sp macro="" textlink="$O$93">
      <xdr:nvSpPr>
        <xdr:cNvPr id="24" name="TextBox 23">
          <a:extLst>
            <a:ext uri="{FF2B5EF4-FFF2-40B4-BE49-F238E27FC236}">
              <a16:creationId xmlns:a16="http://schemas.microsoft.com/office/drawing/2014/main" id="{FAFE8B4D-EA3A-4348-B690-AEF0ED6EBA07}"/>
            </a:ext>
          </a:extLst>
        </xdr:cNvPr>
        <xdr:cNvSpPr txBox="1"/>
      </xdr:nvSpPr>
      <xdr:spPr>
        <a:xfrm>
          <a:off x="16432246" y="10678097"/>
          <a:ext cx="73273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831238-4AB5-448C-9627-1785FB624D1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4,659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583760</xdr:colOff>
      <xdr:row>53</xdr:row>
      <xdr:rowOff>86297</xdr:rowOff>
    </xdr:from>
    <xdr:to>
      <xdr:col>34</xdr:col>
      <xdr:colOff>97298</xdr:colOff>
      <xdr:row>55</xdr:row>
      <xdr:rowOff>45858</xdr:rowOff>
    </xdr:to>
    <xdr:sp macro="" textlink="$O$94">
      <xdr:nvSpPr>
        <xdr:cNvPr id="25" name="TextBox 24">
          <a:extLst>
            <a:ext uri="{FF2B5EF4-FFF2-40B4-BE49-F238E27FC236}">
              <a16:creationId xmlns:a16="http://schemas.microsoft.com/office/drawing/2014/main" id="{6AF653E3-D707-4440-A8DF-2EF6694D0720}"/>
            </a:ext>
          </a:extLst>
        </xdr:cNvPr>
        <xdr:cNvSpPr txBox="1"/>
      </xdr:nvSpPr>
      <xdr:spPr>
        <a:xfrm>
          <a:off x="17068360" y="10678097"/>
          <a:ext cx="73273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317A2F-B066-41B2-A99A-F3F767B5655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4,203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31726</xdr:colOff>
      <xdr:row>53</xdr:row>
      <xdr:rowOff>86297</xdr:rowOff>
    </xdr:from>
    <xdr:to>
      <xdr:col>35</xdr:col>
      <xdr:colOff>152042</xdr:colOff>
      <xdr:row>55</xdr:row>
      <xdr:rowOff>45858</xdr:rowOff>
    </xdr:to>
    <xdr:sp macro="" textlink="$O$95">
      <xdr:nvSpPr>
        <xdr:cNvPr id="26" name="TextBox 25">
          <a:extLst>
            <a:ext uri="{FF2B5EF4-FFF2-40B4-BE49-F238E27FC236}">
              <a16:creationId xmlns:a16="http://schemas.microsoft.com/office/drawing/2014/main" id="{A1CDFD46-9D63-4023-AB01-B5438DEF0FB8}"/>
            </a:ext>
          </a:extLst>
        </xdr:cNvPr>
        <xdr:cNvSpPr txBox="1"/>
      </xdr:nvSpPr>
      <xdr:spPr>
        <a:xfrm>
          <a:off x="17735526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0B21343-D7CE-4639-9C95-03F50324E32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3,744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590449</xdr:colOff>
      <xdr:row>55</xdr:row>
      <xdr:rowOff>145412</xdr:rowOff>
    </xdr:from>
    <xdr:to>
      <xdr:col>21</xdr:col>
      <xdr:colOff>523608</xdr:colOff>
      <xdr:row>57</xdr:row>
      <xdr:rowOff>39169</xdr:rowOff>
    </xdr:to>
    <xdr:sp macro="" textlink="$L$83">
      <xdr:nvSpPr>
        <xdr:cNvPr id="36" name="TextBox 35">
          <a:extLst>
            <a:ext uri="{FF2B5EF4-FFF2-40B4-BE49-F238E27FC236}">
              <a16:creationId xmlns:a16="http://schemas.microsoft.com/office/drawing/2014/main" id="{1758201E-228F-43E5-A859-EE2ACBD39625}"/>
            </a:ext>
          </a:extLst>
        </xdr:cNvPr>
        <xdr:cNvSpPr txBox="1"/>
      </xdr:nvSpPr>
      <xdr:spPr>
        <a:xfrm>
          <a:off x="9759849" y="11105512"/>
          <a:ext cx="542759" cy="262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21E8FF90-EDCB-43C4-B4CD-C5AB5AD1E7A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476</a:t>
          </a:fld>
          <a:endParaRPr lang="en-US" sz="11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149231</xdr:colOff>
      <xdr:row>55</xdr:row>
      <xdr:rowOff>172153</xdr:rowOff>
    </xdr:from>
    <xdr:to>
      <xdr:col>23</xdr:col>
      <xdr:colOff>82391</xdr:colOff>
      <xdr:row>57</xdr:row>
      <xdr:rowOff>65909</xdr:rowOff>
    </xdr:to>
    <xdr:sp macro="" textlink="$L$84">
      <xdr:nvSpPr>
        <xdr:cNvPr id="37" name="TextBox 36">
          <a:extLst>
            <a:ext uri="{FF2B5EF4-FFF2-40B4-BE49-F238E27FC236}">
              <a16:creationId xmlns:a16="http://schemas.microsoft.com/office/drawing/2014/main" id="{8A0B9E19-2D15-48C2-8AAF-B8A6A608EC7F}"/>
            </a:ext>
          </a:extLst>
        </xdr:cNvPr>
        <xdr:cNvSpPr txBox="1"/>
      </xdr:nvSpPr>
      <xdr:spPr>
        <a:xfrm>
          <a:off x="10537831" y="11132253"/>
          <a:ext cx="54276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9FD1170-3ECB-41D7-84A7-0FD5137D1F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279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153314</xdr:colOff>
      <xdr:row>55</xdr:row>
      <xdr:rowOff>172153</xdr:rowOff>
    </xdr:from>
    <xdr:to>
      <xdr:col>24</xdr:col>
      <xdr:colOff>85134</xdr:colOff>
      <xdr:row>57</xdr:row>
      <xdr:rowOff>65909</xdr:rowOff>
    </xdr:to>
    <xdr:sp macro="" textlink="$L$85">
      <xdr:nvSpPr>
        <xdr:cNvPr id="38" name="TextBox 37">
          <a:extLst>
            <a:ext uri="{FF2B5EF4-FFF2-40B4-BE49-F238E27FC236}">
              <a16:creationId xmlns:a16="http://schemas.microsoft.com/office/drawing/2014/main" id="{2D810C7C-549F-4183-9C9F-19B995BD3CA3}"/>
            </a:ext>
          </a:extLst>
        </xdr:cNvPr>
        <xdr:cNvSpPr txBox="1"/>
      </xdr:nvSpPr>
      <xdr:spPr>
        <a:xfrm>
          <a:off x="11151514" y="11132253"/>
          <a:ext cx="54142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5B7F94-4E49-4371-A0A3-B646878C4F6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-504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259445</xdr:colOff>
      <xdr:row>55</xdr:row>
      <xdr:rowOff>172153</xdr:rowOff>
    </xdr:from>
    <xdr:to>
      <xdr:col>25</xdr:col>
      <xdr:colOff>195426</xdr:colOff>
      <xdr:row>57</xdr:row>
      <xdr:rowOff>65909</xdr:rowOff>
    </xdr:to>
    <xdr:sp macro="" textlink="$L$86">
      <xdr:nvSpPr>
        <xdr:cNvPr id="39" name="TextBox 38">
          <a:extLst>
            <a:ext uri="{FF2B5EF4-FFF2-40B4-BE49-F238E27FC236}">
              <a16:creationId xmlns:a16="http://schemas.microsoft.com/office/drawing/2014/main" id="{7EFC935F-B4EA-44F8-8430-68058EF874E0}"/>
            </a:ext>
          </a:extLst>
        </xdr:cNvPr>
        <xdr:cNvSpPr txBox="1"/>
      </xdr:nvSpPr>
      <xdr:spPr>
        <a:xfrm>
          <a:off x="11867245" y="11132253"/>
          <a:ext cx="54558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3669CD-D501-43EC-BB04-87CDB789F03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-176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346864</xdr:colOff>
      <xdr:row>55</xdr:row>
      <xdr:rowOff>172153</xdr:rowOff>
    </xdr:from>
    <xdr:to>
      <xdr:col>26</xdr:col>
      <xdr:colOff>280023</xdr:colOff>
      <xdr:row>57</xdr:row>
      <xdr:rowOff>65909</xdr:rowOff>
    </xdr:to>
    <xdr:sp macro="" textlink="$L$87">
      <xdr:nvSpPr>
        <xdr:cNvPr id="40" name="TextBox 39">
          <a:extLst>
            <a:ext uri="{FF2B5EF4-FFF2-40B4-BE49-F238E27FC236}">
              <a16:creationId xmlns:a16="http://schemas.microsoft.com/office/drawing/2014/main" id="{F4F37DB0-B272-4BA9-8B50-3BB79C9A9D45}"/>
            </a:ext>
          </a:extLst>
        </xdr:cNvPr>
        <xdr:cNvSpPr txBox="1"/>
      </xdr:nvSpPr>
      <xdr:spPr>
        <a:xfrm>
          <a:off x="12564264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4037A04-4799-4F5C-B83D-4BEEB6020C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606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310991</xdr:colOff>
      <xdr:row>55</xdr:row>
      <xdr:rowOff>172153</xdr:rowOff>
    </xdr:from>
    <xdr:to>
      <xdr:col>27</xdr:col>
      <xdr:colOff>246971</xdr:colOff>
      <xdr:row>57</xdr:row>
      <xdr:rowOff>65909</xdr:rowOff>
    </xdr:to>
    <xdr:sp macro="" textlink="$L$88">
      <xdr:nvSpPr>
        <xdr:cNvPr id="41" name="TextBox 40">
          <a:extLst>
            <a:ext uri="{FF2B5EF4-FFF2-40B4-BE49-F238E27FC236}">
              <a16:creationId xmlns:a16="http://schemas.microsoft.com/office/drawing/2014/main" id="{0D5F85D9-1CCF-4AB0-B9CC-708F1CAD3D07}"/>
            </a:ext>
          </a:extLst>
        </xdr:cNvPr>
        <xdr:cNvSpPr txBox="1"/>
      </xdr:nvSpPr>
      <xdr:spPr>
        <a:xfrm>
          <a:off x="13137991" y="11132253"/>
          <a:ext cx="54558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357232C-9A56-463A-B0B9-FD4273607F3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659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437465</xdr:colOff>
      <xdr:row>55</xdr:row>
      <xdr:rowOff>176349</xdr:rowOff>
    </xdr:from>
    <xdr:to>
      <xdr:col>28</xdr:col>
      <xdr:colOff>425526</xdr:colOff>
      <xdr:row>57</xdr:row>
      <xdr:rowOff>23573</xdr:rowOff>
    </xdr:to>
    <xdr:sp macro="" textlink="$L$89">
      <xdr:nvSpPr>
        <xdr:cNvPr id="42" name="TextBox 41">
          <a:extLst>
            <a:ext uri="{FF2B5EF4-FFF2-40B4-BE49-F238E27FC236}">
              <a16:creationId xmlns:a16="http://schemas.microsoft.com/office/drawing/2014/main" id="{903D17EE-010C-400A-81DD-D3F8C99EAD03}"/>
            </a:ext>
          </a:extLst>
        </xdr:cNvPr>
        <xdr:cNvSpPr txBox="1"/>
      </xdr:nvSpPr>
      <xdr:spPr>
        <a:xfrm>
          <a:off x="13874065" y="11136449"/>
          <a:ext cx="597661" cy="2155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F6D3F36-CDEA-45D8-9BE4-5AD92C40FF8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-240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469095</xdr:colOff>
      <xdr:row>55</xdr:row>
      <xdr:rowOff>172153</xdr:rowOff>
    </xdr:from>
    <xdr:to>
      <xdr:col>29</xdr:col>
      <xdr:colOff>402254</xdr:colOff>
      <xdr:row>57</xdr:row>
      <xdr:rowOff>65909</xdr:rowOff>
    </xdr:to>
    <xdr:sp macro="" textlink="$L$90">
      <xdr:nvSpPr>
        <xdr:cNvPr id="43" name="TextBox 42">
          <a:extLst>
            <a:ext uri="{FF2B5EF4-FFF2-40B4-BE49-F238E27FC236}">
              <a16:creationId xmlns:a16="http://schemas.microsoft.com/office/drawing/2014/main" id="{ED09864D-6B78-48C8-9437-F1B6D0AC5237}"/>
            </a:ext>
          </a:extLst>
        </xdr:cNvPr>
        <xdr:cNvSpPr txBox="1"/>
      </xdr:nvSpPr>
      <xdr:spPr>
        <a:xfrm>
          <a:off x="14515295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2490E6-B039-4B47-AF20-EE65563C012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-141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509350</xdr:colOff>
      <xdr:row>55</xdr:row>
      <xdr:rowOff>172153</xdr:rowOff>
    </xdr:from>
    <xdr:to>
      <xdr:col>30</xdr:col>
      <xdr:colOff>442509</xdr:colOff>
      <xdr:row>57</xdr:row>
      <xdr:rowOff>65909</xdr:rowOff>
    </xdr:to>
    <xdr:sp macro="" textlink="$L$91">
      <xdr:nvSpPr>
        <xdr:cNvPr id="44" name="TextBox 43">
          <a:extLst>
            <a:ext uri="{FF2B5EF4-FFF2-40B4-BE49-F238E27FC236}">
              <a16:creationId xmlns:a16="http://schemas.microsoft.com/office/drawing/2014/main" id="{D316ED0E-6D2E-4792-A22D-3676EA83A865}"/>
            </a:ext>
          </a:extLst>
        </xdr:cNvPr>
        <xdr:cNvSpPr txBox="1"/>
      </xdr:nvSpPr>
      <xdr:spPr>
        <a:xfrm>
          <a:off x="15165150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1A84829-B545-4A97-B852-517D4A7F4F6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-103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30</xdr:col>
      <xdr:colOff>525462</xdr:colOff>
      <xdr:row>55</xdr:row>
      <xdr:rowOff>172153</xdr:rowOff>
    </xdr:from>
    <xdr:to>
      <xdr:col>31</xdr:col>
      <xdr:colOff>458621</xdr:colOff>
      <xdr:row>57</xdr:row>
      <xdr:rowOff>65909</xdr:rowOff>
    </xdr:to>
    <xdr:sp macro="" textlink="$L$92">
      <xdr:nvSpPr>
        <xdr:cNvPr id="45" name="TextBox 44">
          <a:extLst>
            <a:ext uri="{FF2B5EF4-FFF2-40B4-BE49-F238E27FC236}">
              <a16:creationId xmlns:a16="http://schemas.microsoft.com/office/drawing/2014/main" id="{3A2742AD-4006-4B3D-A80A-0A9A0E169F60}"/>
            </a:ext>
          </a:extLst>
        </xdr:cNvPr>
        <xdr:cNvSpPr txBox="1"/>
      </xdr:nvSpPr>
      <xdr:spPr>
        <a:xfrm>
          <a:off x="15790862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17C352A-6D42-43C1-A211-4019A7E80E6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652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565347</xdr:colOff>
      <xdr:row>55</xdr:row>
      <xdr:rowOff>172153</xdr:rowOff>
    </xdr:from>
    <xdr:to>
      <xdr:col>32</xdr:col>
      <xdr:colOff>498506</xdr:colOff>
      <xdr:row>57</xdr:row>
      <xdr:rowOff>65909</xdr:rowOff>
    </xdr:to>
    <xdr:sp macro="" textlink="$L$93">
      <xdr:nvSpPr>
        <xdr:cNvPr id="46" name="TextBox 45">
          <a:extLst>
            <a:ext uri="{FF2B5EF4-FFF2-40B4-BE49-F238E27FC236}">
              <a16:creationId xmlns:a16="http://schemas.microsoft.com/office/drawing/2014/main" id="{D78A8588-FD16-45B6-945E-1B4FF9837907}"/>
            </a:ext>
          </a:extLst>
        </xdr:cNvPr>
        <xdr:cNvSpPr txBox="1"/>
      </xdr:nvSpPr>
      <xdr:spPr>
        <a:xfrm>
          <a:off x="16440347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FF2D73-6C76-4A69-AD71-9F605DB80A8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380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563639</xdr:colOff>
      <xdr:row>55</xdr:row>
      <xdr:rowOff>172153</xdr:rowOff>
    </xdr:from>
    <xdr:to>
      <xdr:col>33</xdr:col>
      <xdr:colOff>496798</xdr:colOff>
      <xdr:row>57</xdr:row>
      <xdr:rowOff>65909</xdr:rowOff>
    </xdr:to>
    <xdr:sp macro="" textlink="$L$94">
      <xdr:nvSpPr>
        <xdr:cNvPr id="47" name="TextBox 46">
          <a:extLst>
            <a:ext uri="{FF2B5EF4-FFF2-40B4-BE49-F238E27FC236}">
              <a16:creationId xmlns:a16="http://schemas.microsoft.com/office/drawing/2014/main" id="{97EE9FB4-82FE-4ACA-93F2-4D7F84A1BD26}"/>
            </a:ext>
          </a:extLst>
        </xdr:cNvPr>
        <xdr:cNvSpPr txBox="1"/>
      </xdr:nvSpPr>
      <xdr:spPr>
        <a:xfrm>
          <a:off x="17048239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649A321-8CB8-4EE3-9729-4E735AF95CD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7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21</xdr:colOff>
      <xdr:row>55</xdr:row>
      <xdr:rowOff>155183</xdr:rowOff>
    </xdr:from>
    <xdr:to>
      <xdr:col>34</xdr:col>
      <xdr:colOff>556738</xdr:colOff>
      <xdr:row>57</xdr:row>
      <xdr:rowOff>16519</xdr:rowOff>
    </xdr:to>
    <xdr:sp macro="" textlink="$L$95">
      <xdr:nvSpPr>
        <xdr:cNvPr id="48" name="TextBox 47">
          <a:extLst>
            <a:ext uri="{FF2B5EF4-FFF2-40B4-BE49-F238E27FC236}">
              <a16:creationId xmlns:a16="http://schemas.microsoft.com/office/drawing/2014/main" id="{4B23949F-24A1-4E57-8718-3B032E1C2884}"/>
            </a:ext>
          </a:extLst>
        </xdr:cNvPr>
        <xdr:cNvSpPr txBox="1"/>
      </xdr:nvSpPr>
      <xdr:spPr>
        <a:xfrm>
          <a:off x="17703821" y="11115283"/>
          <a:ext cx="556717" cy="2296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C246D95-E541-4780-B748-A1E481EE4E5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-374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190980</xdr:colOff>
      <xdr:row>55</xdr:row>
      <xdr:rowOff>160455</xdr:rowOff>
    </xdr:from>
    <xdr:to>
      <xdr:col>32</xdr:col>
      <xdr:colOff>517021</xdr:colOff>
      <xdr:row>57</xdr:row>
      <xdr:rowOff>54211</xdr:rowOff>
    </xdr:to>
    <xdr:sp macro="" textlink="$Q$93">
      <xdr:nvSpPr>
        <xdr:cNvPr id="60" name="TextBox 59">
          <a:extLst>
            <a:ext uri="{FF2B5EF4-FFF2-40B4-BE49-F238E27FC236}">
              <a16:creationId xmlns:a16="http://schemas.microsoft.com/office/drawing/2014/main" id="{9CF7E887-385E-4E6D-8BD3-946F1D81D38B}"/>
            </a:ext>
          </a:extLst>
        </xdr:cNvPr>
        <xdr:cNvSpPr txBox="1"/>
      </xdr:nvSpPr>
      <xdr:spPr>
        <a:xfrm>
          <a:off x="16675580" y="11120555"/>
          <a:ext cx="32604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0757609-193C-4DF8-B277-B987BA6BBEC9}" type="TxLink">
            <a:rPr lang="en-US" sz="1100" b="0" i="0" u="none" strike="noStrike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213454</xdr:colOff>
      <xdr:row>59</xdr:row>
      <xdr:rowOff>52691</xdr:rowOff>
    </xdr:from>
    <xdr:to>
      <xdr:col>23</xdr:col>
      <xdr:colOff>149435</xdr:colOff>
      <xdr:row>61</xdr:row>
      <xdr:rowOff>12958</xdr:rowOff>
    </xdr:to>
    <xdr:sp macro="" textlink="$N$84">
      <xdr:nvSpPr>
        <xdr:cNvPr id="62" name="TextBox 61">
          <a:extLst>
            <a:ext uri="{FF2B5EF4-FFF2-40B4-BE49-F238E27FC236}">
              <a16:creationId xmlns:a16="http://schemas.microsoft.com/office/drawing/2014/main" id="{38D1885F-D59D-40FC-A963-5AF97ED9FC5F}"/>
            </a:ext>
          </a:extLst>
        </xdr:cNvPr>
        <xdr:cNvSpPr txBox="1"/>
      </xdr:nvSpPr>
      <xdr:spPr>
        <a:xfrm>
          <a:off x="10602054" y="11749391"/>
          <a:ext cx="545581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5CD238-D5C2-4341-9399-A05C1E776C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419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226222</xdr:colOff>
      <xdr:row>59</xdr:row>
      <xdr:rowOff>52691</xdr:rowOff>
    </xdr:from>
    <xdr:to>
      <xdr:col>24</xdr:col>
      <xdr:colOff>80654</xdr:colOff>
      <xdr:row>61</xdr:row>
      <xdr:rowOff>46380</xdr:rowOff>
    </xdr:to>
    <xdr:sp macro="" textlink="$N$85">
      <xdr:nvSpPr>
        <xdr:cNvPr id="63" name="TextBox 62">
          <a:extLst>
            <a:ext uri="{FF2B5EF4-FFF2-40B4-BE49-F238E27FC236}">
              <a16:creationId xmlns:a16="http://schemas.microsoft.com/office/drawing/2014/main" id="{234D77C0-0FD9-443B-A745-11751CF3E50F}"/>
            </a:ext>
          </a:extLst>
        </xdr:cNvPr>
        <xdr:cNvSpPr txBox="1"/>
      </xdr:nvSpPr>
      <xdr:spPr>
        <a:xfrm>
          <a:off x="11224422" y="11749391"/>
          <a:ext cx="464032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35DAD7C-9B51-483E-9333-FC50F15CAE3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-114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338141</xdr:colOff>
      <xdr:row>59</xdr:row>
      <xdr:rowOff>52691</xdr:rowOff>
    </xdr:from>
    <xdr:to>
      <xdr:col>25</xdr:col>
      <xdr:colOff>239221</xdr:colOff>
      <xdr:row>61</xdr:row>
      <xdr:rowOff>46380</xdr:rowOff>
    </xdr:to>
    <xdr:sp macro="" textlink="$N$86">
      <xdr:nvSpPr>
        <xdr:cNvPr id="64" name="TextBox 63">
          <a:extLst>
            <a:ext uri="{FF2B5EF4-FFF2-40B4-BE49-F238E27FC236}">
              <a16:creationId xmlns:a16="http://schemas.microsoft.com/office/drawing/2014/main" id="{EFCC52F2-1FA5-4891-A8BF-03D43E6C3776}"/>
            </a:ext>
          </a:extLst>
        </xdr:cNvPr>
        <xdr:cNvSpPr txBox="1"/>
      </xdr:nvSpPr>
      <xdr:spPr>
        <a:xfrm>
          <a:off x="11945941" y="11749391"/>
          <a:ext cx="510680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83A40C3-92AF-4C50-B342-2D6B95D08C5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-410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359851</xdr:colOff>
      <xdr:row>59</xdr:row>
      <xdr:rowOff>52691</xdr:rowOff>
    </xdr:from>
    <xdr:to>
      <xdr:col>26</xdr:col>
      <xdr:colOff>274436</xdr:colOff>
      <xdr:row>61</xdr:row>
      <xdr:rowOff>46380</xdr:rowOff>
    </xdr:to>
    <xdr:sp macro="" textlink="$N$87">
      <xdr:nvSpPr>
        <xdr:cNvPr id="65" name="TextBox 64">
          <a:extLst>
            <a:ext uri="{FF2B5EF4-FFF2-40B4-BE49-F238E27FC236}">
              <a16:creationId xmlns:a16="http://schemas.microsoft.com/office/drawing/2014/main" id="{8C9DCED7-6FE9-40AB-9099-1E250BA4CB61}"/>
            </a:ext>
          </a:extLst>
        </xdr:cNvPr>
        <xdr:cNvSpPr txBox="1"/>
      </xdr:nvSpPr>
      <xdr:spPr>
        <a:xfrm>
          <a:off x="12577251" y="11749391"/>
          <a:ext cx="524185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CEAD61F-4503-4ECA-AFB2-E9CF31294FB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908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388075</xdr:colOff>
      <xdr:row>59</xdr:row>
      <xdr:rowOff>52691</xdr:rowOff>
    </xdr:from>
    <xdr:to>
      <xdr:col>27</xdr:col>
      <xdr:colOff>316177</xdr:colOff>
      <xdr:row>61</xdr:row>
      <xdr:rowOff>46380</xdr:rowOff>
    </xdr:to>
    <xdr:sp macro="" textlink="$N$88">
      <xdr:nvSpPr>
        <xdr:cNvPr id="66" name="TextBox 65">
          <a:extLst>
            <a:ext uri="{FF2B5EF4-FFF2-40B4-BE49-F238E27FC236}">
              <a16:creationId xmlns:a16="http://schemas.microsoft.com/office/drawing/2014/main" id="{3A1F2498-4359-415B-B1B0-02D886069F4C}"/>
            </a:ext>
          </a:extLst>
        </xdr:cNvPr>
        <xdr:cNvSpPr txBox="1"/>
      </xdr:nvSpPr>
      <xdr:spPr>
        <a:xfrm>
          <a:off x="13215075" y="11749391"/>
          <a:ext cx="537702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3F71471-D50A-4E2A-B95A-FA8B3C7BDCE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569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493912</xdr:colOff>
      <xdr:row>59</xdr:row>
      <xdr:rowOff>52691</xdr:rowOff>
    </xdr:from>
    <xdr:to>
      <xdr:col>28</xdr:col>
      <xdr:colOff>508023</xdr:colOff>
      <xdr:row>61</xdr:row>
      <xdr:rowOff>46380</xdr:rowOff>
    </xdr:to>
    <xdr:sp macro="" textlink="$N$89">
      <xdr:nvSpPr>
        <xdr:cNvPr id="67" name="TextBox 66">
          <a:extLst>
            <a:ext uri="{FF2B5EF4-FFF2-40B4-BE49-F238E27FC236}">
              <a16:creationId xmlns:a16="http://schemas.microsoft.com/office/drawing/2014/main" id="{8B32C66E-5F7E-4D53-A05F-7E7078EEEBAE}"/>
            </a:ext>
          </a:extLst>
        </xdr:cNvPr>
        <xdr:cNvSpPr txBox="1"/>
      </xdr:nvSpPr>
      <xdr:spPr>
        <a:xfrm>
          <a:off x="13930512" y="11749391"/>
          <a:ext cx="623711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1F4B9C-BDB2-41FF-893A-C192EA96C89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529188</xdr:colOff>
      <xdr:row>59</xdr:row>
      <xdr:rowOff>52691</xdr:rowOff>
    </xdr:from>
    <xdr:to>
      <xdr:col>29</xdr:col>
      <xdr:colOff>460188</xdr:colOff>
      <xdr:row>61</xdr:row>
      <xdr:rowOff>46380</xdr:rowOff>
    </xdr:to>
    <xdr:sp macro="" textlink="$N$90">
      <xdr:nvSpPr>
        <xdr:cNvPr id="68" name="TextBox 67">
          <a:extLst>
            <a:ext uri="{FF2B5EF4-FFF2-40B4-BE49-F238E27FC236}">
              <a16:creationId xmlns:a16="http://schemas.microsoft.com/office/drawing/2014/main" id="{C26965BB-4770-4D35-A414-11318FC4D853}"/>
            </a:ext>
          </a:extLst>
        </xdr:cNvPr>
        <xdr:cNvSpPr txBox="1"/>
      </xdr:nvSpPr>
      <xdr:spPr>
        <a:xfrm>
          <a:off x="14575388" y="11749391"/>
          <a:ext cx="540600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FF87A57-BCC6-4835-8550-8423C9019F1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162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42055</xdr:colOff>
      <xdr:row>59</xdr:row>
      <xdr:rowOff>52691</xdr:rowOff>
    </xdr:from>
    <xdr:to>
      <xdr:col>31</xdr:col>
      <xdr:colOff>567286</xdr:colOff>
      <xdr:row>61</xdr:row>
      <xdr:rowOff>46380</xdr:rowOff>
    </xdr:to>
    <xdr:sp macro="" textlink="$N$92">
      <xdr:nvSpPr>
        <xdr:cNvPr id="69" name="TextBox 68">
          <a:extLst>
            <a:ext uri="{FF2B5EF4-FFF2-40B4-BE49-F238E27FC236}">
              <a16:creationId xmlns:a16="http://schemas.microsoft.com/office/drawing/2014/main" id="{82158EA8-3D29-420E-95E8-97D424D67873}"/>
            </a:ext>
          </a:extLst>
        </xdr:cNvPr>
        <xdr:cNvSpPr txBox="1"/>
      </xdr:nvSpPr>
      <xdr:spPr>
        <a:xfrm>
          <a:off x="15917055" y="11749391"/>
          <a:ext cx="525231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8A9C1EA-1E7A-4C83-8A48-FE81DE1600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1,338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529189</xdr:colOff>
      <xdr:row>59</xdr:row>
      <xdr:rowOff>52691</xdr:rowOff>
    </xdr:from>
    <xdr:to>
      <xdr:col>30</xdr:col>
      <xdr:colOff>450832</xdr:colOff>
      <xdr:row>61</xdr:row>
      <xdr:rowOff>46380</xdr:rowOff>
    </xdr:to>
    <xdr:sp macro="" textlink="$N$91">
      <xdr:nvSpPr>
        <xdr:cNvPr id="70" name="TextBox 69">
          <a:extLst>
            <a:ext uri="{FF2B5EF4-FFF2-40B4-BE49-F238E27FC236}">
              <a16:creationId xmlns:a16="http://schemas.microsoft.com/office/drawing/2014/main" id="{C4FB7535-827C-4101-8B55-C6F792112FA2}"/>
            </a:ext>
          </a:extLst>
        </xdr:cNvPr>
        <xdr:cNvSpPr txBox="1"/>
      </xdr:nvSpPr>
      <xdr:spPr>
        <a:xfrm>
          <a:off x="15184989" y="11749391"/>
          <a:ext cx="531243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1AE0967-95C3-40BC-BE9A-03508D67BDF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227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77637</xdr:colOff>
      <xdr:row>59</xdr:row>
      <xdr:rowOff>52691</xdr:rowOff>
    </xdr:from>
    <xdr:to>
      <xdr:col>33</xdr:col>
      <xdr:colOff>12422</xdr:colOff>
      <xdr:row>61</xdr:row>
      <xdr:rowOff>46380</xdr:rowOff>
    </xdr:to>
    <xdr:sp macro="" textlink="$N$93">
      <xdr:nvSpPr>
        <xdr:cNvPr id="71" name="TextBox 70">
          <a:extLst>
            <a:ext uri="{FF2B5EF4-FFF2-40B4-BE49-F238E27FC236}">
              <a16:creationId xmlns:a16="http://schemas.microsoft.com/office/drawing/2014/main" id="{C5ED3C0F-6FC9-4B24-BB45-88628C566F6A}"/>
            </a:ext>
          </a:extLst>
        </xdr:cNvPr>
        <xdr:cNvSpPr txBox="1"/>
      </xdr:nvSpPr>
      <xdr:spPr>
        <a:xfrm>
          <a:off x="16562237" y="11749391"/>
          <a:ext cx="544385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6B9EF46-A7D4-4141-A543-F9826EB600E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278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33</xdr:col>
      <xdr:colOff>109488</xdr:colOff>
      <xdr:row>59</xdr:row>
      <xdr:rowOff>52691</xdr:rowOff>
    </xdr:from>
    <xdr:to>
      <xdr:col>33</xdr:col>
      <xdr:colOff>569214</xdr:colOff>
      <xdr:row>61</xdr:row>
      <xdr:rowOff>46380</xdr:rowOff>
    </xdr:to>
    <xdr:sp macro="" textlink="$N$94">
      <xdr:nvSpPr>
        <xdr:cNvPr id="72" name="TextBox 71">
          <a:extLst>
            <a:ext uri="{FF2B5EF4-FFF2-40B4-BE49-F238E27FC236}">
              <a16:creationId xmlns:a16="http://schemas.microsoft.com/office/drawing/2014/main" id="{8D3F296E-07A4-46B6-BF7D-72512C4CE309}"/>
            </a:ext>
          </a:extLst>
        </xdr:cNvPr>
        <xdr:cNvSpPr txBox="1"/>
      </xdr:nvSpPr>
      <xdr:spPr>
        <a:xfrm>
          <a:off x="17203688" y="11749391"/>
          <a:ext cx="459726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E144D43-294C-4682-809B-E25DF5F91F3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-456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131543</xdr:colOff>
      <xdr:row>59</xdr:row>
      <xdr:rowOff>52691</xdr:rowOff>
    </xdr:from>
    <xdr:to>
      <xdr:col>35</xdr:col>
      <xdr:colOff>98122</xdr:colOff>
      <xdr:row>61</xdr:row>
      <xdr:rowOff>46380</xdr:rowOff>
    </xdr:to>
    <xdr:sp macro="" textlink="$N$95">
      <xdr:nvSpPr>
        <xdr:cNvPr id="73" name="TextBox 72">
          <a:extLst>
            <a:ext uri="{FF2B5EF4-FFF2-40B4-BE49-F238E27FC236}">
              <a16:creationId xmlns:a16="http://schemas.microsoft.com/office/drawing/2014/main" id="{448ECCCA-D763-4B55-8861-1A61EF45A16D}"/>
            </a:ext>
          </a:extLst>
        </xdr:cNvPr>
        <xdr:cNvSpPr txBox="1"/>
      </xdr:nvSpPr>
      <xdr:spPr>
        <a:xfrm>
          <a:off x="17835343" y="11749391"/>
          <a:ext cx="576179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7341CEB-F24A-40F0-851E-F5898D03CAF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-458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140220</xdr:colOff>
      <xdr:row>57</xdr:row>
      <xdr:rowOff>71258</xdr:rowOff>
    </xdr:from>
    <xdr:to>
      <xdr:col>23</xdr:col>
      <xdr:colOff>174979</xdr:colOff>
      <xdr:row>58</xdr:row>
      <xdr:rowOff>170815</xdr:rowOff>
    </xdr:to>
    <xdr:sp macro="" textlink="$M$84">
      <xdr:nvSpPr>
        <xdr:cNvPr id="82" name="TextBox 81">
          <a:extLst>
            <a:ext uri="{FF2B5EF4-FFF2-40B4-BE49-F238E27FC236}">
              <a16:creationId xmlns:a16="http://schemas.microsoft.com/office/drawing/2014/main" id="{417FED66-6304-41DB-9D6D-34A26482F8BF}"/>
            </a:ext>
          </a:extLst>
        </xdr:cNvPr>
        <xdr:cNvSpPr txBox="1"/>
      </xdr:nvSpPr>
      <xdr:spPr>
        <a:xfrm>
          <a:off x="10528820" y="11399658"/>
          <a:ext cx="64435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2B8CCE5-C591-4D83-8693-0341C835670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140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165992</xdr:colOff>
      <xdr:row>57</xdr:row>
      <xdr:rowOff>71258</xdr:rowOff>
    </xdr:from>
    <xdr:to>
      <xdr:col>24</xdr:col>
      <xdr:colOff>199411</xdr:colOff>
      <xdr:row>58</xdr:row>
      <xdr:rowOff>170815</xdr:rowOff>
    </xdr:to>
    <xdr:sp macro="" textlink="$M$85">
      <xdr:nvSpPr>
        <xdr:cNvPr id="83" name="TextBox 82">
          <a:extLst>
            <a:ext uri="{FF2B5EF4-FFF2-40B4-BE49-F238E27FC236}">
              <a16:creationId xmlns:a16="http://schemas.microsoft.com/office/drawing/2014/main" id="{6912498D-EC6A-4770-B7FC-65E8825ADFE6}"/>
            </a:ext>
          </a:extLst>
        </xdr:cNvPr>
        <xdr:cNvSpPr txBox="1"/>
      </xdr:nvSpPr>
      <xdr:spPr>
        <a:xfrm>
          <a:off x="11164192" y="11399658"/>
          <a:ext cx="64301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E088600-2333-4230-9AEA-2A526DC3150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390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261207</xdr:colOff>
      <xdr:row>57</xdr:row>
      <xdr:rowOff>71258</xdr:rowOff>
    </xdr:from>
    <xdr:to>
      <xdr:col>25</xdr:col>
      <xdr:colOff>291806</xdr:colOff>
      <xdr:row>58</xdr:row>
      <xdr:rowOff>170815</xdr:rowOff>
    </xdr:to>
    <xdr:sp macro="" textlink="$M$86">
      <xdr:nvSpPr>
        <xdr:cNvPr id="84" name="TextBox 83">
          <a:extLst>
            <a:ext uri="{FF2B5EF4-FFF2-40B4-BE49-F238E27FC236}">
              <a16:creationId xmlns:a16="http://schemas.microsoft.com/office/drawing/2014/main" id="{5BBAE727-FB66-42BB-8B0B-076A19877D2E}"/>
            </a:ext>
          </a:extLst>
        </xdr:cNvPr>
        <xdr:cNvSpPr txBox="1"/>
      </xdr:nvSpPr>
      <xdr:spPr>
        <a:xfrm>
          <a:off x="11869007" y="11399658"/>
          <a:ext cx="64019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A2927E0-37D9-4B5A-BE97-C3D65B4FB54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-234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298644</xdr:colOff>
      <xdr:row>57</xdr:row>
      <xdr:rowOff>71258</xdr:rowOff>
    </xdr:from>
    <xdr:to>
      <xdr:col>27</xdr:col>
      <xdr:colOff>332064</xdr:colOff>
      <xdr:row>58</xdr:row>
      <xdr:rowOff>170815</xdr:rowOff>
    </xdr:to>
    <xdr:sp macro="" textlink="$M$88">
      <xdr:nvSpPr>
        <xdr:cNvPr id="85" name="TextBox 84">
          <a:extLst>
            <a:ext uri="{FF2B5EF4-FFF2-40B4-BE49-F238E27FC236}">
              <a16:creationId xmlns:a16="http://schemas.microsoft.com/office/drawing/2014/main" id="{257D4D6E-4F16-40E7-BC92-A31672D4C9B1}"/>
            </a:ext>
          </a:extLst>
        </xdr:cNvPr>
        <xdr:cNvSpPr txBox="1"/>
      </xdr:nvSpPr>
      <xdr:spPr>
        <a:xfrm>
          <a:off x="13125644" y="11399658"/>
          <a:ext cx="643020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37C8845-8589-48F4-906F-33ADF6EA16A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-90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351524</xdr:colOff>
      <xdr:row>57</xdr:row>
      <xdr:rowOff>71258</xdr:rowOff>
    </xdr:from>
    <xdr:to>
      <xdr:col>26</xdr:col>
      <xdr:colOff>384945</xdr:colOff>
      <xdr:row>58</xdr:row>
      <xdr:rowOff>170815</xdr:rowOff>
    </xdr:to>
    <xdr:sp macro="" textlink="$M$87">
      <xdr:nvSpPr>
        <xdr:cNvPr id="86" name="TextBox 85">
          <a:extLst>
            <a:ext uri="{FF2B5EF4-FFF2-40B4-BE49-F238E27FC236}">
              <a16:creationId xmlns:a16="http://schemas.microsoft.com/office/drawing/2014/main" id="{9BE35D8B-842C-4F6C-B260-DDC72120C460}"/>
            </a:ext>
          </a:extLst>
        </xdr:cNvPr>
        <xdr:cNvSpPr txBox="1"/>
      </xdr:nvSpPr>
      <xdr:spPr>
        <a:xfrm>
          <a:off x="12568924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759E6F-0A98-407B-BF69-20EEEDA66E9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302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432998</xdr:colOff>
      <xdr:row>57</xdr:row>
      <xdr:rowOff>71258</xdr:rowOff>
    </xdr:from>
    <xdr:to>
      <xdr:col>28</xdr:col>
      <xdr:colOff>466420</xdr:colOff>
      <xdr:row>58</xdr:row>
      <xdr:rowOff>170815</xdr:rowOff>
    </xdr:to>
    <xdr:sp macro="" textlink="$M$89">
      <xdr:nvSpPr>
        <xdr:cNvPr id="87" name="TextBox 86">
          <a:extLst>
            <a:ext uri="{FF2B5EF4-FFF2-40B4-BE49-F238E27FC236}">
              <a16:creationId xmlns:a16="http://schemas.microsoft.com/office/drawing/2014/main" id="{5248C200-C4FF-4B71-B4CD-1BD6CE9BBD9F}"/>
            </a:ext>
          </a:extLst>
        </xdr:cNvPr>
        <xdr:cNvSpPr txBox="1"/>
      </xdr:nvSpPr>
      <xdr:spPr>
        <a:xfrm>
          <a:off x="13869598" y="11399658"/>
          <a:ext cx="643022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B9C7F1E-6E87-4524-B50B-4DB46C3D41C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230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513733</xdr:colOff>
      <xdr:row>57</xdr:row>
      <xdr:rowOff>71258</xdr:rowOff>
    </xdr:from>
    <xdr:to>
      <xdr:col>30</xdr:col>
      <xdr:colOff>547154</xdr:colOff>
      <xdr:row>58</xdr:row>
      <xdr:rowOff>170815</xdr:rowOff>
    </xdr:to>
    <xdr:sp macro="" textlink="$M$91">
      <xdr:nvSpPr>
        <xdr:cNvPr id="88" name="TextBox 87">
          <a:extLst>
            <a:ext uri="{FF2B5EF4-FFF2-40B4-BE49-F238E27FC236}">
              <a16:creationId xmlns:a16="http://schemas.microsoft.com/office/drawing/2014/main" id="{8A62F850-2A91-4B20-BBBA-925A8A881859}"/>
            </a:ext>
          </a:extLst>
        </xdr:cNvPr>
        <xdr:cNvSpPr txBox="1"/>
      </xdr:nvSpPr>
      <xdr:spPr>
        <a:xfrm>
          <a:off x="15169533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D69773E-494E-4C0C-8CBF-0482798900F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330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470433</xdr:colOff>
      <xdr:row>57</xdr:row>
      <xdr:rowOff>71258</xdr:rowOff>
    </xdr:from>
    <xdr:to>
      <xdr:col>29</xdr:col>
      <xdr:colOff>503853</xdr:colOff>
      <xdr:row>58</xdr:row>
      <xdr:rowOff>170815</xdr:rowOff>
    </xdr:to>
    <xdr:sp macro="" textlink="$M$90">
      <xdr:nvSpPr>
        <xdr:cNvPr id="89" name="TextBox 88">
          <a:extLst>
            <a:ext uri="{FF2B5EF4-FFF2-40B4-BE49-F238E27FC236}">
              <a16:creationId xmlns:a16="http://schemas.microsoft.com/office/drawing/2014/main" id="{265F71B8-6BA4-409F-BCE1-5C0A8417A0C2}"/>
            </a:ext>
          </a:extLst>
        </xdr:cNvPr>
        <xdr:cNvSpPr txBox="1"/>
      </xdr:nvSpPr>
      <xdr:spPr>
        <a:xfrm>
          <a:off x="14516633" y="11399658"/>
          <a:ext cx="643020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B2E0853-8040-4886-8F42-440E5A97B4C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303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596094</xdr:colOff>
      <xdr:row>57</xdr:row>
      <xdr:rowOff>71258</xdr:rowOff>
    </xdr:from>
    <xdr:to>
      <xdr:col>33</xdr:col>
      <xdr:colOff>22737</xdr:colOff>
      <xdr:row>58</xdr:row>
      <xdr:rowOff>170815</xdr:rowOff>
    </xdr:to>
    <xdr:sp macro="" textlink="$M$93">
      <xdr:nvSpPr>
        <xdr:cNvPr id="90" name="TextBox 89">
          <a:extLst>
            <a:ext uri="{FF2B5EF4-FFF2-40B4-BE49-F238E27FC236}">
              <a16:creationId xmlns:a16="http://schemas.microsoft.com/office/drawing/2014/main" id="{FEBC6D85-A89A-4BD7-8951-B7F0082D7AEB}"/>
            </a:ext>
          </a:extLst>
        </xdr:cNvPr>
        <xdr:cNvSpPr txBox="1"/>
      </xdr:nvSpPr>
      <xdr:spPr>
        <a:xfrm>
          <a:off x="16471094" y="11399658"/>
          <a:ext cx="645843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8415F05-B4EE-4144-90D8-448230E0D86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-102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30</xdr:col>
      <xdr:colOff>482976</xdr:colOff>
      <xdr:row>57</xdr:row>
      <xdr:rowOff>71258</xdr:rowOff>
    </xdr:from>
    <xdr:to>
      <xdr:col>31</xdr:col>
      <xdr:colOff>516397</xdr:colOff>
      <xdr:row>58</xdr:row>
      <xdr:rowOff>170815</xdr:rowOff>
    </xdr:to>
    <xdr:sp macro="" textlink="$M$92">
      <xdr:nvSpPr>
        <xdr:cNvPr id="91" name="TextBox 90">
          <a:extLst>
            <a:ext uri="{FF2B5EF4-FFF2-40B4-BE49-F238E27FC236}">
              <a16:creationId xmlns:a16="http://schemas.microsoft.com/office/drawing/2014/main" id="{7D30703B-B4F0-4161-A6D6-5780ACB7C65B}"/>
            </a:ext>
          </a:extLst>
        </xdr:cNvPr>
        <xdr:cNvSpPr txBox="1"/>
      </xdr:nvSpPr>
      <xdr:spPr>
        <a:xfrm>
          <a:off x="15748376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996AA98-C101-4190-920E-14F34FEB3C8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686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13751</xdr:colOff>
      <xdr:row>57</xdr:row>
      <xdr:rowOff>71258</xdr:rowOff>
    </xdr:from>
    <xdr:to>
      <xdr:col>35</xdr:col>
      <xdr:colOff>47172</xdr:colOff>
      <xdr:row>58</xdr:row>
      <xdr:rowOff>170815</xdr:rowOff>
    </xdr:to>
    <xdr:sp macro="" textlink="$M$95">
      <xdr:nvSpPr>
        <xdr:cNvPr id="92" name="TextBox 91">
          <a:extLst>
            <a:ext uri="{FF2B5EF4-FFF2-40B4-BE49-F238E27FC236}">
              <a16:creationId xmlns:a16="http://schemas.microsoft.com/office/drawing/2014/main" id="{44FBEC35-3D41-46F5-9A8C-505035FC846E}"/>
            </a:ext>
          </a:extLst>
        </xdr:cNvPr>
        <xdr:cNvSpPr txBox="1"/>
      </xdr:nvSpPr>
      <xdr:spPr>
        <a:xfrm>
          <a:off x="17717551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EF8DF8D-DB7E-45DC-AB26-24C52299A46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-84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567196</xdr:colOff>
      <xdr:row>57</xdr:row>
      <xdr:rowOff>71258</xdr:rowOff>
    </xdr:from>
    <xdr:to>
      <xdr:col>33</xdr:col>
      <xdr:colOff>600617</xdr:colOff>
      <xdr:row>58</xdr:row>
      <xdr:rowOff>170815</xdr:rowOff>
    </xdr:to>
    <xdr:sp macro="" textlink="$M$94">
      <xdr:nvSpPr>
        <xdr:cNvPr id="93" name="TextBox 92">
          <a:extLst>
            <a:ext uri="{FF2B5EF4-FFF2-40B4-BE49-F238E27FC236}">
              <a16:creationId xmlns:a16="http://schemas.microsoft.com/office/drawing/2014/main" id="{8B4728FB-B3CF-4679-BD60-5D0047C56BCE}"/>
            </a:ext>
          </a:extLst>
        </xdr:cNvPr>
        <xdr:cNvSpPr txBox="1"/>
      </xdr:nvSpPr>
      <xdr:spPr>
        <a:xfrm>
          <a:off x="17051796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E5F6534-AA3A-43F5-B64E-0C44BB022EA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-463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590448</xdr:colOff>
      <xdr:row>57</xdr:row>
      <xdr:rowOff>71258</xdr:rowOff>
    </xdr:from>
    <xdr:to>
      <xdr:col>21</xdr:col>
      <xdr:colOff>523606</xdr:colOff>
      <xdr:row>59</xdr:row>
      <xdr:rowOff>33829</xdr:rowOff>
    </xdr:to>
    <xdr:sp macro="" textlink="$M$83">
      <xdr:nvSpPr>
        <xdr:cNvPr id="101" name="TextBox 100">
          <a:extLst>
            <a:ext uri="{FF2B5EF4-FFF2-40B4-BE49-F238E27FC236}">
              <a16:creationId xmlns:a16="http://schemas.microsoft.com/office/drawing/2014/main" id="{D5DD88E0-7CF5-480E-BF7C-D9600AB13446}"/>
            </a:ext>
          </a:extLst>
        </xdr:cNvPr>
        <xdr:cNvSpPr txBox="1"/>
      </xdr:nvSpPr>
      <xdr:spPr>
        <a:xfrm>
          <a:off x="9759848" y="11399658"/>
          <a:ext cx="542758" cy="3308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11869DFE-4347-4043-B3D1-325FE6CC8F7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-417</a:t>
          </a:fld>
          <a:endParaRPr lang="en-US" sz="11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10407</xdr:colOff>
      <xdr:row>59</xdr:row>
      <xdr:rowOff>52691</xdr:rowOff>
    </xdr:from>
    <xdr:to>
      <xdr:col>21</xdr:col>
      <xdr:colOff>550343</xdr:colOff>
      <xdr:row>61</xdr:row>
      <xdr:rowOff>12958</xdr:rowOff>
    </xdr:to>
    <xdr:sp macro="" textlink="$N$83">
      <xdr:nvSpPr>
        <xdr:cNvPr id="102" name="TextBox 101">
          <a:extLst>
            <a:ext uri="{FF2B5EF4-FFF2-40B4-BE49-F238E27FC236}">
              <a16:creationId xmlns:a16="http://schemas.microsoft.com/office/drawing/2014/main" id="{590962CE-5F7F-4B3D-BCC3-4361788C2F96}"/>
            </a:ext>
          </a:extLst>
        </xdr:cNvPr>
        <xdr:cNvSpPr txBox="1"/>
      </xdr:nvSpPr>
      <xdr:spPr>
        <a:xfrm>
          <a:off x="9789407" y="11749391"/>
          <a:ext cx="539936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5B40752F-FC1A-4964-9612-1FC3EF372A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59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90614</xdr:colOff>
      <xdr:row>53</xdr:row>
      <xdr:rowOff>86297</xdr:rowOff>
    </xdr:from>
    <xdr:to>
      <xdr:col>22</xdr:col>
      <xdr:colOff>23772</xdr:colOff>
      <xdr:row>55</xdr:row>
      <xdr:rowOff>45858</xdr:rowOff>
    </xdr:to>
    <xdr:sp macro="" textlink="$O$83">
      <xdr:nvSpPr>
        <xdr:cNvPr id="103" name="TextBox 102">
          <a:extLst>
            <a:ext uri="{FF2B5EF4-FFF2-40B4-BE49-F238E27FC236}">
              <a16:creationId xmlns:a16="http://schemas.microsoft.com/office/drawing/2014/main" id="{4598A387-0100-48C5-92B0-3305ADBB7AAC}"/>
            </a:ext>
          </a:extLst>
        </xdr:cNvPr>
        <xdr:cNvSpPr txBox="1"/>
      </xdr:nvSpPr>
      <xdr:spPr>
        <a:xfrm>
          <a:off x="9869614" y="10678097"/>
          <a:ext cx="54275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891B2CE8-FF5D-4F57-A9F2-96A3B5AAE24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1,292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338993</xdr:colOff>
      <xdr:row>55</xdr:row>
      <xdr:rowOff>160455</xdr:rowOff>
    </xdr:from>
    <xdr:to>
      <xdr:col>22</xdr:col>
      <xdr:colOff>59742</xdr:colOff>
      <xdr:row>57</xdr:row>
      <xdr:rowOff>54211</xdr:rowOff>
    </xdr:to>
    <xdr:sp macro="" textlink="$Q$83">
      <xdr:nvSpPr>
        <xdr:cNvPr id="104" name="TextBox 103">
          <a:extLst>
            <a:ext uri="{FF2B5EF4-FFF2-40B4-BE49-F238E27FC236}">
              <a16:creationId xmlns:a16="http://schemas.microsoft.com/office/drawing/2014/main" id="{5DB1F683-5DE2-42E4-B680-CF248307F326}"/>
            </a:ext>
          </a:extLst>
        </xdr:cNvPr>
        <xdr:cNvSpPr txBox="1"/>
      </xdr:nvSpPr>
      <xdr:spPr>
        <a:xfrm>
          <a:off x="10117993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513A72C-A76D-4EC5-A6BC-857C5175792E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▲</a:t>
          </a:fld>
          <a:endParaRPr lang="en-US" sz="14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22</xdr:col>
      <xdr:colOff>372561</xdr:colOff>
      <xdr:row>55</xdr:row>
      <xdr:rowOff>160455</xdr:rowOff>
    </xdr:from>
    <xdr:to>
      <xdr:col>23</xdr:col>
      <xdr:colOff>93311</xdr:colOff>
      <xdr:row>57</xdr:row>
      <xdr:rowOff>54211</xdr:rowOff>
    </xdr:to>
    <xdr:sp macro="" textlink="$Q$84">
      <xdr:nvSpPr>
        <xdr:cNvPr id="105" name="TextBox 104">
          <a:extLst>
            <a:ext uri="{FF2B5EF4-FFF2-40B4-BE49-F238E27FC236}">
              <a16:creationId xmlns:a16="http://schemas.microsoft.com/office/drawing/2014/main" id="{89EC750A-78E8-4163-9CE4-21D3DA863A7C}"/>
            </a:ext>
          </a:extLst>
        </xdr:cNvPr>
        <xdr:cNvSpPr txBox="1"/>
      </xdr:nvSpPr>
      <xdr:spPr>
        <a:xfrm>
          <a:off x="10761161" y="11120555"/>
          <a:ext cx="33035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37435A3-936C-4B39-9402-24659F17B74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23</xdr:col>
      <xdr:colOff>370699</xdr:colOff>
      <xdr:row>55</xdr:row>
      <xdr:rowOff>160455</xdr:rowOff>
    </xdr:from>
    <xdr:to>
      <xdr:col>24</xdr:col>
      <xdr:colOff>91448</xdr:colOff>
      <xdr:row>57</xdr:row>
      <xdr:rowOff>54211</xdr:rowOff>
    </xdr:to>
    <xdr:sp macro="" textlink="$Q$85">
      <xdr:nvSpPr>
        <xdr:cNvPr id="106" name="TextBox 105">
          <a:extLst>
            <a:ext uri="{FF2B5EF4-FFF2-40B4-BE49-F238E27FC236}">
              <a16:creationId xmlns:a16="http://schemas.microsoft.com/office/drawing/2014/main" id="{1957D1FB-E11D-4371-A95D-77FA87FA3735}"/>
            </a:ext>
          </a:extLst>
        </xdr:cNvPr>
        <xdr:cNvSpPr txBox="1"/>
      </xdr:nvSpPr>
      <xdr:spPr>
        <a:xfrm>
          <a:off x="11368899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0933785-06CB-4F7F-9C5E-DE4BC27FF08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24</xdr:col>
      <xdr:colOff>492062</xdr:colOff>
      <xdr:row>55</xdr:row>
      <xdr:rowOff>160455</xdr:rowOff>
    </xdr:from>
    <xdr:to>
      <xdr:col>25</xdr:col>
      <xdr:colOff>214148</xdr:colOff>
      <xdr:row>57</xdr:row>
      <xdr:rowOff>54211</xdr:rowOff>
    </xdr:to>
    <xdr:sp macro="" textlink="$Q$86">
      <xdr:nvSpPr>
        <xdr:cNvPr id="107" name="TextBox 106">
          <a:extLst>
            <a:ext uri="{FF2B5EF4-FFF2-40B4-BE49-F238E27FC236}">
              <a16:creationId xmlns:a16="http://schemas.microsoft.com/office/drawing/2014/main" id="{D3600490-A9C9-4980-8F4A-E1C0F5557EA3}"/>
            </a:ext>
          </a:extLst>
        </xdr:cNvPr>
        <xdr:cNvSpPr txBox="1"/>
      </xdr:nvSpPr>
      <xdr:spPr>
        <a:xfrm>
          <a:off x="12099862" y="11120555"/>
          <a:ext cx="331686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76EFCC2-4182-4E1E-83E8-D9604D4D396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25</xdr:col>
      <xdr:colOff>557940</xdr:colOff>
      <xdr:row>55</xdr:row>
      <xdr:rowOff>160455</xdr:rowOff>
    </xdr:from>
    <xdr:to>
      <xdr:col>26</xdr:col>
      <xdr:colOff>277204</xdr:colOff>
      <xdr:row>57</xdr:row>
      <xdr:rowOff>54211</xdr:rowOff>
    </xdr:to>
    <xdr:sp macro="" textlink="$Q$87">
      <xdr:nvSpPr>
        <xdr:cNvPr id="108" name="TextBox 107">
          <a:extLst>
            <a:ext uri="{FF2B5EF4-FFF2-40B4-BE49-F238E27FC236}">
              <a16:creationId xmlns:a16="http://schemas.microsoft.com/office/drawing/2014/main" id="{1288AD3D-89DE-41CF-AB50-3316352580A3}"/>
            </a:ext>
          </a:extLst>
        </xdr:cNvPr>
        <xdr:cNvSpPr txBox="1"/>
      </xdr:nvSpPr>
      <xdr:spPr>
        <a:xfrm>
          <a:off x="12775340" y="11120555"/>
          <a:ext cx="328864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992E86-B4CB-43DC-BC80-5C584C94A65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26</xdr:col>
      <xdr:colOff>527786</xdr:colOff>
      <xdr:row>55</xdr:row>
      <xdr:rowOff>160455</xdr:rowOff>
    </xdr:from>
    <xdr:to>
      <xdr:col>27</xdr:col>
      <xdr:colOff>247049</xdr:colOff>
      <xdr:row>57</xdr:row>
      <xdr:rowOff>54211</xdr:rowOff>
    </xdr:to>
    <xdr:sp macro="" textlink="$Q$88">
      <xdr:nvSpPr>
        <xdr:cNvPr id="109" name="TextBox 108">
          <a:extLst>
            <a:ext uri="{FF2B5EF4-FFF2-40B4-BE49-F238E27FC236}">
              <a16:creationId xmlns:a16="http://schemas.microsoft.com/office/drawing/2014/main" id="{0FB9A13F-3DFA-4139-B84C-FFDFE9907441}"/>
            </a:ext>
          </a:extLst>
        </xdr:cNvPr>
        <xdr:cNvSpPr txBox="1"/>
      </xdr:nvSpPr>
      <xdr:spPr>
        <a:xfrm>
          <a:off x="13354786" y="11120555"/>
          <a:ext cx="328863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1C778D3-1345-4CD6-B2E3-694A80CFC0E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28</xdr:col>
      <xdr:colOff>36649</xdr:colOff>
      <xdr:row>55</xdr:row>
      <xdr:rowOff>160455</xdr:rowOff>
    </xdr:from>
    <xdr:to>
      <xdr:col>28</xdr:col>
      <xdr:colOff>362690</xdr:colOff>
      <xdr:row>57</xdr:row>
      <xdr:rowOff>54211</xdr:rowOff>
    </xdr:to>
    <xdr:sp macro="" textlink="$Q$89">
      <xdr:nvSpPr>
        <xdr:cNvPr id="110" name="TextBox 109">
          <a:extLst>
            <a:ext uri="{FF2B5EF4-FFF2-40B4-BE49-F238E27FC236}">
              <a16:creationId xmlns:a16="http://schemas.microsoft.com/office/drawing/2014/main" id="{83D60FB2-8342-4D51-B944-F482366A6342}"/>
            </a:ext>
          </a:extLst>
        </xdr:cNvPr>
        <xdr:cNvSpPr txBox="1"/>
      </xdr:nvSpPr>
      <xdr:spPr>
        <a:xfrm>
          <a:off x="14082849" y="11120555"/>
          <a:ext cx="32604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C36425F-C2D4-42FE-9AA9-B11BBFAE092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31</xdr:col>
      <xdr:colOff>203089</xdr:colOff>
      <xdr:row>55</xdr:row>
      <xdr:rowOff>160455</xdr:rowOff>
    </xdr:from>
    <xdr:to>
      <xdr:col>31</xdr:col>
      <xdr:colOff>529131</xdr:colOff>
      <xdr:row>57</xdr:row>
      <xdr:rowOff>54211</xdr:rowOff>
    </xdr:to>
    <xdr:sp macro="" textlink="$Q$92">
      <xdr:nvSpPr>
        <xdr:cNvPr id="111" name="TextBox 110">
          <a:extLst>
            <a:ext uri="{FF2B5EF4-FFF2-40B4-BE49-F238E27FC236}">
              <a16:creationId xmlns:a16="http://schemas.microsoft.com/office/drawing/2014/main" id="{6BF1D6C3-DFAF-4433-B9B1-C4F9B0651BB7}"/>
            </a:ext>
          </a:extLst>
        </xdr:cNvPr>
        <xdr:cNvSpPr txBox="1"/>
      </xdr:nvSpPr>
      <xdr:spPr>
        <a:xfrm>
          <a:off x="16078089" y="11120555"/>
          <a:ext cx="326042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B1B39AF-C3F3-4652-9A3F-93140A3781F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34</xdr:col>
      <xdr:colOff>267782</xdr:colOff>
      <xdr:row>55</xdr:row>
      <xdr:rowOff>160455</xdr:rowOff>
    </xdr:from>
    <xdr:to>
      <xdr:col>34</xdr:col>
      <xdr:colOff>593824</xdr:colOff>
      <xdr:row>57</xdr:row>
      <xdr:rowOff>54211</xdr:rowOff>
    </xdr:to>
    <xdr:sp macro="" textlink="$Q$95">
      <xdr:nvSpPr>
        <xdr:cNvPr id="112" name="TextBox 111">
          <a:extLst>
            <a:ext uri="{FF2B5EF4-FFF2-40B4-BE49-F238E27FC236}">
              <a16:creationId xmlns:a16="http://schemas.microsoft.com/office/drawing/2014/main" id="{C8CE0910-2F25-42E4-8755-1F8E47E3186C}"/>
            </a:ext>
          </a:extLst>
        </xdr:cNvPr>
        <xdr:cNvSpPr txBox="1"/>
      </xdr:nvSpPr>
      <xdr:spPr>
        <a:xfrm>
          <a:off x="17920782" y="11040122"/>
          <a:ext cx="326042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CD85315-2935-4862-81A7-9332FAF5585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33</xdr:col>
      <xdr:colOff>182587</xdr:colOff>
      <xdr:row>55</xdr:row>
      <xdr:rowOff>160455</xdr:rowOff>
    </xdr:from>
    <xdr:to>
      <xdr:col>33</xdr:col>
      <xdr:colOff>508629</xdr:colOff>
      <xdr:row>57</xdr:row>
      <xdr:rowOff>54211</xdr:rowOff>
    </xdr:to>
    <xdr:sp macro="" textlink="$Q$94">
      <xdr:nvSpPr>
        <xdr:cNvPr id="113" name="TextBox 112">
          <a:extLst>
            <a:ext uri="{FF2B5EF4-FFF2-40B4-BE49-F238E27FC236}">
              <a16:creationId xmlns:a16="http://schemas.microsoft.com/office/drawing/2014/main" id="{14F2D776-D362-4AC9-8381-8DA4F8B1A973}"/>
            </a:ext>
          </a:extLst>
        </xdr:cNvPr>
        <xdr:cNvSpPr txBox="1"/>
      </xdr:nvSpPr>
      <xdr:spPr>
        <a:xfrm>
          <a:off x="17276787" y="11120555"/>
          <a:ext cx="326042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5C9940F-4C1F-4ED4-9D56-951E3B6D2F0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29</xdr:col>
      <xdr:colOff>112187</xdr:colOff>
      <xdr:row>55</xdr:row>
      <xdr:rowOff>160455</xdr:rowOff>
    </xdr:from>
    <xdr:to>
      <xdr:col>29</xdr:col>
      <xdr:colOff>438228</xdr:colOff>
      <xdr:row>57</xdr:row>
      <xdr:rowOff>54211</xdr:rowOff>
    </xdr:to>
    <xdr:sp macro="" textlink="$Q$90">
      <xdr:nvSpPr>
        <xdr:cNvPr id="116" name="TextBox 115">
          <a:extLst>
            <a:ext uri="{FF2B5EF4-FFF2-40B4-BE49-F238E27FC236}">
              <a16:creationId xmlns:a16="http://schemas.microsoft.com/office/drawing/2014/main" id="{0ED9B545-C885-45FF-959C-93F088CF8639}"/>
            </a:ext>
          </a:extLst>
        </xdr:cNvPr>
        <xdr:cNvSpPr txBox="1"/>
      </xdr:nvSpPr>
      <xdr:spPr>
        <a:xfrm>
          <a:off x="14767987" y="11120555"/>
          <a:ext cx="32604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58EF0E-A7B4-4D9A-9B95-AE8748C0019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30</xdr:col>
      <xdr:colOff>110849</xdr:colOff>
      <xdr:row>55</xdr:row>
      <xdr:rowOff>160455</xdr:rowOff>
    </xdr:from>
    <xdr:to>
      <xdr:col>30</xdr:col>
      <xdr:colOff>436891</xdr:colOff>
      <xdr:row>57</xdr:row>
      <xdr:rowOff>54211</xdr:rowOff>
    </xdr:to>
    <xdr:sp macro="" textlink="$Q$91">
      <xdr:nvSpPr>
        <xdr:cNvPr id="117" name="TextBox 116">
          <a:extLst>
            <a:ext uri="{FF2B5EF4-FFF2-40B4-BE49-F238E27FC236}">
              <a16:creationId xmlns:a16="http://schemas.microsoft.com/office/drawing/2014/main" id="{6A7FBC0A-B95F-47C7-9458-38AB58B3E770}"/>
            </a:ext>
          </a:extLst>
        </xdr:cNvPr>
        <xdr:cNvSpPr txBox="1"/>
      </xdr:nvSpPr>
      <xdr:spPr>
        <a:xfrm>
          <a:off x="15376249" y="11120555"/>
          <a:ext cx="326042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969F0FF-96AF-4DAD-83BC-185CF01E9BF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21</xdr:col>
      <xdr:colOff>353849</xdr:colOff>
      <xdr:row>57</xdr:row>
      <xdr:rowOff>91310</xdr:rowOff>
    </xdr:from>
    <xdr:to>
      <xdr:col>22</xdr:col>
      <xdr:colOff>74598</xdr:colOff>
      <xdr:row>58</xdr:row>
      <xdr:rowOff>170815</xdr:rowOff>
    </xdr:to>
    <xdr:sp macro="" textlink="$R$83">
      <xdr:nvSpPr>
        <xdr:cNvPr id="125" name="TextBox 124">
          <a:extLst>
            <a:ext uri="{FF2B5EF4-FFF2-40B4-BE49-F238E27FC236}">
              <a16:creationId xmlns:a16="http://schemas.microsoft.com/office/drawing/2014/main" id="{70BFB1B2-E2EB-4C12-821B-D5E76EDF0AA0}"/>
            </a:ext>
          </a:extLst>
        </xdr:cNvPr>
        <xdr:cNvSpPr txBox="1"/>
      </xdr:nvSpPr>
      <xdr:spPr>
        <a:xfrm>
          <a:off x="10132849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C3F2EA7-C11B-43E6-B216-95E56066486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22</xdr:col>
      <xdr:colOff>379617</xdr:colOff>
      <xdr:row>57</xdr:row>
      <xdr:rowOff>91310</xdr:rowOff>
    </xdr:from>
    <xdr:to>
      <xdr:col>23</xdr:col>
      <xdr:colOff>100367</xdr:colOff>
      <xdr:row>58</xdr:row>
      <xdr:rowOff>170815</xdr:rowOff>
    </xdr:to>
    <xdr:sp macro="" textlink="$R$84">
      <xdr:nvSpPr>
        <xdr:cNvPr id="126" name="TextBox 125">
          <a:extLst>
            <a:ext uri="{FF2B5EF4-FFF2-40B4-BE49-F238E27FC236}">
              <a16:creationId xmlns:a16="http://schemas.microsoft.com/office/drawing/2014/main" id="{56B52A53-CB62-4925-9AFD-E2CEDF3C1624}"/>
            </a:ext>
          </a:extLst>
        </xdr:cNvPr>
        <xdr:cNvSpPr txBox="1"/>
      </xdr:nvSpPr>
      <xdr:spPr>
        <a:xfrm>
          <a:off x="10768217" y="11419710"/>
          <a:ext cx="330350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858D9B3-8ACA-4243-93F2-0408CD9FCA4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23</xdr:col>
      <xdr:colOff>377755</xdr:colOff>
      <xdr:row>57</xdr:row>
      <xdr:rowOff>91310</xdr:rowOff>
    </xdr:from>
    <xdr:to>
      <xdr:col>24</xdr:col>
      <xdr:colOff>98504</xdr:colOff>
      <xdr:row>58</xdr:row>
      <xdr:rowOff>170815</xdr:rowOff>
    </xdr:to>
    <xdr:sp macro="" textlink="$R$85">
      <xdr:nvSpPr>
        <xdr:cNvPr id="127" name="TextBox 126">
          <a:extLst>
            <a:ext uri="{FF2B5EF4-FFF2-40B4-BE49-F238E27FC236}">
              <a16:creationId xmlns:a16="http://schemas.microsoft.com/office/drawing/2014/main" id="{4F4F39D0-2F6C-4F20-A246-97943AF30030}"/>
            </a:ext>
          </a:extLst>
        </xdr:cNvPr>
        <xdr:cNvSpPr txBox="1"/>
      </xdr:nvSpPr>
      <xdr:spPr>
        <a:xfrm>
          <a:off x="11375955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842CD98-CD3E-49A0-B10B-846B8E7BC0D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24</xdr:col>
      <xdr:colOff>492062</xdr:colOff>
      <xdr:row>57</xdr:row>
      <xdr:rowOff>91310</xdr:rowOff>
    </xdr:from>
    <xdr:to>
      <xdr:col>25</xdr:col>
      <xdr:colOff>214148</xdr:colOff>
      <xdr:row>58</xdr:row>
      <xdr:rowOff>170815</xdr:rowOff>
    </xdr:to>
    <xdr:sp macro="" textlink="$R$86">
      <xdr:nvSpPr>
        <xdr:cNvPr id="128" name="TextBox 127">
          <a:extLst>
            <a:ext uri="{FF2B5EF4-FFF2-40B4-BE49-F238E27FC236}">
              <a16:creationId xmlns:a16="http://schemas.microsoft.com/office/drawing/2014/main" id="{138BD298-AB79-4DCA-8652-DE5933017CC8}"/>
            </a:ext>
          </a:extLst>
        </xdr:cNvPr>
        <xdr:cNvSpPr txBox="1"/>
      </xdr:nvSpPr>
      <xdr:spPr>
        <a:xfrm>
          <a:off x="12099862" y="11419710"/>
          <a:ext cx="331686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719FBFE-BB0E-4A91-87B5-252BA5C398F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25</xdr:col>
      <xdr:colOff>579108</xdr:colOff>
      <xdr:row>57</xdr:row>
      <xdr:rowOff>91310</xdr:rowOff>
    </xdr:from>
    <xdr:to>
      <xdr:col>26</xdr:col>
      <xdr:colOff>298372</xdr:colOff>
      <xdr:row>58</xdr:row>
      <xdr:rowOff>170815</xdr:rowOff>
    </xdr:to>
    <xdr:sp macro="" textlink="$R$87">
      <xdr:nvSpPr>
        <xdr:cNvPr id="129" name="TextBox 128">
          <a:extLst>
            <a:ext uri="{FF2B5EF4-FFF2-40B4-BE49-F238E27FC236}">
              <a16:creationId xmlns:a16="http://schemas.microsoft.com/office/drawing/2014/main" id="{2FDF1B07-D2C0-4CCE-8F23-F178F2F79B74}"/>
            </a:ext>
          </a:extLst>
        </xdr:cNvPr>
        <xdr:cNvSpPr txBox="1"/>
      </xdr:nvSpPr>
      <xdr:spPr>
        <a:xfrm>
          <a:off x="12796508" y="11419710"/>
          <a:ext cx="328864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62FE477-4645-4D45-9A5B-723F5E9BCD4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26</xdr:col>
      <xdr:colOff>534842</xdr:colOff>
      <xdr:row>57</xdr:row>
      <xdr:rowOff>91310</xdr:rowOff>
    </xdr:from>
    <xdr:to>
      <xdr:col>27</xdr:col>
      <xdr:colOff>254105</xdr:colOff>
      <xdr:row>58</xdr:row>
      <xdr:rowOff>170815</xdr:rowOff>
    </xdr:to>
    <xdr:sp macro="" textlink="$R$88">
      <xdr:nvSpPr>
        <xdr:cNvPr id="130" name="TextBox 129">
          <a:extLst>
            <a:ext uri="{FF2B5EF4-FFF2-40B4-BE49-F238E27FC236}">
              <a16:creationId xmlns:a16="http://schemas.microsoft.com/office/drawing/2014/main" id="{88B34CF9-8F96-4B99-BAA8-CBEBD1BABE1F}"/>
            </a:ext>
          </a:extLst>
        </xdr:cNvPr>
        <xdr:cNvSpPr txBox="1"/>
      </xdr:nvSpPr>
      <xdr:spPr>
        <a:xfrm>
          <a:off x="13361842" y="11419710"/>
          <a:ext cx="328863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3963DBF-6875-45DC-9DC8-9B6FE0A2134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28</xdr:col>
      <xdr:colOff>36649</xdr:colOff>
      <xdr:row>57</xdr:row>
      <xdr:rowOff>91310</xdr:rowOff>
    </xdr:from>
    <xdr:to>
      <xdr:col>28</xdr:col>
      <xdr:colOff>362690</xdr:colOff>
      <xdr:row>58</xdr:row>
      <xdr:rowOff>170815</xdr:rowOff>
    </xdr:to>
    <xdr:sp macro="" textlink="$R$89">
      <xdr:nvSpPr>
        <xdr:cNvPr id="131" name="TextBox 130">
          <a:extLst>
            <a:ext uri="{FF2B5EF4-FFF2-40B4-BE49-F238E27FC236}">
              <a16:creationId xmlns:a16="http://schemas.microsoft.com/office/drawing/2014/main" id="{393DFDDC-B00B-434D-A1D4-08BE2CB56F58}"/>
            </a:ext>
          </a:extLst>
        </xdr:cNvPr>
        <xdr:cNvSpPr txBox="1"/>
      </xdr:nvSpPr>
      <xdr:spPr>
        <a:xfrm>
          <a:off x="14082849" y="11419710"/>
          <a:ext cx="326041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FB627B0-237A-4D54-8BDD-905DF5BF741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29</xdr:col>
      <xdr:colOff>125555</xdr:colOff>
      <xdr:row>57</xdr:row>
      <xdr:rowOff>91310</xdr:rowOff>
    </xdr:from>
    <xdr:to>
      <xdr:col>29</xdr:col>
      <xdr:colOff>451596</xdr:colOff>
      <xdr:row>58</xdr:row>
      <xdr:rowOff>170815</xdr:rowOff>
    </xdr:to>
    <xdr:sp macro="" textlink="$R$90">
      <xdr:nvSpPr>
        <xdr:cNvPr id="132" name="TextBox 131">
          <a:extLst>
            <a:ext uri="{FF2B5EF4-FFF2-40B4-BE49-F238E27FC236}">
              <a16:creationId xmlns:a16="http://schemas.microsoft.com/office/drawing/2014/main" id="{0589DCFD-F58D-400D-8B26-CF4FEA34C3D7}"/>
            </a:ext>
          </a:extLst>
        </xdr:cNvPr>
        <xdr:cNvSpPr txBox="1"/>
      </xdr:nvSpPr>
      <xdr:spPr>
        <a:xfrm>
          <a:off x="14781355" y="11419710"/>
          <a:ext cx="326041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3EF048D-B490-4C84-A054-826D83CB11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30</xdr:col>
      <xdr:colOff>110849</xdr:colOff>
      <xdr:row>57</xdr:row>
      <xdr:rowOff>91310</xdr:rowOff>
    </xdr:from>
    <xdr:to>
      <xdr:col>30</xdr:col>
      <xdr:colOff>436891</xdr:colOff>
      <xdr:row>58</xdr:row>
      <xdr:rowOff>170815</xdr:rowOff>
    </xdr:to>
    <xdr:sp macro="" textlink="$R$91">
      <xdr:nvSpPr>
        <xdr:cNvPr id="133" name="TextBox 132">
          <a:extLst>
            <a:ext uri="{FF2B5EF4-FFF2-40B4-BE49-F238E27FC236}">
              <a16:creationId xmlns:a16="http://schemas.microsoft.com/office/drawing/2014/main" id="{6EA61EBF-1F0F-4C3D-A94C-45C7D570B134}"/>
            </a:ext>
          </a:extLst>
        </xdr:cNvPr>
        <xdr:cNvSpPr txBox="1"/>
      </xdr:nvSpPr>
      <xdr:spPr>
        <a:xfrm>
          <a:off x="15376249" y="11419710"/>
          <a:ext cx="326042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28D8D08-2FDD-45AA-ADAE-27547EE07B4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31</xdr:col>
      <xdr:colOff>203089</xdr:colOff>
      <xdr:row>57</xdr:row>
      <xdr:rowOff>91310</xdr:rowOff>
    </xdr:from>
    <xdr:to>
      <xdr:col>31</xdr:col>
      <xdr:colOff>529131</xdr:colOff>
      <xdr:row>58</xdr:row>
      <xdr:rowOff>170815</xdr:rowOff>
    </xdr:to>
    <xdr:sp macro="" textlink="$R$92">
      <xdr:nvSpPr>
        <xdr:cNvPr id="134" name="TextBox 133">
          <a:extLst>
            <a:ext uri="{FF2B5EF4-FFF2-40B4-BE49-F238E27FC236}">
              <a16:creationId xmlns:a16="http://schemas.microsoft.com/office/drawing/2014/main" id="{B5C0B92B-1133-4E34-B2C9-90A1C4B27E53}"/>
            </a:ext>
          </a:extLst>
        </xdr:cNvPr>
        <xdr:cNvSpPr txBox="1"/>
      </xdr:nvSpPr>
      <xdr:spPr>
        <a:xfrm>
          <a:off x="16078089" y="11419710"/>
          <a:ext cx="326042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3AF4933-AAFE-48E2-9660-F175A0A395B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32</xdr:col>
      <xdr:colOff>226259</xdr:colOff>
      <xdr:row>57</xdr:row>
      <xdr:rowOff>91310</xdr:rowOff>
    </xdr:from>
    <xdr:to>
      <xdr:col>32</xdr:col>
      <xdr:colOff>552300</xdr:colOff>
      <xdr:row>58</xdr:row>
      <xdr:rowOff>170815</xdr:rowOff>
    </xdr:to>
    <xdr:sp macro="" textlink="$R$93">
      <xdr:nvSpPr>
        <xdr:cNvPr id="135" name="TextBox 134">
          <a:extLst>
            <a:ext uri="{FF2B5EF4-FFF2-40B4-BE49-F238E27FC236}">
              <a16:creationId xmlns:a16="http://schemas.microsoft.com/office/drawing/2014/main" id="{A261F3AC-B0E2-4C36-836D-DB17095FEF0A}"/>
            </a:ext>
          </a:extLst>
        </xdr:cNvPr>
        <xdr:cNvSpPr txBox="1"/>
      </xdr:nvSpPr>
      <xdr:spPr>
        <a:xfrm>
          <a:off x="16710859" y="11419710"/>
          <a:ext cx="326041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1ACDEA0-E699-41D4-8353-C9F31AE5626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33</xdr:col>
      <xdr:colOff>224179</xdr:colOff>
      <xdr:row>57</xdr:row>
      <xdr:rowOff>91310</xdr:rowOff>
    </xdr:from>
    <xdr:to>
      <xdr:col>33</xdr:col>
      <xdr:colOff>550221</xdr:colOff>
      <xdr:row>58</xdr:row>
      <xdr:rowOff>170815</xdr:rowOff>
    </xdr:to>
    <xdr:sp macro="" textlink="$R$94">
      <xdr:nvSpPr>
        <xdr:cNvPr id="136" name="TextBox 135">
          <a:extLst>
            <a:ext uri="{FF2B5EF4-FFF2-40B4-BE49-F238E27FC236}">
              <a16:creationId xmlns:a16="http://schemas.microsoft.com/office/drawing/2014/main" id="{8BC80CD0-0304-4FAB-B86D-3FC14A476456}"/>
            </a:ext>
          </a:extLst>
        </xdr:cNvPr>
        <xdr:cNvSpPr txBox="1"/>
      </xdr:nvSpPr>
      <xdr:spPr>
        <a:xfrm>
          <a:off x="17318379" y="11419710"/>
          <a:ext cx="326042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D955AB1-414C-4B51-BB62-9F044EC1D72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34</xdr:col>
      <xdr:colOff>267782</xdr:colOff>
      <xdr:row>57</xdr:row>
      <xdr:rowOff>91310</xdr:rowOff>
    </xdr:from>
    <xdr:to>
      <xdr:col>34</xdr:col>
      <xdr:colOff>593824</xdr:colOff>
      <xdr:row>58</xdr:row>
      <xdr:rowOff>170815</xdr:rowOff>
    </xdr:to>
    <xdr:sp macro="" textlink="$R$95">
      <xdr:nvSpPr>
        <xdr:cNvPr id="137" name="TextBox 136">
          <a:extLst>
            <a:ext uri="{FF2B5EF4-FFF2-40B4-BE49-F238E27FC236}">
              <a16:creationId xmlns:a16="http://schemas.microsoft.com/office/drawing/2014/main" id="{D3273AAC-629D-4D63-81FB-DBFF3CF20F52}"/>
            </a:ext>
          </a:extLst>
        </xdr:cNvPr>
        <xdr:cNvSpPr txBox="1"/>
      </xdr:nvSpPr>
      <xdr:spPr>
        <a:xfrm>
          <a:off x="17920782" y="11337866"/>
          <a:ext cx="326042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2196F58-B721-49C4-8D2D-7F0BC844BBD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oneCellAnchor>
    <xdr:from>
      <xdr:col>18</xdr:col>
      <xdr:colOff>529178</xdr:colOff>
      <xdr:row>58</xdr:row>
      <xdr:rowOff>126958</xdr:rowOff>
    </xdr:from>
    <xdr:ext cx="973666" cy="486832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29483161-4644-45C2-9D50-38D17C292EBD}"/>
            </a:ext>
          </a:extLst>
        </xdr:cNvPr>
        <xdr:cNvSpPr txBox="1"/>
      </xdr:nvSpPr>
      <xdr:spPr>
        <a:xfrm>
          <a:off x="8479378" y="11639508"/>
          <a:ext cx="973666" cy="4868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l"/>
          <a:r>
            <a:rPr lang="en-US" sz="1200" b="0">
              <a:latin typeface="Arial Narrow" panose="020B0606020202030204" pitchFamily="34" charset="0"/>
            </a:rPr>
            <a:t>Net</a:t>
          </a:r>
          <a:r>
            <a:rPr lang="en-US" sz="1200" b="0" baseline="0">
              <a:latin typeface="Arial Narrow" panose="020B0606020202030204" pitchFamily="34" charset="0"/>
            </a:rPr>
            <a:t> Change</a:t>
          </a:r>
          <a:endParaRPr lang="en-US" sz="1200" b="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49391</xdr:colOff>
      <xdr:row>1</xdr:row>
      <xdr:rowOff>3</xdr:rowOff>
    </xdr:from>
    <xdr:to>
      <xdr:col>45</xdr:col>
      <xdr:colOff>430393</xdr:colOff>
      <xdr:row>5</xdr:row>
      <xdr:rowOff>28223</xdr:rowOff>
    </xdr:to>
    <xdr:sp macro="" textlink="">
      <xdr:nvSpPr>
        <xdr:cNvPr id="148" name="Rectangle 147">
          <a:extLst>
            <a:ext uri="{FF2B5EF4-FFF2-40B4-BE49-F238E27FC236}">
              <a16:creationId xmlns:a16="http://schemas.microsoft.com/office/drawing/2014/main" id="{12F03169-9B33-41A1-B2AA-958B84FB4E3F}"/>
            </a:ext>
          </a:extLst>
        </xdr:cNvPr>
        <xdr:cNvSpPr/>
      </xdr:nvSpPr>
      <xdr:spPr>
        <a:xfrm>
          <a:off x="582791" y="184153"/>
          <a:ext cx="24257002" cy="7648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4400" b="1">
              <a:latin typeface="Arial Narrow" panose="020B0606020202030204" pitchFamily="34" charset="0"/>
            </a:rPr>
            <a:t>Waterfall Flow Chart</a:t>
          </a:r>
        </a:p>
      </xdr:txBody>
    </xdr:sp>
    <xdr:clientData/>
  </xdr:twoCellAnchor>
  <xdr:twoCellAnchor editAs="oneCell">
    <xdr:from>
      <xdr:col>26</xdr:col>
      <xdr:colOff>592667</xdr:colOff>
      <xdr:row>87</xdr:row>
      <xdr:rowOff>98778</xdr:rowOff>
    </xdr:from>
    <xdr:to>
      <xdr:col>39</xdr:col>
      <xdr:colOff>423334</xdr:colOff>
      <xdr:row>110</xdr:row>
      <xdr:rowOff>176389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5777883B-91D6-4146-8FBD-BE8ACF045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19667" y="17135828"/>
          <a:ext cx="7755467" cy="4313061"/>
        </a:xfrm>
        <a:prstGeom prst="rect">
          <a:avLst/>
        </a:prstGeom>
      </xdr:spPr>
    </xdr:pic>
    <xdr:clientData/>
  </xdr:twoCellAnchor>
  <xdr:twoCellAnchor editAs="oneCell">
    <xdr:from>
      <xdr:col>25</xdr:col>
      <xdr:colOff>134056</xdr:colOff>
      <xdr:row>96</xdr:row>
      <xdr:rowOff>32457</xdr:rowOff>
    </xdr:from>
    <xdr:to>
      <xdr:col>37</xdr:col>
      <xdr:colOff>571501</xdr:colOff>
      <xdr:row>117</xdr:row>
      <xdr:rowOff>124178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19815D4A-97F1-4EB0-9376-FC63EC145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51456" y="18726857"/>
          <a:ext cx="7752645" cy="3958871"/>
        </a:xfrm>
        <a:prstGeom prst="rect">
          <a:avLst/>
        </a:prstGeom>
      </xdr:spPr>
    </xdr:pic>
    <xdr:clientData/>
  </xdr:twoCellAnchor>
  <xdr:twoCellAnchor editAs="oneCell">
    <xdr:from>
      <xdr:col>26</xdr:col>
      <xdr:colOff>173566</xdr:colOff>
      <xdr:row>93</xdr:row>
      <xdr:rowOff>149580</xdr:rowOff>
    </xdr:from>
    <xdr:to>
      <xdr:col>54</xdr:col>
      <xdr:colOff>282221</xdr:colOff>
      <xdr:row>115</xdr:row>
      <xdr:rowOff>57857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7870E743-3BE9-433B-9EA4-42CA7FF25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00566" y="18291530"/>
          <a:ext cx="17177455" cy="3959577"/>
        </a:xfrm>
        <a:prstGeom prst="rect">
          <a:avLst/>
        </a:prstGeom>
      </xdr:spPr>
    </xdr:pic>
    <xdr:clientData/>
  </xdr:twoCellAnchor>
  <xdr:oneCellAnchor>
    <xdr:from>
      <xdr:col>11</xdr:col>
      <xdr:colOff>515052</xdr:colOff>
      <xdr:row>26</xdr:row>
      <xdr:rowOff>148166</xdr:rowOff>
    </xdr:from>
    <xdr:ext cx="1665777" cy="50424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86F10185-EFDA-4DF1-AAB2-3ECCBE2AF05B}"/>
            </a:ext>
          </a:extLst>
        </xdr:cNvPr>
        <xdr:cNvSpPr txBox="1"/>
      </xdr:nvSpPr>
      <xdr:spPr>
        <a:xfrm>
          <a:off x="4909252" y="5190066"/>
          <a:ext cx="1665777" cy="5042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latin typeface="Arial Narrow" panose="020B0606020202030204" pitchFamily="34" charset="0"/>
            </a:rPr>
            <a:t>Select</a:t>
          </a:r>
          <a:r>
            <a:rPr lang="en-US" sz="1400" baseline="0">
              <a:latin typeface="Arial Narrow" panose="020B0606020202030204" pitchFamily="34" charset="0"/>
            </a:rPr>
            <a:t> number of bars </a:t>
          </a:r>
        </a:p>
        <a:p>
          <a:r>
            <a:rPr lang="en-US" sz="1400" baseline="0">
              <a:latin typeface="Arial Narrow" panose="020B0606020202030204" pitchFamily="34" charset="0"/>
            </a:rPr>
            <a:t>required by graph</a:t>
          </a:r>
          <a:endParaRPr lang="en-US" sz="140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63502</xdr:colOff>
      <xdr:row>17</xdr:row>
      <xdr:rowOff>14111</xdr:rowOff>
    </xdr:from>
    <xdr:to>
      <xdr:col>8</xdr:col>
      <xdr:colOff>670278</xdr:colOff>
      <xdr:row>18</xdr:row>
      <xdr:rowOff>7056</xdr:rowOff>
    </xdr:to>
    <xdr:sp macro="" textlink="">
      <xdr:nvSpPr>
        <xdr:cNvPr id="153" name="Rectangle 152">
          <a:extLst>
            <a:ext uri="{FF2B5EF4-FFF2-40B4-BE49-F238E27FC236}">
              <a16:creationId xmlns:a16="http://schemas.microsoft.com/office/drawing/2014/main" id="{1360F864-982E-44F9-A317-F9622246498C}"/>
            </a:ext>
          </a:extLst>
        </xdr:cNvPr>
        <xdr:cNvSpPr/>
      </xdr:nvSpPr>
      <xdr:spPr>
        <a:xfrm>
          <a:off x="596902" y="2922411"/>
          <a:ext cx="3623026" cy="450145"/>
        </a:xfrm>
        <a:prstGeom prst="rect">
          <a:avLst/>
        </a:prstGeom>
        <a:noFill/>
        <a:ln w="28575" cap="flat" cmpd="sng" algn="ctr">
          <a:solidFill>
            <a:schemeClr val="bg1">
              <a:lumMod val="65000"/>
            </a:scheme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303383</xdr:colOff>
      <xdr:row>15</xdr:row>
      <xdr:rowOff>42333</xdr:rowOff>
    </xdr:from>
    <xdr:to>
      <xdr:col>16</xdr:col>
      <xdr:colOff>84661</xdr:colOff>
      <xdr:row>32</xdr:row>
      <xdr:rowOff>7056</xdr:rowOff>
    </xdr:to>
    <xdr:sp macro="" textlink="">
      <xdr:nvSpPr>
        <xdr:cNvPr id="154" name="Rectangle: Rounded Corners 153">
          <a:extLst>
            <a:ext uri="{FF2B5EF4-FFF2-40B4-BE49-F238E27FC236}">
              <a16:creationId xmlns:a16="http://schemas.microsoft.com/office/drawing/2014/main" id="{43066ED9-A60D-4108-9A1C-F89E86892191}"/>
            </a:ext>
          </a:extLst>
        </xdr:cNvPr>
        <xdr:cNvSpPr/>
      </xdr:nvSpPr>
      <xdr:spPr>
        <a:xfrm>
          <a:off x="4697583" y="2804583"/>
          <a:ext cx="2829278" cy="3615973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9375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471988</xdr:colOff>
      <xdr:row>17</xdr:row>
      <xdr:rowOff>49384</xdr:rowOff>
    </xdr:from>
    <xdr:ext cx="2049728" cy="445507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08D12A0B-9B6D-4B09-BBF7-1DCDB09771A2}"/>
            </a:ext>
          </a:extLst>
        </xdr:cNvPr>
        <xdr:cNvSpPr txBox="1"/>
      </xdr:nvSpPr>
      <xdr:spPr>
        <a:xfrm>
          <a:off x="4866188" y="2957684"/>
          <a:ext cx="2049728" cy="4455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chemeClr val="bg1"/>
              </a:solidFill>
              <a:latin typeface="Arial Narrow" panose="020B0606020202030204" pitchFamily="34" charset="0"/>
            </a:rPr>
            <a:t>Number of bars</a:t>
          </a:r>
        </a:p>
      </xdr:txBody>
    </xdr:sp>
    <xdr:clientData/>
  </xdr:oneCellAnchor>
  <xdr:twoCellAnchor>
    <xdr:from>
      <xdr:col>12</xdr:col>
      <xdr:colOff>423325</xdr:colOff>
      <xdr:row>19</xdr:row>
      <xdr:rowOff>155215</xdr:rowOff>
    </xdr:from>
    <xdr:to>
      <xdr:col>13</xdr:col>
      <xdr:colOff>176371</xdr:colOff>
      <xdr:row>21</xdr:row>
      <xdr:rowOff>7049</xdr:rowOff>
    </xdr:to>
    <xdr:sp macro="" textlink="">
      <xdr:nvSpPr>
        <xdr:cNvPr id="156" name="Rectangle 15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701882B-C4C2-49DA-9435-8F5157AB9744}"/>
            </a:ext>
          </a:extLst>
        </xdr:cNvPr>
        <xdr:cNvSpPr/>
      </xdr:nvSpPr>
      <xdr:spPr>
        <a:xfrm>
          <a:off x="5427125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</a:t>
          </a:r>
        </a:p>
      </xdr:txBody>
    </xdr:sp>
    <xdr:clientData/>
  </xdr:twoCellAnchor>
  <xdr:twoCellAnchor>
    <xdr:from>
      <xdr:col>11</xdr:col>
      <xdr:colOff>561613</xdr:colOff>
      <xdr:row>19</xdr:row>
      <xdr:rowOff>155215</xdr:rowOff>
    </xdr:from>
    <xdr:to>
      <xdr:col>12</xdr:col>
      <xdr:colOff>314660</xdr:colOff>
      <xdr:row>21</xdr:row>
      <xdr:rowOff>7049</xdr:rowOff>
    </xdr:to>
    <xdr:sp macro="" textlink="">
      <xdr:nvSpPr>
        <xdr:cNvPr id="157" name="Rectangle 15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09B61F6-0603-42D8-9806-3DE12A6C8CAC}"/>
            </a:ext>
          </a:extLst>
        </xdr:cNvPr>
        <xdr:cNvSpPr/>
      </xdr:nvSpPr>
      <xdr:spPr>
        <a:xfrm>
          <a:off x="4955813" y="3596915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</a:t>
          </a:r>
        </a:p>
      </xdr:txBody>
    </xdr:sp>
    <xdr:clientData/>
  </xdr:twoCellAnchor>
  <xdr:twoCellAnchor>
    <xdr:from>
      <xdr:col>13</xdr:col>
      <xdr:colOff>300558</xdr:colOff>
      <xdr:row>19</xdr:row>
      <xdr:rowOff>155215</xdr:rowOff>
    </xdr:from>
    <xdr:to>
      <xdr:col>14</xdr:col>
      <xdr:colOff>53604</xdr:colOff>
      <xdr:row>21</xdr:row>
      <xdr:rowOff>7049</xdr:rowOff>
    </xdr:to>
    <xdr:sp macro="" textlink="">
      <xdr:nvSpPr>
        <xdr:cNvPr id="158" name="Rectangle 15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586DC074-8058-4BDD-9EE7-547EC7538D8C}"/>
            </a:ext>
          </a:extLst>
        </xdr:cNvPr>
        <xdr:cNvSpPr/>
      </xdr:nvSpPr>
      <xdr:spPr>
        <a:xfrm>
          <a:off x="5913958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3</a:t>
          </a:r>
        </a:p>
      </xdr:txBody>
    </xdr:sp>
    <xdr:clientData/>
  </xdr:twoCellAnchor>
  <xdr:twoCellAnchor>
    <xdr:from>
      <xdr:col>14</xdr:col>
      <xdr:colOff>177792</xdr:colOff>
      <xdr:row>19</xdr:row>
      <xdr:rowOff>155215</xdr:rowOff>
    </xdr:from>
    <xdr:to>
      <xdr:col>14</xdr:col>
      <xdr:colOff>537616</xdr:colOff>
      <xdr:row>21</xdr:row>
      <xdr:rowOff>7049</xdr:rowOff>
    </xdr:to>
    <xdr:sp macro="" textlink="">
      <xdr:nvSpPr>
        <xdr:cNvPr id="159" name="Rectangle 15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D95D566F-B526-4790-8C81-FEF207036C8A}"/>
            </a:ext>
          </a:extLst>
        </xdr:cNvPr>
        <xdr:cNvSpPr/>
      </xdr:nvSpPr>
      <xdr:spPr>
        <a:xfrm>
          <a:off x="6400792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4</a:t>
          </a:r>
        </a:p>
      </xdr:txBody>
    </xdr:sp>
    <xdr:clientData/>
  </xdr:twoCellAnchor>
  <xdr:twoCellAnchor>
    <xdr:from>
      <xdr:col>15</xdr:col>
      <xdr:colOff>47970</xdr:colOff>
      <xdr:row>19</xdr:row>
      <xdr:rowOff>155215</xdr:rowOff>
    </xdr:from>
    <xdr:to>
      <xdr:col>15</xdr:col>
      <xdr:colOff>407794</xdr:colOff>
      <xdr:row>21</xdr:row>
      <xdr:rowOff>7049</xdr:rowOff>
    </xdr:to>
    <xdr:sp macro="" textlink="">
      <xdr:nvSpPr>
        <xdr:cNvPr id="160" name="Rectangle 15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919DE78-B486-4AB6-8FED-899D347636A0}"/>
            </a:ext>
          </a:extLst>
        </xdr:cNvPr>
        <xdr:cNvSpPr/>
      </xdr:nvSpPr>
      <xdr:spPr>
        <a:xfrm>
          <a:off x="6880570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5</a:t>
          </a:r>
        </a:p>
      </xdr:txBody>
    </xdr:sp>
    <xdr:clientData/>
  </xdr:twoCellAnchor>
  <xdr:twoCellAnchor>
    <xdr:from>
      <xdr:col>12</xdr:col>
      <xdr:colOff>420502</xdr:colOff>
      <xdr:row>21</xdr:row>
      <xdr:rowOff>173560</xdr:rowOff>
    </xdr:from>
    <xdr:to>
      <xdr:col>13</xdr:col>
      <xdr:colOff>173548</xdr:colOff>
      <xdr:row>23</xdr:row>
      <xdr:rowOff>25393</xdr:rowOff>
    </xdr:to>
    <xdr:sp macro="" textlink="">
      <xdr:nvSpPr>
        <xdr:cNvPr id="161" name="Rectangle 16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CA3FF332-5741-4EA2-8439-D2BB8041832B}"/>
            </a:ext>
          </a:extLst>
        </xdr:cNvPr>
        <xdr:cNvSpPr/>
      </xdr:nvSpPr>
      <xdr:spPr>
        <a:xfrm>
          <a:off x="5424302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7</a:t>
          </a:r>
        </a:p>
      </xdr:txBody>
    </xdr:sp>
    <xdr:clientData/>
  </xdr:twoCellAnchor>
  <xdr:twoCellAnchor>
    <xdr:from>
      <xdr:col>11</xdr:col>
      <xdr:colOff>558790</xdr:colOff>
      <xdr:row>21</xdr:row>
      <xdr:rowOff>173560</xdr:rowOff>
    </xdr:from>
    <xdr:to>
      <xdr:col>12</xdr:col>
      <xdr:colOff>311837</xdr:colOff>
      <xdr:row>23</xdr:row>
      <xdr:rowOff>25393</xdr:rowOff>
    </xdr:to>
    <xdr:sp macro="" textlink="">
      <xdr:nvSpPr>
        <xdr:cNvPr id="162" name="Rectangle 16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C385813-19DD-4605-A0DC-D5B90D9F3328}"/>
            </a:ext>
          </a:extLst>
        </xdr:cNvPr>
        <xdr:cNvSpPr/>
      </xdr:nvSpPr>
      <xdr:spPr>
        <a:xfrm>
          <a:off x="4952990" y="4072460"/>
          <a:ext cx="362647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6</a:t>
          </a:r>
        </a:p>
      </xdr:txBody>
    </xdr:sp>
    <xdr:clientData/>
  </xdr:twoCellAnchor>
  <xdr:twoCellAnchor>
    <xdr:from>
      <xdr:col>13</xdr:col>
      <xdr:colOff>297735</xdr:colOff>
      <xdr:row>21</xdr:row>
      <xdr:rowOff>173560</xdr:rowOff>
    </xdr:from>
    <xdr:to>
      <xdr:col>14</xdr:col>
      <xdr:colOff>50781</xdr:colOff>
      <xdr:row>23</xdr:row>
      <xdr:rowOff>25393</xdr:rowOff>
    </xdr:to>
    <xdr:sp macro="" textlink="">
      <xdr:nvSpPr>
        <xdr:cNvPr id="163" name="Rectangle 16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AC876189-F1A5-4DA1-9413-949741FC4907}"/>
            </a:ext>
          </a:extLst>
        </xdr:cNvPr>
        <xdr:cNvSpPr/>
      </xdr:nvSpPr>
      <xdr:spPr>
        <a:xfrm>
          <a:off x="5911135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8</a:t>
          </a:r>
        </a:p>
      </xdr:txBody>
    </xdr:sp>
    <xdr:clientData/>
  </xdr:twoCellAnchor>
  <xdr:twoCellAnchor>
    <xdr:from>
      <xdr:col>14</xdr:col>
      <xdr:colOff>174969</xdr:colOff>
      <xdr:row>21</xdr:row>
      <xdr:rowOff>173560</xdr:rowOff>
    </xdr:from>
    <xdr:to>
      <xdr:col>14</xdr:col>
      <xdr:colOff>534793</xdr:colOff>
      <xdr:row>23</xdr:row>
      <xdr:rowOff>25393</xdr:rowOff>
    </xdr:to>
    <xdr:sp macro="" textlink="">
      <xdr:nvSpPr>
        <xdr:cNvPr id="164" name="Rectangle 16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7AE86CFB-CD91-4829-8676-EA6FFCF6268D}"/>
            </a:ext>
          </a:extLst>
        </xdr:cNvPr>
        <xdr:cNvSpPr/>
      </xdr:nvSpPr>
      <xdr:spPr>
        <a:xfrm>
          <a:off x="6397969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9</a:t>
          </a:r>
        </a:p>
      </xdr:txBody>
    </xdr:sp>
    <xdr:clientData/>
  </xdr:twoCellAnchor>
  <xdr:twoCellAnchor>
    <xdr:from>
      <xdr:col>15</xdr:col>
      <xdr:colOff>45147</xdr:colOff>
      <xdr:row>21</xdr:row>
      <xdr:rowOff>173560</xdr:rowOff>
    </xdr:from>
    <xdr:to>
      <xdr:col>15</xdr:col>
      <xdr:colOff>404971</xdr:colOff>
      <xdr:row>23</xdr:row>
      <xdr:rowOff>25393</xdr:rowOff>
    </xdr:to>
    <xdr:sp macro="" textlink="">
      <xdr:nvSpPr>
        <xdr:cNvPr id="165" name="Rectangle 16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AAC00F22-C92A-419C-8C1A-AD3D9EEAEF2D}"/>
            </a:ext>
          </a:extLst>
        </xdr:cNvPr>
        <xdr:cNvSpPr/>
      </xdr:nvSpPr>
      <xdr:spPr>
        <a:xfrm>
          <a:off x="6877747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10</a:t>
          </a:r>
        </a:p>
      </xdr:txBody>
    </xdr:sp>
    <xdr:clientData/>
  </xdr:twoCellAnchor>
  <xdr:twoCellAnchor>
    <xdr:from>
      <xdr:col>12</xdr:col>
      <xdr:colOff>417680</xdr:colOff>
      <xdr:row>23</xdr:row>
      <xdr:rowOff>220126</xdr:rowOff>
    </xdr:from>
    <xdr:to>
      <xdr:col>13</xdr:col>
      <xdr:colOff>170726</xdr:colOff>
      <xdr:row>25</xdr:row>
      <xdr:rowOff>71960</xdr:rowOff>
    </xdr:to>
    <xdr:sp macro="" textlink="">
      <xdr:nvSpPr>
        <xdr:cNvPr id="166" name="Rectangle 165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CEF0B31C-D755-479B-B096-F0C1A15A64C2}"/>
            </a:ext>
          </a:extLst>
        </xdr:cNvPr>
        <xdr:cNvSpPr/>
      </xdr:nvSpPr>
      <xdr:spPr>
        <a:xfrm>
          <a:off x="5421480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12</a:t>
          </a:r>
        </a:p>
      </xdr:txBody>
    </xdr:sp>
    <xdr:clientData/>
  </xdr:twoCellAnchor>
  <xdr:twoCellAnchor>
    <xdr:from>
      <xdr:col>11</xdr:col>
      <xdr:colOff>555968</xdr:colOff>
      <xdr:row>23</xdr:row>
      <xdr:rowOff>220126</xdr:rowOff>
    </xdr:from>
    <xdr:to>
      <xdr:col>12</xdr:col>
      <xdr:colOff>309015</xdr:colOff>
      <xdr:row>25</xdr:row>
      <xdr:rowOff>71960</xdr:rowOff>
    </xdr:to>
    <xdr:sp macro="" textlink="">
      <xdr:nvSpPr>
        <xdr:cNvPr id="167" name="Rectangle 16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2150F1AD-C3E7-440C-918B-26588AC9D2A4}"/>
            </a:ext>
          </a:extLst>
        </xdr:cNvPr>
        <xdr:cNvSpPr/>
      </xdr:nvSpPr>
      <xdr:spPr>
        <a:xfrm>
          <a:off x="4950168" y="4576226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11</a:t>
          </a:r>
        </a:p>
      </xdr:txBody>
    </xdr:sp>
    <xdr:clientData/>
  </xdr:twoCellAnchor>
  <xdr:twoCellAnchor>
    <xdr:from>
      <xdr:col>13</xdr:col>
      <xdr:colOff>294913</xdr:colOff>
      <xdr:row>23</xdr:row>
      <xdr:rowOff>220126</xdr:rowOff>
    </xdr:from>
    <xdr:to>
      <xdr:col>14</xdr:col>
      <xdr:colOff>47959</xdr:colOff>
      <xdr:row>25</xdr:row>
      <xdr:rowOff>71960</xdr:rowOff>
    </xdr:to>
    <xdr:sp macro="" textlink="">
      <xdr:nvSpPr>
        <xdr:cNvPr id="168" name="Rectangle 16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1FC8087B-F1E5-47B4-8B02-D35CE751E239}"/>
            </a:ext>
          </a:extLst>
        </xdr:cNvPr>
        <xdr:cNvSpPr/>
      </xdr:nvSpPr>
      <xdr:spPr>
        <a:xfrm>
          <a:off x="5908313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13</a:t>
          </a:r>
        </a:p>
      </xdr:txBody>
    </xdr:sp>
    <xdr:clientData/>
  </xdr:twoCellAnchor>
  <xdr:twoCellAnchor>
    <xdr:from>
      <xdr:col>14</xdr:col>
      <xdr:colOff>172147</xdr:colOff>
      <xdr:row>23</xdr:row>
      <xdr:rowOff>220126</xdr:rowOff>
    </xdr:from>
    <xdr:to>
      <xdr:col>14</xdr:col>
      <xdr:colOff>531971</xdr:colOff>
      <xdr:row>25</xdr:row>
      <xdr:rowOff>71960</xdr:rowOff>
    </xdr:to>
    <xdr:sp macro="" textlink="">
      <xdr:nvSpPr>
        <xdr:cNvPr id="169" name="Rectangle 16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10593501-91A8-4CB2-891E-27933D65EB82}"/>
            </a:ext>
          </a:extLst>
        </xdr:cNvPr>
        <xdr:cNvSpPr/>
      </xdr:nvSpPr>
      <xdr:spPr>
        <a:xfrm>
          <a:off x="6395147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14</a:t>
          </a:r>
        </a:p>
      </xdr:txBody>
    </xdr:sp>
    <xdr:clientData/>
  </xdr:twoCellAnchor>
  <xdr:twoCellAnchor>
    <xdr:from>
      <xdr:col>15</xdr:col>
      <xdr:colOff>42325</xdr:colOff>
      <xdr:row>23</xdr:row>
      <xdr:rowOff>220126</xdr:rowOff>
    </xdr:from>
    <xdr:to>
      <xdr:col>15</xdr:col>
      <xdr:colOff>402149</xdr:colOff>
      <xdr:row>25</xdr:row>
      <xdr:rowOff>71960</xdr:rowOff>
    </xdr:to>
    <xdr:sp macro="" textlink="">
      <xdr:nvSpPr>
        <xdr:cNvPr id="170" name="Rectangle 169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17B446E4-F5B3-4612-AE96-DEB82A08AA39}"/>
            </a:ext>
          </a:extLst>
        </xdr:cNvPr>
        <xdr:cNvSpPr/>
      </xdr:nvSpPr>
      <xdr:spPr>
        <a:xfrm>
          <a:off x="6874925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15</a:t>
          </a:r>
        </a:p>
      </xdr:txBody>
    </xdr:sp>
    <xdr:clientData/>
  </xdr:twoCellAnchor>
  <xdr:twoCellAnchor>
    <xdr:from>
      <xdr:col>12</xdr:col>
      <xdr:colOff>421913</xdr:colOff>
      <xdr:row>26</xdr:row>
      <xdr:rowOff>26804</xdr:rowOff>
    </xdr:from>
    <xdr:to>
      <xdr:col>13</xdr:col>
      <xdr:colOff>174959</xdr:colOff>
      <xdr:row>27</xdr:row>
      <xdr:rowOff>104415</xdr:rowOff>
    </xdr:to>
    <xdr:sp macro="" textlink="">
      <xdr:nvSpPr>
        <xdr:cNvPr id="171" name="Rectangle 17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7BB1899-981E-439F-AFCE-7906C7032277}"/>
            </a:ext>
          </a:extLst>
        </xdr:cNvPr>
        <xdr:cNvSpPr/>
      </xdr:nvSpPr>
      <xdr:spPr>
        <a:xfrm>
          <a:off x="5425713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17</a:t>
          </a:r>
        </a:p>
      </xdr:txBody>
    </xdr:sp>
    <xdr:clientData/>
  </xdr:twoCellAnchor>
  <xdr:twoCellAnchor>
    <xdr:from>
      <xdr:col>11</xdr:col>
      <xdr:colOff>560201</xdr:colOff>
      <xdr:row>26</xdr:row>
      <xdr:rowOff>26804</xdr:rowOff>
    </xdr:from>
    <xdr:to>
      <xdr:col>12</xdr:col>
      <xdr:colOff>313248</xdr:colOff>
      <xdr:row>27</xdr:row>
      <xdr:rowOff>104415</xdr:rowOff>
    </xdr:to>
    <xdr:sp macro="" textlink="">
      <xdr:nvSpPr>
        <xdr:cNvPr id="172" name="Rectangle 171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9602AE1B-0F5E-4BD9-9488-71595B83DCF1}"/>
            </a:ext>
          </a:extLst>
        </xdr:cNvPr>
        <xdr:cNvSpPr/>
      </xdr:nvSpPr>
      <xdr:spPr>
        <a:xfrm>
          <a:off x="4954401" y="5068704"/>
          <a:ext cx="362647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16</a:t>
          </a:r>
        </a:p>
      </xdr:txBody>
    </xdr:sp>
    <xdr:clientData/>
  </xdr:twoCellAnchor>
  <xdr:twoCellAnchor>
    <xdr:from>
      <xdr:col>13</xdr:col>
      <xdr:colOff>299146</xdr:colOff>
      <xdr:row>26</xdr:row>
      <xdr:rowOff>26804</xdr:rowOff>
    </xdr:from>
    <xdr:to>
      <xdr:col>14</xdr:col>
      <xdr:colOff>52192</xdr:colOff>
      <xdr:row>27</xdr:row>
      <xdr:rowOff>104415</xdr:rowOff>
    </xdr:to>
    <xdr:sp macro="" textlink="">
      <xdr:nvSpPr>
        <xdr:cNvPr id="173" name="Rectangle 172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FA57C8E9-DF91-4AB5-A205-8CABE547CEF9}"/>
            </a:ext>
          </a:extLst>
        </xdr:cNvPr>
        <xdr:cNvSpPr/>
      </xdr:nvSpPr>
      <xdr:spPr>
        <a:xfrm>
          <a:off x="5912546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18</a:t>
          </a:r>
        </a:p>
      </xdr:txBody>
    </xdr:sp>
    <xdr:clientData/>
  </xdr:twoCellAnchor>
  <xdr:twoCellAnchor>
    <xdr:from>
      <xdr:col>14</xdr:col>
      <xdr:colOff>176380</xdr:colOff>
      <xdr:row>26</xdr:row>
      <xdr:rowOff>26804</xdr:rowOff>
    </xdr:from>
    <xdr:to>
      <xdr:col>14</xdr:col>
      <xdr:colOff>536204</xdr:colOff>
      <xdr:row>27</xdr:row>
      <xdr:rowOff>104415</xdr:rowOff>
    </xdr:to>
    <xdr:sp macro="" textlink="">
      <xdr:nvSpPr>
        <xdr:cNvPr id="174" name="Rectangle 173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3D28C61F-4DB9-4A83-A5DB-41D7931125E7}"/>
            </a:ext>
          </a:extLst>
        </xdr:cNvPr>
        <xdr:cNvSpPr/>
      </xdr:nvSpPr>
      <xdr:spPr>
        <a:xfrm>
          <a:off x="6399380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19</a:t>
          </a:r>
        </a:p>
      </xdr:txBody>
    </xdr:sp>
    <xdr:clientData/>
  </xdr:twoCellAnchor>
  <xdr:twoCellAnchor>
    <xdr:from>
      <xdr:col>15</xdr:col>
      <xdr:colOff>46558</xdr:colOff>
      <xdr:row>26</xdr:row>
      <xdr:rowOff>26804</xdr:rowOff>
    </xdr:from>
    <xdr:to>
      <xdr:col>15</xdr:col>
      <xdr:colOff>406382</xdr:colOff>
      <xdr:row>27</xdr:row>
      <xdr:rowOff>104415</xdr:rowOff>
    </xdr:to>
    <xdr:sp macro="" textlink="">
      <xdr:nvSpPr>
        <xdr:cNvPr id="175" name="Rectangle 17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31C38FD-C14A-4F2F-9275-D8E0321E480C}"/>
            </a:ext>
          </a:extLst>
        </xdr:cNvPr>
        <xdr:cNvSpPr/>
      </xdr:nvSpPr>
      <xdr:spPr>
        <a:xfrm>
          <a:off x="6879158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20</a:t>
          </a:r>
        </a:p>
      </xdr:txBody>
    </xdr:sp>
    <xdr:clientData/>
  </xdr:twoCellAnchor>
  <xdr:twoCellAnchor>
    <xdr:from>
      <xdr:col>12</xdr:col>
      <xdr:colOff>419090</xdr:colOff>
      <xdr:row>28</xdr:row>
      <xdr:rowOff>38092</xdr:rowOff>
    </xdr:from>
    <xdr:to>
      <xdr:col>13</xdr:col>
      <xdr:colOff>172136</xdr:colOff>
      <xdr:row>29</xdr:row>
      <xdr:rowOff>115704</xdr:rowOff>
    </xdr:to>
    <xdr:sp macro="" textlink="">
      <xdr:nvSpPr>
        <xdr:cNvPr id="176" name="Rectangle 175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DA56B17A-1C9F-4418-8C8D-B373F38C49B5}"/>
            </a:ext>
          </a:extLst>
        </xdr:cNvPr>
        <xdr:cNvSpPr/>
      </xdr:nvSpPr>
      <xdr:spPr>
        <a:xfrm>
          <a:off x="5422890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22</a:t>
          </a:r>
        </a:p>
      </xdr:txBody>
    </xdr:sp>
    <xdr:clientData/>
  </xdr:twoCellAnchor>
  <xdr:twoCellAnchor>
    <xdr:from>
      <xdr:col>11</xdr:col>
      <xdr:colOff>557378</xdr:colOff>
      <xdr:row>28</xdr:row>
      <xdr:rowOff>38092</xdr:rowOff>
    </xdr:from>
    <xdr:to>
      <xdr:col>12</xdr:col>
      <xdr:colOff>310425</xdr:colOff>
      <xdr:row>29</xdr:row>
      <xdr:rowOff>115704</xdr:rowOff>
    </xdr:to>
    <xdr:sp macro="" textlink="">
      <xdr:nvSpPr>
        <xdr:cNvPr id="177" name="Rectangle 176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DD1C5B07-2958-4E81-B5D2-18523DD74CFE}"/>
            </a:ext>
          </a:extLst>
        </xdr:cNvPr>
        <xdr:cNvSpPr/>
      </xdr:nvSpPr>
      <xdr:spPr>
        <a:xfrm>
          <a:off x="4951578" y="5537192"/>
          <a:ext cx="362647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21</a:t>
          </a:r>
        </a:p>
      </xdr:txBody>
    </xdr:sp>
    <xdr:clientData/>
  </xdr:twoCellAnchor>
  <xdr:twoCellAnchor>
    <xdr:from>
      <xdr:col>13</xdr:col>
      <xdr:colOff>296323</xdr:colOff>
      <xdr:row>28</xdr:row>
      <xdr:rowOff>38092</xdr:rowOff>
    </xdr:from>
    <xdr:to>
      <xdr:col>14</xdr:col>
      <xdr:colOff>49369</xdr:colOff>
      <xdr:row>29</xdr:row>
      <xdr:rowOff>115704</xdr:rowOff>
    </xdr:to>
    <xdr:sp macro="" textlink="">
      <xdr:nvSpPr>
        <xdr:cNvPr id="178" name="Rectangle 177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9280AA0B-1130-4F43-B493-FF75CB38F2EC}"/>
            </a:ext>
          </a:extLst>
        </xdr:cNvPr>
        <xdr:cNvSpPr/>
      </xdr:nvSpPr>
      <xdr:spPr>
        <a:xfrm>
          <a:off x="5909723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23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0</xdr:row>
      <xdr:rowOff>105833</xdr:rowOff>
    </xdr:from>
    <xdr:to>
      <xdr:col>46</xdr:col>
      <xdr:colOff>458612</xdr:colOff>
      <xdr:row>5</xdr:row>
      <xdr:rowOff>162278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A09049A5-3BCA-4911-90BE-7B7D8C4C5155}"/>
            </a:ext>
          </a:extLst>
        </xdr:cNvPr>
        <xdr:cNvSpPr/>
      </xdr:nvSpPr>
      <xdr:spPr>
        <a:xfrm>
          <a:off x="457201" y="105833"/>
          <a:ext cx="25020411" cy="977195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620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211671</xdr:colOff>
      <xdr:row>52</xdr:row>
      <xdr:rowOff>134018</xdr:rowOff>
    </xdr:from>
    <xdr:to>
      <xdr:col>46</xdr:col>
      <xdr:colOff>190506</xdr:colOff>
      <xdr:row>62</xdr:row>
      <xdr:rowOff>141111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30F3A3-4CA9-4F0E-8472-5B647E00B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7871" y="10541668"/>
          <a:ext cx="17301635" cy="1848593"/>
        </a:xfrm>
        <a:prstGeom prst="rect">
          <a:avLst/>
        </a:prstGeom>
      </xdr:spPr>
    </xdr:pic>
    <xdr:clientData/>
  </xdr:twoCellAnchor>
  <xdr:twoCellAnchor>
    <xdr:from>
      <xdr:col>18</xdr:col>
      <xdr:colOff>116868</xdr:colOff>
      <xdr:row>53</xdr:row>
      <xdr:rowOff>30151</xdr:rowOff>
    </xdr:from>
    <xdr:to>
      <xdr:col>45</xdr:col>
      <xdr:colOff>571506</xdr:colOff>
      <xdr:row>62</xdr:row>
      <xdr:rowOff>28183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B3C4D95-4E68-4BDC-B12E-66D466E56B41}"/>
            </a:ext>
          </a:extLst>
        </xdr:cNvPr>
        <xdr:cNvSpPr/>
      </xdr:nvSpPr>
      <xdr:spPr>
        <a:xfrm>
          <a:off x="8067068" y="10621951"/>
          <a:ext cx="16913838" cy="165538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252189</xdr:colOff>
      <xdr:row>6</xdr:row>
      <xdr:rowOff>141943</xdr:rowOff>
    </xdr:from>
    <xdr:to>
      <xdr:col>46</xdr:col>
      <xdr:colOff>42334</xdr:colOff>
      <xdr:row>52</xdr:row>
      <xdr:rowOff>56445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A478026-8003-4792-A122-15E809A1FC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75778</xdr:colOff>
      <xdr:row>55</xdr:row>
      <xdr:rowOff>161794</xdr:rowOff>
    </xdr:from>
    <xdr:to>
      <xdr:col>21</xdr:col>
      <xdr:colOff>8937</xdr:colOff>
      <xdr:row>57</xdr:row>
      <xdr:rowOff>55550</xdr:rowOff>
    </xdr:to>
    <xdr:sp macro="" textlink="$L$82">
      <xdr:nvSpPr>
        <xdr:cNvPr id="6" name="TextBox 5">
          <a:extLst>
            <a:ext uri="{FF2B5EF4-FFF2-40B4-BE49-F238E27FC236}">
              <a16:creationId xmlns:a16="http://schemas.microsoft.com/office/drawing/2014/main" id="{9A308CC9-A9DA-43FF-B154-CC2FA6E45711}"/>
            </a:ext>
          </a:extLst>
        </xdr:cNvPr>
        <xdr:cNvSpPr txBox="1"/>
      </xdr:nvSpPr>
      <xdr:spPr>
        <a:xfrm>
          <a:off x="9245178" y="11121894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432B7F2-EAD1-4337-8FB6-4FE093620B88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531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55</xdr:row>
      <xdr:rowOff>160455</xdr:rowOff>
    </xdr:from>
    <xdr:to>
      <xdr:col>21</xdr:col>
      <xdr:colOff>71898</xdr:colOff>
      <xdr:row>57</xdr:row>
      <xdr:rowOff>54211</xdr:rowOff>
    </xdr:to>
    <xdr:sp macro="" textlink="$Q$82">
      <xdr:nvSpPr>
        <xdr:cNvPr id="7" name="TextBox 6">
          <a:extLst>
            <a:ext uri="{FF2B5EF4-FFF2-40B4-BE49-F238E27FC236}">
              <a16:creationId xmlns:a16="http://schemas.microsoft.com/office/drawing/2014/main" id="{50DC7A6B-020C-4701-ACEA-B17FA88FE314}"/>
            </a:ext>
          </a:extLst>
        </xdr:cNvPr>
        <xdr:cNvSpPr txBox="1"/>
      </xdr:nvSpPr>
      <xdr:spPr>
        <a:xfrm>
          <a:off x="9520549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6386101-1B72-44F7-9DEA-90C3F4502AF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20</xdr:col>
      <xdr:colOff>81403</xdr:colOff>
      <xdr:row>57</xdr:row>
      <xdr:rowOff>92424</xdr:rowOff>
    </xdr:from>
    <xdr:to>
      <xdr:col>21</xdr:col>
      <xdr:colOff>114824</xdr:colOff>
      <xdr:row>59</xdr:row>
      <xdr:rowOff>8537</xdr:rowOff>
    </xdr:to>
    <xdr:sp macro="" textlink="$M$82">
      <xdr:nvSpPr>
        <xdr:cNvPr id="8" name="TextBox 7">
          <a:extLst>
            <a:ext uri="{FF2B5EF4-FFF2-40B4-BE49-F238E27FC236}">
              <a16:creationId xmlns:a16="http://schemas.microsoft.com/office/drawing/2014/main" id="{680CBE95-2D26-48FE-BC19-7539B332C428}"/>
            </a:ext>
          </a:extLst>
        </xdr:cNvPr>
        <xdr:cNvSpPr txBox="1"/>
      </xdr:nvSpPr>
      <xdr:spPr>
        <a:xfrm>
          <a:off x="9250803" y="11420824"/>
          <a:ext cx="643021" cy="284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9BEE6EE-A544-4AAF-8513-A43DA52BB8BB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203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57</xdr:row>
      <xdr:rowOff>91310</xdr:rowOff>
    </xdr:from>
    <xdr:to>
      <xdr:col>21</xdr:col>
      <xdr:colOff>71898</xdr:colOff>
      <xdr:row>58</xdr:row>
      <xdr:rowOff>170816</xdr:rowOff>
    </xdr:to>
    <xdr:sp macro="" textlink="$R$82">
      <xdr:nvSpPr>
        <xdr:cNvPr id="9" name="TextBox 8">
          <a:extLst>
            <a:ext uri="{FF2B5EF4-FFF2-40B4-BE49-F238E27FC236}">
              <a16:creationId xmlns:a16="http://schemas.microsoft.com/office/drawing/2014/main" id="{E96EA648-8CD0-4336-94F4-4BECF62E6ADA}"/>
            </a:ext>
          </a:extLst>
        </xdr:cNvPr>
        <xdr:cNvSpPr txBox="1"/>
      </xdr:nvSpPr>
      <xdr:spPr>
        <a:xfrm>
          <a:off x="9520549" y="11419710"/>
          <a:ext cx="330349" cy="263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4C58613-303E-453D-AE75-110D6BCDE2D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18</xdr:col>
      <xdr:colOff>451269</xdr:colOff>
      <xdr:row>55</xdr:row>
      <xdr:rowOff>107355</xdr:rowOff>
    </xdr:from>
    <xdr:to>
      <xdr:col>20</xdr:col>
      <xdr:colOff>51701</xdr:colOff>
      <xdr:row>58</xdr:row>
      <xdr:rowOff>146424</xdr:rowOff>
    </xdr:to>
    <xdr:sp macro="" textlink="$F$81">
      <xdr:nvSpPr>
        <xdr:cNvPr id="10" name="TextBox 9">
          <a:extLst>
            <a:ext uri="{FF2B5EF4-FFF2-40B4-BE49-F238E27FC236}">
              <a16:creationId xmlns:a16="http://schemas.microsoft.com/office/drawing/2014/main" id="{27002B13-264E-4379-9D53-45BD6F8FF3CE}"/>
            </a:ext>
          </a:extLst>
        </xdr:cNvPr>
        <xdr:cNvSpPr txBox="1"/>
      </xdr:nvSpPr>
      <xdr:spPr>
        <a:xfrm>
          <a:off x="8401469" y="11067455"/>
          <a:ext cx="819632" cy="5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DC2D61-E4F4-49B6-BAC5-E4980C19B6F9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500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178695</xdr:colOff>
      <xdr:row>53</xdr:row>
      <xdr:rowOff>86297</xdr:rowOff>
    </xdr:from>
    <xdr:to>
      <xdr:col>21</xdr:col>
      <xdr:colOff>297525</xdr:colOff>
      <xdr:row>55</xdr:row>
      <xdr:rowOff>45858</xdr:rowOff>
    </xdr:to>
    <xdr:sp macro="" textlink="$O$82">
      <xdr:nvSpPr>
        <xdr:cNvPr id="11" name="TextBox 10">
          <a:extLst>
            <a:ext uri="{FF2B5EF4-FFF2-40B4-BE49-F238E27FC236}">
              <a16:creationId xmlns:a16="http://schemas.microsoft.com/office/drawing/2014/main" id="{DF5ADF16-D3F6-4EAF-A1F5-D57EDBBB8125}"/>
            </a:ext>
          </a:extLst>
        </xdr:cNvPr>
        <xdr:cNvSpPr txBox="1"/>
      </xdr:nvSpPr>
      <xdr:spPr>
        <a:xfrm>
          <a:off x="9348095" y="10678097"/>
          <a:ext cx="728430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B801331-42E5-444C-9E9A-590BA0981C14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Calibri"/>
            </a:rPr>
            <a:pPr/>
            <a:t>1,234</a:t>
          </a:fld>
          <a:endParaRPr lang="en-US" sz="1100" b="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231199</xdr:colOff>
      <xdr:row>59</xdr:row>
      <xdr:rowOff>52691</xdr:rowOff>
    </xdr:from>
    <xdr:to>
      <xdr:col>21</xdr:col>
      <xdr:colOff>163020</xdr:colOff>
      <xdr:row>61</xdr:row>
      <xdr:rowOff>12958</xdr:rowOff>
    </xdr:to>
    <xdr:sp macro="" textlink="$N$82">
      <xdr:nvSpPr>
        <xdr:cNvPr id="12" name="TextBox 11">
          <a:extLst>
            <a:ext uri="{FF2B5EF4-FFF2-40B4-BE49-F238E27FC236}">
              <a16:creationId xmlns:a16="http://schemas.microsoft.com/office/drawing/2014/main" id="{67C6BB62-12B3-42D1-8361-15549C64710E}"/>
            </a:ext>
          </a:extLst>
        </xdr:cNvPr>
        <xdr:cNvSpPr txBox="1"/>
      </xdr:nvSpPr>
      <xdr:spPr>
        <a:xfrm>
          <a:off x="9400599" y="11749391"/>
          <a:ext cx="541421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2252FC8-20E9-464B-A385-FEA2352BA72B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734</a:t>
          </a:fld>
          <a:endParaRPr lang="en-US" sz="1100" b="1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20</xdr:col>
      <xdr:colOff>49392</xdr:colOff>
      <xdr:row>55</xdr:row>
      <xdr:rowOff>127408</xdr:rowOff>
    </xdr:from>
    <xdr:to>
      <xdr:col>36</xdr:col>
      <xdr:colOff>112888</xdr:colOff>
      <xdr:row>59</xdr:row>
      <xdr:rowOff>53883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5CD01DA1-7FE0-4625-A18F-C2A19918F58A}"/>
            </a:ext>
          </a:extLst>
        </xdr:cNvPr>
        <xdr:cNvSpPr/>
      </xdr:nvSpPr>
      <xdr:spPr>
        <a:xfrm>
          <a:off x="9207503" y="11007075"/>
          <a:ext cx="9771941" cy="660252"/>
        </a:xfrm>
        <a:prstGeom prst="rect">
          <a:avLst/>
        </a:prstGeom>
        <a:noFill/>
        <a:ln w="285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111870</xdr:colOff>
      <xdr:row>55</xdr:row>
      <xdr:rowOff>121465</xdr:rowOff>
    </xdr:from>
    <xdr:to>
      <xdr:col>38</xdr:col>
      <xdr:colOff>319082</xdr:colOff>
      <xdr:row>58</xdr:row>
      <xdr:rowOff>133498</xdr:rowOff>
    </xdr:to>
    <xdr:sp macro="" textlink="$F$97">
      <xdr:nvSpPr>
        <xdr:cNvPr id="14" name="TextBox 13">
          <a:extLst>
            <a:ext uri="{FF2B5EF4-FFF2-40B4-BE49-F238E27FC236}">
              <a16:creationId xmlns:a16="http://schemas.microsoft.com/office/drawing/2014/main" id="{8EA520FB-317D-412A-9256-7CB247FC600A}"/>
            </a:ext>
          </a:extLst>
        </xdr:cNvPr>
        <xdr:cNvSpPr txBox="1"/>
      </xdr:nvSpPr>
      <xdr:spPr>
        <a:xfrm>
          <a:off x="18978426" y="11001132"/>
          <a:ext cx="1420767" cy="5623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AC7B9D9-58A9-4137-81BD-7EBFCBB807CC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5,091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209437</xdr:colOff>
      <xdr:row>53</xdr:row>
      <xdr:rowOff>86297</xdr:rowOff>
    </xdr:from>
    <xdr:to>
      <xdr:col>23</xdr:col>
      <xdr:colOff>329753</xdr:colOff>
      <xdr:row>55</xdr:row>
      <xdr:rowOff>45858</xdr:rowOff>
    </xdr:to>
    <xdr:sp macro="" textlink="$O$84">
      <xdr:nvSpPr>
        <xdr:cNvPr id="15" name="TextBox 14">
          <a:extLst>
            <a:ext uri="{FF2B5EF4-FFF2-40B4-BE49-F238E27FC236}">
              <a16:creationId xmlns:a16="http://schemas.microsoft.com/office/drawing/2014/main" id="{AE2E70D7-88A4-4481-A319-0DE92CD2E872}"/>
            </a:ext>
          </a:extLst>
        </xdr:cNvPr>
        <xdr:cNvSpPr txBox="1"/>
      </xdr:nvSpPr>
      <xdr:spPr>
        <a:xfrm>
          <a:off x="10598037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FD3ED2F-3FEF-4531-AE3E-CB41B344087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1,712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164130</xdr:colOff>
      <xdr:row>53</xdr:row>
      <xdr:rowOff>86297</xdr:rowOff>
    </xdr:from>
    <xdr:to>
      <xdr:col>24</xdr:col>
      <xdr:colOff>281622</xdr:colOff>
      <xdr:row>55</xdr:row>
      <xdr:rowOff>45858</xdr:rowOff>
    </xdr:to>
    <xdr:sp macro="" textlink="$O$85">
      <xdr:nvSpPr>
        <xdr:cNvPr id="16" name="TextBox 15">
          <a:extLst>
            <a:ext uri="{FF2B5EF4-FFF2-40B4-BE49-F238E27FC236}">
              <a16:creationId xmlns:a16="http://schemas.microsoft.com/office/drawing/2014/main" id="{ACF508AC-E834-4AC5-88B5-6FBD7FC91AE6}"/>
            </a:ext>
          </a:extLst>
        </xdr:cNvPr>
        <xdr:cNvSpPr txBox="1"/>
      </xdr:nvSpPr>
      <xdr:spPr>
        <a:xfrm>
          <a:off x="11162330" y="10678097"/>
          <a:ext cx="727092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97E56D-91C7-42C5-8E5A-5CE2D1A4A19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1,598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290316</xdr:colOff>
      <xdr:row>53</xdr:row>
      <xdr:rowOff>86297</xdr:rowOff>
    </xdr:from>
    <xdr:to>
      <xdr:col>25</xdr:col>
      <xdr:colOff>410632</xdr:colOff>
      <xdr:row>55</xdr:row>
      <xdr:rowOff>45858</xdr:rowOff>
    </xdr:to>
    <xdr:sp macro="" textlink="$O$86">
      <xdr:nvSpPr>
        <xdr:cNvPr id="17" name="TextBox 16">
          <a:extLst>
            <a:ext uri="{FF2B5EF4-FFF2-40B4-BE49-F238E27FC236}">
              <a16:creationId xmlns:a16="http://schemas.microsoft.com/office/drawing/2014/main" id="{123B1D1D-617F-4CD9-A891-711F3A699FFD}"/>
            </a:ext>
          </a:extLst>
        </xdr:cNvPr>
        <xdr:cNvSpPr txBox="1"/>
      </xdr:nvSpPr>
      <xdr:spPr>
        <a:xfrm>
          <a:off x="11898116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2D4C858-B95A-489C-8580-5FE8A6A1A1E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1,188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326120</xdr:colOff>
      <xdr:row>53</xdr:row>
      <xdr:rowOff>86297</xdr:rowOff>
    </xdr:from>
    <xdr:to>
      <xdr:col>26</xdr:col>
      <xdr:colOff>446436</xdr:colOff>
      <xdr:row>55</xdr:row>
      <xdr:rowOff>45858</xdr:rowOff>
    </xdr:to>
    <xdr:sp macro="" textlink="$O$87">
      <xdr:nvSpPr>
        <xdr:cNvPr id="18" name="TextBox 17">
          <a:extLst>
            <a:ext uri="{FF2B5EF4-FFF2-40B4-BE49-F238E27FC236}">
              <a16:creationId xmlns:a16="http://schemas.microsoft.com/office/drawing/2014/main" id="{2E5AF4C8-854D-49B5-B903-801A41593F34}"/>
            </a:ext>
          </a:extLst>
        </xdr:cNvPr>
        <xdr:cNvSpPr txBox="1"/>
      </xdr:nvSpPr>
      <xdr:spPr>
        <a:xfrm>
          <a:off x="12543520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62D71A1-1040-4FF3-8F9E-57FD4396D53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2,095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338525</xdr:colOff>
      <xdr:row>53</xdr:row>
      <xdr:rowOff>86297</xdr:rowOff>
    </xdr:from>
    <xdr:to>
      <xdr:col>27</xdr:col>
      <xdr:colOff>458841</xdr:colOff>
      <xdr:row>55</xdr:row>
      <xdr:rowOff>45858</xdr:rowOff>
    </xdr:to>
    <xdr:sp macro="" textlink="$O$88">
      <xdr:nvSpPr>
        <xdr:cNvPr id="19" name="TextBox 18">
          <a:extLst>
            <a:ext uri="{FF2B5EF4-FFF2-40B4-BE49-F238E27FC236}">
              <a16:creationId xmlns:a16="http://schemas.microsoft.com/office/drawing/2014/main" id="{D08ED686-215B-4104-80BD-25ACD10188D4}"/>
            </a:ext>
          </a:extLst>
        </xdr:cNvPr>
        <xdr:cNvSpPr txBox="1"/>
      </xdr:nvSpPr>
      <xdr:spPr>
        <a:xfrm>
          <a:off x="13165525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33D9ECA-0F48-483A-84B1-66566F79F3D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2,664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400320</xdr:colOff>
      <xdr:row>53</xdr:row>
      <xdr:rowOff>86297</xdr:rowOff>
    </xdr:from>
    <xdr:to>
      <xdr:col>28</xdr:col>
      <xdr:colOff>520637</xdr:colOff>
      <xdr:row>55</xdr:row>
      <xdr:rowOff>45858</xdr:rowOff>
    </xdr:to>
    <xdr:sp macro="" textlink="$O$89">
      <xdr:nvSpPr>
        <xdr:cNvPr id="20" name="TextBox 19">
          <a:extLst>
            <a:ext uri="{FF2B5EF4-FFF2-40B4-BE49-F238E27FC236}">
              <a16:creationId xmlns:a16="http://schemas.microsoft.com/office/drawing/2014/main" id="{223E3DE6-CDE3-4A78-801B-BE8DCAC81AC9}"/>
            </a:ext>
          </a:extLst>
        </xdr:cNvPr>
        <xdr:cNvSpPr txBox="1"/>
      </xdr:nvSpPr>
      <xdr:spPr>
        <a:xfrm>
          <a:off x="13836920" y="10678097"/>
          <a:ext cx="72991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3E456CE-058F-417A-8EEF-FE6BFCA59AC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2,654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495152</xdr:colOff>
      <xdr:row>53</xdr:row>
      <xdr:rowOff>86297</xdr:rowOff>
    </xdr:from>
    <xdr:to>
      <xdr:col>30</xdr:col>
      <xdr:colOff>8689</xdr:colOff>
      <xdr:row>55</xdr:row>
      <xdr:rowOff>45858</xdr:rowOff>
    </xdr:to>
    <xdr:sp macro="" textlink="$O$90">
      <xdr:nvSpPr>
        <xdr:cNvPr id="21" name="TextBox 20">
          <a:extLst>
            <a:ext uri="{FF2B5EF4-FFF2-40B4-BE49-F238E27FC236}">
              <a16:creationId xmlns:a16="http://schemas.microsoft.com/office/drawing/2014/main" id="{77830D69-DAC9-4261-9C14-B32DDE93DAEC}"/>
            </a:ext>
          </a:extLst>
        </xdr:cNvPr>
        <xdr:cNvSpPr txBox="1"/>
      </xdr:nvSpPr>
      <xdr:spPr>
        <a:xfrm>
          <a:off x="14541352" y="10678097"/>
          <a:ext cx="73273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9594CA4-91FA-4756-83F2-B717F86F1AC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2,816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494191</xdr:colOff>
      <xdr:row>53</xdr:row>
      <xdr:rowOff>86297</xdr:rowOff>
    </xdr:from>
    <xdr:to>
      <xdr:col>31</xdr:col>
      <xdr:colOff>7728</xdr:colOff>
      <xdr:row>55</xdr:row>
      <xdr:rowOff>45858</xdr:rowOff>
    </xdr:to>
    <xdr:sp macro="" textlink="$O$91">
      <xdr:nvSpPr>
        <xdr:cNvPr id="22" name="TextBox 21">
          <a:extLst>
            <a:ext uri="{FF2B5EF4-FFF2-40B4-BE49-F238E27FC236}">
              <a16:creationId xmlns:a16="http://schemas.microsoft.com/office/drawing/2014/main" id="{F4F5840B-628D-4EB5-80B9-6D7DD4C81507}"/>
            </a:ext>
          </a:extLst>
        </xdr:cNvPr>
        <xdr:cNvSpPr txBox="1"/>
      </xdr:nvSpPr>
      <xdr:spPr>
        <a:xfrm>
          <a:off x="15149991" y="10678097"/>
          <a:ext cx="73273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E9ED314-10D5-4AAA-82A9-1EE08CA00FF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3,043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30</xdr:col>
      <xdr:colOff>552645</xdr:colOff>
      <xdr:row>53</xdr:row>
      <xdr:rowOff>86297</xdr:rowOff>
    </xdr:from>
    <xdr:to>
      <xdr:col>32</xdr:col>
      <xdr:colOff>66184</xdr:colOff>
      <xdr:row>55</xdr:row>
      <xdr:rowOff>45858</xdr:rowOff>
    </xdr:to>
    <xdr:sp macro="" textlink="$O$92">
      <xdr:nvSpPr>
        <xdr:cNvPr id="23" name="TextBox 22">
          <a:extLst>
            <a:ext uri="{FF2B5EF4-FFF2-40B4-BE49-F238E27FC236}">
              <a16:creationId xmlns:a16="http://schemas.microsoft.com/office/drawing/2014/main" id="{4F89213F-32FE-42DD-A89E-27C94094A023}"/>
            </a:ext>
          </a:extLst>
        </xdr:cNvPr>
        <xdr:cNvSpPr txBox="1"/>
      </xdr:nvSpPr>
      <xdr:spPr>
        <a:xfrm>
          <a:off x="15818045" y="10678097"/>
          <a:ext cx="732739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7BC4266-6CC0-4203-93CA-7110FA4D5CE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4,381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557246</xdr:colOff>
      <xdr:row>53</xdr:row>
      <xdr:rowOff>86297</xdr:rowOff>
    </xdr:from>
    <xdr:to>
      <xdr:col>33</xdr:col>
      <xdr:colOff>70784</xdr:colOff>
      <xdr:row>55</xdr:row>
      <xdr:rowOff>45858</xdr:rowOff>
    </xdr:to>
    <xdr:sp macro="" textlink="$O$93">
      <xdr:nvSpPr>
        <xdr:cNvPr id="24" name="TextBox 23">
          <a:extLst>
            <a:ext uri="{FF2B5EF4-FFF2-40B4-BE49-F238E27FC236}">
              <a16:creationId xmlns:a16="http://schemas.microsoft.com/office/drawing/2014/main" id="{39ED2D9F-CB82-41AC-A8FA-E62DADAEA364}"/>
            </a:ext>
          </a:extLst>
        </xdr:cNvPr>
        <xdr:cNvSpPr txBox="1"/>
      </xdr:nvSpPr>
      <xdr:spPr>
        <a:xfrm>
          <a:off x="16432246" y="10678097"/>
          <a:ext cx="73273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831238-4AB5-448C-9627-1785FB624D1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4,659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583760</xdr:colOff>
      <xdr:row>53</xdr:row>
      <xdr:rowOff>86297</xdr:rowOff>
    </xdr:from>
    <xdr:to>
      <xdr:col>34</xdr:col>
      <xdr:colOff>97298</xdr:colOff>
      <xdr:row>55</xdr:row>
      <xdr:rowOff>45858</xdr:rowOff>
    </xdr:to>
    <xdr:sp macro="" textlink="$O$94">
      <xdr:nvSpPr>
        <xdr:cNvPr id="25" name="TextBox 24">
          <a:extLst>
            <a:ext uri="{FF2B5EF4-FFF2-40B4-BE49-F238E27FC236}">
              <a16:creationId xmlns:a16="http://schemas.microsoft.com/office/drawing/2014/main" id="{DC5A44E0-E8CC-4F72-8937-ECA7EF4E9AA4}"/>
            </a:ext>
          </a:extLst>
        </xdr:cNvPr>
        <xdr:cNvSpPr txBox="1"/>
      </xdr:nvSpPr>
      <xdr:spPr>
        <a:xfrm>
          <a:off x="17068360" y="10678097"/>
          <a:ext cx="73273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317A2F-B066-41B2-A99A-F3F767B5655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4,203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31726</xdr:colOff>
      <xdr:row>53</xdr:row>
      <xdr:rowOff>86297</xdr:rowOff>
    </xdr:from>
    <xdr:to>
      <xdr:col>35</xdr:col>
      <xdr:colOff>152042</xdr:colOff>
      <xdr:row>55</xdr:row>
      <xdr:rowOff>45858</xdr:rowOff>
    </xdr:to>
    <xdr:sp macro="" textlink="$O$95">
      <xdr:nvSpPr>
        <xdr:cNvPr id="26" name="TextBox 25">
          <a:extLst>
            <a:ext uri="{FF2B5EF4-FFF2-40B4-BE49-F238E27FC236}">
              <a16:creationId xmlns:a16="http://schemas.microsoft.com/office/drawing/2014/main" id="{E18E7BC8-33F8-413D-9338-70FC881720DB}"/>
            </a:ext>
          </a:extLst>
        </xdr:cNvPr>
        <xdr:cNvSpPr txBox="1"/>
      </xdr:nvSpPr>
      <xdr:spPr>
        <a:xfrm>
          <a:off x="17735526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0B21343-D7CE-4639-9C95-03F50324E32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3,744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35</xdr:col>
      <xdr:colOff>133982</xdr:colOff>
      <xdr:row>53</xdr:row>
      <xdr:rowOff>86297</xdr:rowOff>
    </xdr:from>
    <xdr:to>
      <xdr:col>36</xdr:col>
      <xdr:colOff>254298</xdr:colOff>
      <xdr:row>55</xdr:row>
      <xdr:rowOff>45858</xdr:rowOff>
    </xdr:to>
    <xdr:sp macro="" textlink="$O$96">
      <xdr:nvSpPr>
        <xdr:cNvPr id="27" name="TextBox 26">
          <a:extLst>
            <a:ext uri="{FF2B5EF4-FFF2-40B4-BE49-F238E27FC236}">
              <a16:creationId xmlns:a16="http://schemas.microsoft.com/office/drawing/2014/main" id="{63F91410-E2BA-410F-A831-CC2470F7CB5D}"/>
            </a:ext>
          </a:extLst>
        </xdr:cNvPr>
        <xdr:cNvSpPr txBox="1"/>
      </xdr:nvSpPr>
      <xdr:spPr>
        <a:xfrm>
          <a:off x="18447382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B35499F-0E99-41F9-B744-A4A3F6112C9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5,091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590449</xdr:colOff>
      <xdr:row>55</xdr:row>
      <xdr:rowOff>145412</xdr:rowOff>
    </xdr:from>
    <xdr:to>
      <xdr:col>21</xdr:col>
      <xdr:colOff>523608</xdr:colOff>
      <xdr:row>57</xdr:row>
      <xdr:rowOff>39169</xdr:rowOff>
    </xdr:to>
    <xdr:sp macro="" textlink="$L$83">
      <xdr:nvSpPr>
        <xdr:cNvPr id="36" name="TextBox 35">
          <a:extLst>
            <a:ext uri="{FF2B5EF4-FFF2-40B4-BE49-F238E27FC236}">
              <a16:creationId xmlns:a16="http://schemas.microsoft.com/office/drawing/2014/main" id="{EE9FE90D-5A95-4E6F-9F02-7219DC4ED157}"/>
            </a:ext>
          </a:extLst>
        </xdr:cNvPr>
        <xdr:cNvSpPr txBox="1"/>
      </xdr:nvSpPr>
      <xdr:spPr>
        <a:xfrm>
          <a:off x="9759849" y="11105512"/>
          <a:ext cx="542759" cy="262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21E8FF90-EDCB-43C4-B4CD-C5AB5AD1E7A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476</a:t>
          </a:fld>
          <a:endParaRPr lang="en-US" sz="11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149231</xdr:colOff>
      <xdr:row>55</xdr:row>
      <xdr:rowOff>172153</xdr:rowOff>
    </xdr:from>
    <xdr:to>
      <xdr:col>23</xdr:col>
      <xdr:colOff>82391</xdr:colOff>
      <xdr:row>57</xdr:row>
      <xdr:rowOff>65909</xdr:rowOff>
    </xdr:to>
    <xdr:sp macro="" textlink="$L$84">
      <xdr:nvSpPr>
        <xdr:cNvPr id="37" name="TextBox 36">
          <a:extLst>
            <a:ext uri="{FF2B5EF4-FFF2-40B4-BE49-F238E27FC236}">
              <a16:creationId xmlns:a16="http://schemas.microsoft.com/office/drawing/2014/main" id="{A3D9A254-260B-4146-8DCE-03187934045E}"/>
            </a:ext>
          </a:extLst>
        </xdr:cNvPr>
        <xdr:cNvSpPr txBox="1"/>
      </xdr:nvSpPr>
      <xdr:spPr>
        <a:xfrm>
          <a:off x="10537831" y="11132253"/>
          <a:ext cx="54276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9FD1170-3ECB-41D7-84A7-0FD5137D1F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279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153314</xdr:colOff>
      <xdr:row>55</xdr:row>
      <xdr:rowOff>172153</xdr:rowOff>
    </xdr:from>
    <xdr:to>
      <xdr:col>24</xdr:col>
      <xdr:colOff>85134</xdr:colOff>
      <xdr:row>57</xdr:row>
      <xdr:rowOff>65909</xdr:rowOff>
    </xdr:to>
    <xdr:sp macro="" textlink="$L$85">
      <xdr:nvSpPr>
        <xdr:cNvPr id="38" name="TextBox 37">
          <a:extLst>
            <a:ext uri="{FF2B5EF4-FFF2-40B4-BE49-F238E27FC236}">
              <a16:creationId xmlns:a16="http://schemas.microsoft.com/office/drawing/2014/main" id="{F2D16C38-79D2-4E0D-AE05-EFE754A3F692}"/>
            </a:ext>
          </a:extLst>
        </xdr:cNvPr>
        <xdr:cNvSpPr txBox="1"/>
      </xdr:nvSpPr>
      <xdr:spPr>
        <a:xfrm>
          <a:off x="11151514" y="11132253"/>
          <a:ext cx="54142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5B7F94-4E49-4371-A0A3-B646878C4F6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-504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259445</xdr:colOff>
      <xdr:row>55</xdr:row>
      <xdr:rowOff>172153</xdr:rowOff>
    </xdr:from>
    <xdr:to>
      <xdr:col>25</xdr:col>
      <xdr:colOff>195426</xdr:colOff>
      <xdr:row>57</xdr:row>
      <xdr:rowOff>65909</xdr:rowOff>
    </xdr:to>
    <xdr:sp macro="" textlink="$L$86">
      <xdr:nvSpPr>
        <xdr:cNvPr id="39" name="TextBox 38">
          <a:extLst>
            <a:ext uri="{FF2B5EF4-FFF2-40B4-BE49-F238E27FC236}">
              <a16:creationId xmlns:a16="http://schemas.microsoft.com/office/drawing/2014/main" id="{A5F2419E-3ECB-457B-8123-6C758A491994}"/>
            </a:ext>
          </a:extLst>
        </xdr:cNvPr>
        <xdr:cNvSpPr txBox="1"/>
      </xdr:nvSpPr>
      <xdr:spPr>
        <a:xfrm>
          <a:off x="11867245" y="11132253"/>
          <a:ext cx="54558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3669CD-D501-43EC-BB04-87CDB789F03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-176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346864</xdr:colOff>
      <xdr:row>55</xdr:row>
      <xdr:rowOff>172153</xdr:rowOff>
    </xdr:from>
    <xdr:to>
      <xdr:col>26</xdr:col>
      <xdr:colOff>280023</xdr:colOff>
      <xdr:row>57</xdr:row>
      <xdr:rowOff>65909</xdr:rowOff>
    </xdr:to>
    <xdr:sp macro="" textlink="$L$87">
      <xdr:nvSpPr>
        <xdr:cNvPr id="40" name="TextBox 39">
          <a:extLst>
            <a:ext uri="{FF2B5EF4-FFF2-40B4-BE49-F238E27FC236}">
              <a16:creationId xmlns:a16="http://schemas.microsoft.com/office/drawing/2014/main" id="{46F4995D-09E4-4BC4-BEFB-FDD3155C22F0}"/>
            </a:ext>
          </a:extLst>
        </xdr:cNvPr>
        <xdr:cNvSpPr txBox="1"/>
      </xdr:nvSpPr>
      <xdr:spPr>
        <a:xfrm>
          <a:off x="12564264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4037A04-4799-4F5C-B83D-4BEEB6020C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606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310991</xdr:colOff>
      <xdr:row>55</xdr:row>
      <xdr:rowOff>172153</xdr:rowOff>
    </xdr:from>
    <xdr:to>
      <xdr:col>27</xdr:col>
      <xdr:colOff>246971</xdr:colOff>
      <xdr:row>57</xdr:row>
      <xdr:rowOff>65909</xdr:rowOff>
    </xdr:to>
    <xdr:sp macro="" textlink="$L$88">
      <xdr:nvSpPr>
        <xdr:cNvPr id="41" name="TextBox 40">
          <a:extLst>
            <a:ext uri="{FF2B5EF4-FFF2-40B4-BE49-F238E27FC236}">
              <a16:creationId xmlns:a16="http://schemas.microsoft.com/office/drawing/2014/main" id="{069E3E57-486E-4A71-8CCF-F747EBF801DA}"/>
            </a:ext>
          </a:extLst>
        </xdr:cNvPr>
        <xdr:cNvSpPr txBox="1"/>
      </xdr:nvSpPr>
      <xdr:spPr>
        <a:xfrm>
          <a:off x="13137991" y="11132253"/>
          <a:ext cx="54558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357232C-9A56-463A-B0B9-FD4273607F3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659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388073</xdr:colOff>
      <xdr:row>55</xdr:row>
      <xdr:rowOff>176349</xdr:rowOff>
    </xdr:from>
    <xdr:to>
      <xdr:col>28</xdr:col>
      <xdr:colOff>376134</xdr:colOff>
      <xdr:row>57</xdr:row>
      <xdr:rowOff>23573</xdr:rowOff>
    </xdr:to>
    <xdr:sp macro="" textlink="$L$89">
      <xdr:nvSpPr>
        <xdr:cNvPr id="42" name="TextBox 41">
          <a:extLst>
            <a:ext uri="{FF2B5EF4-FFF2-40B4-BE49-F238E27FC236}">
              <a16:creationId xmlns:a16="http://schemas.microsoft.com/office/drawing/2014/main" id="{C333D27A-F6D0-4A7A-A1E8-ACF8E0B66724}"/>
            </a:ext>
          </a:extLst>
        </xdr:cNvPr>
        <xdr:cNvSpPr txBox="1"/>
      </xdr:nvSpPr>
      <xdr:spPr>
        <a:xfrm>
          <a:off x="13793629" y="11056016"/>
          <a:ext cx="594838" cy="2141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F6D3F36-CDEA-45D8-9BE4-5AD92C40FF8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-240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454983</xdr:colOff>
      <xdr:row>55</xdr:row>
      <xdr:rowOff>172153</xdr:rowOff>
    </xdr:from>
    <xdr:to>
      <xdr:col>29</xdr:col>
      <xdr:colOff>388142</xdr:colOff>
      <xdr:row>57</xdr:row>
      <xdr:rowOff>65909</xdr:rowOff>
    </xdr:to>
    <xdr:sp macro="" textlink="$L$90">
      <xdr:nvSpPr>
        <xdr:cNvPr id="43" name="TextBox 42">
          <a:extLst>
            <a:ext uri="{FF2B5EF4-FFF2-40B4-BE49-F238E27FC236}">
              <a16:creationId xmlns:a16="http://schemas.microsoft.com/office/drawing/2014/main" id="{0A145E78-8E33-4237-A30F-9D1786CAB2AF}"/>
            </a:ext>
          </a:extLst>
        </xdr:cNvPr>
        <xdr:cNvSpPr txBox="1"/>
      </xdr:nvSpPr>
      <xdr:spPr>
        <a:xfrm>
          <a:off x="14467316" y="11051820"/>
          <a:ext cx="53993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2490E6-B039-4B47-AF20-EE65563C012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-141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474071</xdr:colOff>
      <xdr:row>55</xdr:row>
      <xdr:rowOff>172153</xdr:rowOff>
    </xdr:from>
    <xdr:to>
      <xdr:col>30</xdr:col>
      <xdr:colOff>407230</xdr:colOff>
      <xdr:row>57</xdr:row>
      <xdr:rowOff>65909</xdr:rowOff>
    </xdr:to>
    <xdr:sp macro="" textlink="$L$91">
      <xdr:nvSpPr>
        <xdr:cNvPr id="44" name="TextBox 43">
          <a:extLst>
            <a:ext uri="{FF2B5EF4-FFF2-40B4-BE49-F238E27FC236}">
              <a16:creationId xmlns:a16="http://schemas.microsoft.com/office/drawing/2014/main" id="{88897A24-EE49-4AC8-A665-42889AC0A4A2}"/>
            </a:ext>
          </a:extLst>
        </xdr:cNvPr>
        <xdr:cNvSpPr txBox="1"/>
      </xdr:nvSpPr>
      <xdr:spPr>
        <a:xfrm>
          <a:off x="15093182" y="11051820"/>
          <a:ext cx="53993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1A84829-B545-4A97-B852-517D4A7F4F6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-103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30</xdr:col>
      <xdr:colOff>525462</xdr:colOff>
      <xdr:row>55</xdr:row>
      <xdr:rowOff>172153</xdr:rowOff>
    </xdr:from>
    <xdr:to>
      <xdr:col>31</xdr:col>
      <xdr:colOff>458621</xdr:colOff>
      <xdr:row>57</xdr:row>
      <xdr:rowOff>65909</xdr:rowOff>
    </xdr:to>
    <xdr:sp macro="" textlink="$L$92">
      <xdr:nvSpPr>
        <xdr:cNvPr id="45" name="TextBox 44">
          <a:extLst>
            <a:ext uri="{FF2B5EF4-FFF2-40B4-BE49-F238E27FC236}">
              <a16:creationId xmlns:a16="http://schemas.microsoft.com/office/drawing/2014/main" id="{8C00D36F-BAEC-4B19-B348-E5A3F1B3399A}"/>
            </a:ext>
          </a:extLst>
        </xdr:cNvPr>
        <xdr:cNvSpPr txBox="1"/>
      </xdr:nvSpPr>
      <xdr:spPr>
        <a:xfrm>
          <a:off x="15790862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17C352A-6D42-43C1-A211-4019A7E80E6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652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565347</xdr:colOff>
      <xdr:row>55</xdr:row>
      <xdr:rowOff>172153</xdr:rowOff>
    </xdr:from>
    <xdr:to>
      <xdr:col>32</xdr:col>
      <xdr:colOff>498506</xdr:colOff>
      <xdr:row>57</xdr:row>
      <xdr:rowOff>65909</xdr:rowOff>
    </xdr:to>
    <xdr:sp macro="" textlink="$L$93">
      <xdr:nvSpPr>
        <xdr:cNvPr id="46" name="TextBox 45">
          <a:extLst>
            <a:ext uri="{FF2B5EF4-FFF2-40B4-BE49-F238E27FC236}">
              <a16:creationId xmlns:a16="http://schemas.microsoft.com/office/drawing/2014/main" id="{DF3BAD16-249C-4DBD-86E2-230B0A88C016}"/>
            </a:ext>
          </a:extLst>
        </xdr:cNvPr>
        <xdr:cNvSpPr txBox="1"/>
      </xdr:nvSpPr>
      <xdr:spPr>
        <a:xfrm>
          <a:off x="16440347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FF2D73-6C76-4A69-AD71-9F605DB80A8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380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563639</xdr:colOff>
      <xdr:row>55</xdr:row>
      <xdr:rowOff>172153</xdr:rowOff>
    </xdr:from>
    <xdr:to>
      <xdr:col>33</xdr:col>
      <xdr:colOff>496798</xdr:colOff>
      <xdr:row>57</xdr:row>
      <xdr:rowOff>65909</xdr:rowOff>
    </xdr:to>
    <xdr:sp macro="" textlink="$L$94">
      <xdr:nvSpPr>
        <xdr:cNvPr id="47" name="TextBox 46">
          <a:extLst>
            <a:ext uri="{FF2B5EF4-FFF2-40B4-BE49-F238E27FC236}">
              <a16:creationId xmlns:a16="http://schemas.microsoft.com/office/drawing/2014/main" id="{61CCCD8D-5D9B-4223-B717-0C7EEF4E9135}"/>
            </a:ext>
          </a:extLst>
        </xdr:cNvPr>
        <xdr:cNvSpPr txBox="1"/>
      </xdr:nvSpPr>
      <xdr:spPr>
        <a:xfrm>
          <a:off x="17048239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649A321-8CB8-4EE3-9729-4E735AF95CD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7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33</xdr:col>
      <xdr:colOff>578575</xdr:colOff>
      <xdr:row>55</xdr:row>
      <xdr:rowOff>155183</xdr:rowOff>
    </xdr:from>
    <xdr:to>
      <xdr:col>34</xdr:col>
      <xdr:colOff>528514</xdr:colOff>
      <xdr:row>57</xdr:row>
      <xdr:rowOff>16519</xdr:rowOff>
    </xdr:to>
    <xdr:sp macro="" textlink="$L$95">
      <xdr:nvSpPr>
        <xdr:cNvPr id="48" name="TextBox 47">
          <a:extLst>
            <a:ext uri="{FF2B5EF4-FFF2-40B4-BE49-F238E27FC236}">
              <a16:creationId xmlns:a16="http://schemas.microsoft.com/office/drawing/2014/main" id="{8DC6A0DC-0875-40E9-AE72-5DD49059E5A8}"/>
            </a:ext>
          </a:extLst>
        </xdr:cNvPr>
        <xdr:cNvSpPr txBox="1"/>
      </xdr:nvSpPr>
      <xdr:spPr>
        <a:xfrm>
          <a:off x="17624797" y="11034850"/>
          <a:ext cx="556717" cy="228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C246D95-E541-4780-B748-A1E481EE4E5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-374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35</xdr:col>
      <xdr:colOff>81195</xdr:colOff>
      <xdr:row>55</xdr:row>
      <xdr:rowOff>172153</xdr:rowOff>
    </xdr:from>
    <xdr:to>
      <xdr:col>36</xdr:col>
      <xdr:colOff>14354</xdr:colOff>
      <xdr:row>57</xdr:row>
      <xdr:rowOff>65909</xdr:rowOff>
    </xdr:to>
    <xdr:sp macro="" textlink="$L$96">
      <xdr:nvSpPr>
        <xdr:cNvPr id="49" name="TextBox 48">
          <a:extLst>
            <a:ext uri="{FF2B5EF4-FFF2-40B4-BE49-F238E27FC236}">
              <a16:creationId xmlns:a16="http://schemas.microsoft.com/office/drawing/2014/main" id="{6BE3B068-A2E4-42C9-8CBC-0D13A0394D00}"/>
            </a:ext>
          </a:extLst>
        </xdr:cNvPr>
        <xdr:cNvSpPr txBox="1"/>
      </xdr:nvSpPr>
      <xdr:spPr>
        <a:xfrm>
          <a:off x="18340973" y="11051820"/>
          <a:ext cx="53993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A142B00-378B-49FF-8766-539989E9286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715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190980</xdr:colOff>
      <xdr:row>55</xdr:row>
      <xdr:rowOff>160455</xdr:rowOff>
    </xdr:from>
    <xdr:to>
      <xdr:col>32</xdr:col>
      <xdr:colOff>517021</xdr:colOff>
      <xdr:row>57</xdr:row>
      <xdr:rowOff>54211</xdr:rowOff>
    </xdr:to>
    <xdr:sp macro="" textlink="$Q$93">
      <xdr:nvSpPr>
        <xdr:cNvPr id="60" name="TextBox 59">
          <a:extLst>
            <a:ext uri="{FF2B5EF4-FFF2-40B4-BE49-F238E27FC236}">
              <a16:creationId xmlns:a16="http://schemas.microsoft.com/office/drawing/2014/main" id="{03250A4E-FCFE-455E-BE77-33737C5FDE74}"/>
            </a:ext>
          </a:extLst>
        </xdr:cNvPr>
        <xdr:cNvSpPr txBox="1"/>
      </xdr:nvSpPr>
      <xdr:spPr>
        <a:xfrm>
          <a:off x="16675580" y="11120555"/>
          <a:ext cx="32604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0757609-193C-4DF8-B277-B987BA6BBEC9}" type="TxLink">
            <a:rPr lang="en-US" sz="1100" b="0" i="0" u="none" strike="noStrike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213454</xdr:colOff>
      <xdr:row>59</xdr:row>
      <xdr:rowOff>52691</xdr:rowOff>
    </xdr:from>
    <xdr:to>
      <xdr:col>23</xdr:col>
      <xdr:colOff>149435</xdr:colOff>
      <xdr:row>61</xdr:row>
      <xdr:rowOff>12958</xdr:rowOff>
    </xdr:to>
    <xdr:sp macro="" textlink="$N$84">
      <xdr:nvSpPr>
        <xdr:cNvPr id="62" name="TextBox 61">
          <a:extLst>
            <a:ext uri="{FF2B5EF4-FFF2-40B4-BE49-F238E27FC236}">
              <a16:creationId xmlns:a16="http://schemas.microsoft.com/office/drawing/2014/main" id="{7F7A91A0-5C04-4562-B99E-90DA8AD5D516}"/>
            </a:ext>
          </a:extLst>
        </xdr:cNvPr>
        <xdr:cNvSpPr txBox="1"/>
      </xdr:nvSpPr>
      <xdr:spPr>
        <a:xfrm>
          <a:off x="10602054" y="11749391"/>
          <a:ext cx="545581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5CD238-D5C2-4341-9399-A05C1E776C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419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226222</xdr:colOff>
      <xdr:row>59</xdr:row>
      <xdr:rowOff>52691</xdr:rowOff>
    </xdr:from>
    <xdr:to>
      <xdr:col>24</xdr:col>
      <xdr:colOff>80654</xdr:colOff>
      <xdr:row>61</xdr:row>
      <xdr:rowOff>46380</xdr:rowOff>
    </xdr:to>
    <xdr:sp macro="" textlink="$N$85">
      <xdr:nvSpPr>
        <xdr:cNvPr id="63" name="TextBox 62">
          <a:extLst>
            <a:ext uri="{FF2B5EF4-FFF2-40B4-BE49-F238E27FC236}">
              <a16:creationId xmlns:a16="http://schemas.microsoft.com/office/drawing/2014/main" id="{861B2433-84C4-400E-9BE1-5D44F0061F8D}"/>
            </a:ext>
          </a:extLst>
        </xdr:cNvPr>
        <xdr:cNvSpPr txBox="1"/>
      </xdr:nvSpPr>
      <xdr:spPr>
        <a:xfrm>
          <a:off x="11224422" y="11749391"/>
          <a:ext cx="464032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35DAD7C-9B51-483E-9333-FC50F15CAE3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-114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338141</xdr:colOff>
      <xdr:row>59</xdr:row>
      <xdr:rowOff>52691</xdr:rowOff>
    </xdr:from>
    <xdr:to>
      <xdr:col>25</xdr:col>
      <xdr:colOff>239221</xdr:colOff>
      <xdr:row>61</xdr:row>
      <xdr:rowOff>46380</xdr:rowOff>
    </xdr:to>
    <xdr:sp macro="" textlink="$N$86">
      <xdr:nvSpPr>
        <xdr:cNvPr id="64" name="TextBox 63">
          <a:extLst>
            <a:ext uri="{FF2B5EF4-FFF2-40B4-BE49-F238E27FC236}">
              <a16:creationId xmlns:a16="http://schemas.microsoft.com/office/drawing/2014/main" id="{6A253A8C-1B99-4A11-8D18-A3F3293A6346}"/>
            </a:ext>
          </a:extLst>
        </xdr:cNvPr>
        <xdr:cNvSpPr txBox="1"/>
      </xdr:nvSpPr>
      <xdr:spPr>
        <a:xfrm>
          <a:off x="11945941" y="11749391"/>
          <a:ext cx="510680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83A40C3-92AF-4C50-B342-2D6B95D08C5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-410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359851</xdr:colOff>
      <xdr:row>59</xdr:row>
      <xdr:rowOff>52691</xdr:rowOff>
    </xdr:from>
    <xdr:to>
      <xdr:col>26</xdr:col>
      <xdr:colOff>274436</xdr:colOff>
      <xdr:row>61</xdr:row>
      <xdr:rowOff>46380</xdr:rowOff>
    </xdr:to>
    <xdr:sp macro="" textlink="$N$87">
      <xdr:nvSpPr>
        <xdr:cNvPr id="65" name="TextBox 64">
          <a:extLst>
            <a:ext uri="{FF2B5EF4-FFF2-40B4-BE49-F238E27FC236}">
              <a16:creationId xmlns:a16="http://schemas.microsoft.com/office/drawing/2014/main" id="{3E07F2B0-1D3B-47CB-A8F3-6DFA83104F36}"/>
            </a:ext>
          </a:extLst>
        </xdr:cNvPr>
        <xdr:cNvSpPr txBox="1"/>
      </xdr:nvSpPr>
      <xdr:spPr>
        <a:xfrm>
          <a:off x="12577251" y="11749391"/>
          <a:ext cx="524185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CEAD61F-4503-4ECA-AFB2-E9CF31294FB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908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388075</xdr:colOff>
      <xdr:row>59</xdr:row>
      <xdr:rowOff>52691</xdr:rowOff>
    </xdr:from>
    <xdr:to>
      <xdr:col>27</xdr:col>
      <xdr:colOff>316177</xdr:colOff>
      <xdr:row>61</xdr:row>
      <xdr:rowOff>46380</xdr:rowOff>
    </xdr:to>
    <xdr:sp macro="" textlink="$N$88">
      <xdr:nvSpPr>
        <xdr:cNvPr id="66" name="TextBox 65">
          <a:extLst>
            <a:ext uri="{FF2B5EF4-FFF2-40B4-BE49-F238E27FC236}">
              <a16:creationId xmlns:a16="http://schemas.microsoft.com/office/drawing/2014/main" id="{7F92F0F6-14CF-4A55-A599-92B49C377125}"/>
            </a:ext>
          </a:extLst>
        </xdr:cNvPr>
        <xdr:cNvSpPr txBox="1"/>
      </xdr:nvSpPr>
      <xdr:spPr>
        <a:xfrm>
          <a:off x="13215075" y="11749391"/>
          <a:ext cx="537702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3F71471-D50A-4E2A-B95A-FA8B3C7BDCE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569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493912</xdr:colOff>
      <xdr:row>59</xdr:row>
      <xdr:rowOff>52691</xdr:rowOff>
    </xdr:from>
    <xdr:to>
      <xdr:col>28</xdr:col>
      <xdr:colOff>508023</xdr:colOff>
      <xdr:row>61</xdr:row>
      <xdr:rowOff>46380</xdr:rowOff>
    </xdr:to>
    <xdr:sp macro="" textlink="$N$89">
      <xdr:nvSpPr>
        <xdr:cNvPr id="67" name="TextBox 66">
          <a:extLst>
            <a:ext uri="{FF2B5EF4-FFF2-40B4-BE49-F238E27FC236}">
              <a16:creationId xmlns:a16="http://schemas.microsoft.com/office/drawing/2014/main" id="{86F91EB8-F82E-493E-9651-392BB29A88EC}"/>
            </a:ext>
          </a:extLst>
        </xdr:cNvPr>
        <xdr:cNvSpPr txBox="1"/>
      </xdr:nvSpPr>
      <xdr:spPr>
        <a:xfrm>
          <a:off x="13930512" y="11749391"/>
          <a:ext cx="623711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1F4B9C-BDB2-41FF-893A-C192EA96C89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529188</xdr:colOff>
      <xdr:row>59</xdr:row>
      <xdr:rowOff>52691</xdr:rowOff>
    </xdr:from>
    <xdr:to>
      <xdr:col>29</xdr:col>
      <xdr:colOff>460188</xdr:colOff>
      <xdr:row>61</xdr:row>
      <xdr:rowOff>46380</xdr:rowOff>
    </xdr:to>
    <xdr:sp macro="" textlink="$N$90">
      <xdr:nvSpPr>
        <xdr:cNvPr id="68" name="TextBox 67">
          <a:extLst>
            <a:ext uri="{FF2B5EF4-FFF2-40B4-BE49-F238E27FC236}">
              <a16:creationId xmlns:a16="http://schemas.microsoft.com/office/drawing/2014/main" id="{57211A7A-3799-421B-943F-2D69EE90E5AB}"/>
            </a:ext>
          </a:extLst>
        </xdr:cNvPr>
        <xdr:cNvSpPr txBox="1"/>
      </xdr:nvSpPr>
      <xdr:spPr>
        <a:xfrm>
          <a:off x="14575388" y="11749391"/>
          <a:ext cx="540600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FF87A57-BCC6-4835-8550-8423C9019F1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162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42055</xdr:colOff>
      <xdr:row>59</xdr:row>
      <xdr:rowOff>52691</xdr:rowOff>
    </xdr:from>
    <xdr:to>
      <xdr:col>31</xdr:col>
      <xdr:colOff>567286</xdr:colOff>
      <xdr:row>61</xdr:row>
      <xdr:rowOff>46380</xdr:rowOff>
    </xdr:to>
    <xdr:sp macro="" textlink="$N$92">
      <xdr:nvSpPr>
        <xdr:cNvPr id="69" name="TextBox 68">
          <a:extLst>
            <a:ext uri="{FF2B5EF4-FFF2-40B4-BE49-F238E27FC236}">
              <a16:creationId xmlns:a16="http://schemas.microsoft.com/office/drawing/2014/main" id="{43C84C57-D194-4B51-AC45-6C2DFDA0A391}"/>
            </a:ext>
          </a:extLst>
        </xdr:cNvPr>
        <xdr:cNvSpPr txBox="1"/>
      </xdr:nvSpPr>
      <xdr:spPr>
        <a:xfrm>
          <a:off x="15917055" y="11749391"/>
          <a:ext cx="525231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8A9C1EA-1E7A-4C83-8A48-FE81DE1600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1,338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529189</xdr:colOff>
      <xdr:row>59</xdr:row>
      <xdr:rowOff>52691</xdr:rowOff>
    </xdr:from>
    <xdr:to>
      <xdr:col>30</xdr:col>
      <xdr:colOff>450832</xdr:colOff>
      <xdr:row>61</xdr:row>
      <xdr:rowOff>46380</xdr:rowOff>
    </xdr:to>
    <xdr:sp macro="" textlink="$N$91">
      <xdr:nvSpPr>
        <xdr:cNvPr id="70" name="TextBox 69">
          <a:extLst>
            <a:ext uri="{FF2B5EF4-FFF2-40B4-BE49-F238E27FC236}">
              <a16:creationId xmlns:a16="http://schemas.microsoft.com/office/drawing/2014/main" id="{F19068F9-960D-4981-8FB5-28DAAE712FE3}"/>
            </a:ext>
          </a:extLst>
        </xdr:cNvPr>
        <xdr:cNvSpPr txBox="1"/>
      </xdr:nvSpPr>
      <xdr:spPr>
        <a:xfrm>
          <a:off x="15184989" y="11749391"/>
          <a:ext cx="531243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1AE0967-95C3-40BC-BE9A-03508D67BDF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227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77637</xdr:colOff>
      <xdr:row>59</xdr:row>
      <xdr:rowOff>52691</xdr:rowOff>
    </xdr:from>
    <xdr:to>
      <xdr:col>33</xdr:col>
      <xdr:colOff>12422</xdr:colOff>
      <xdr:row>61</xdr:row>
      <xdr:rowOff>46380</xdr:rowOff>
    </xdr:to>
    <xdr:sp macro="" textlink="$N$93">
      <xdr:nvSpPr>
        <xdr:cNvPr id="71" name="TextBox 70">
          <a:extLst>
            <a:ext uri="{FF2B5EF4-FFF2-40B4-BE49-F238E27FC236}">
              <a16:creationId xmlns:a16="http://schemas.microsoft.com/office/drawing/2014/main" id="{5A5EAAAF-A5D9-49E2-9D02-FF4069559689}"/>
            </a:ext>
          </a:extLst>
        </xdr:cNvPr>
        <xdr:cNvSpPr txBox="1"/>
      </xdr:nvSpPr>
      <xdr:spPr>
        <a:xfrm>
          <a:off x="16562237" y="11749391"/>
          <a:ext cx="544385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6B9EF46-A7D4-4141-A543-F9826EB600E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278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33</xdr:col>
      <xdr:colOff>109488</xdr:colOff>
      <xdr:row>59</xdr:row>
      <xdr:rowOff>52691</xdr:rowOff>
    </xdr:from>
    <xdr:to>
      <xdr:col>33</xdr:col>
      <xdr:colOff>569214</xdr:colOff>
      <xdr:row>61</xdr:row>
      <xdr:rowOff>46380</xdr:rowOff>
    </xdr:to>
    <xdr:sp macro="" textlink="$N$94">
      <xdr:nvSpPr>
        <xdr:cNvPr id="72" name="TextBox 71">
          <a:extLst>
            <a:ext uri="{FF2B5EF4-FFF2-40B4-BE49-F238E27FC236}">
              <a16:creationId xmlns:a16="http://schemas.microsoft.com/office/drawing/2014/main" id="{19E241E5-9EDC-4547-B962-C157A61320F2}"/>
            </a:ext>
          </a:extLst>
        </xdr:cNvPr>
        <xdr:cNvSpPr txBox="1"/>
      </xdr:nvSpPr>
      <xdr:spPr>
        <a:xfrm>
          <a:off x="17203688" y="11749391"/>
          <a:ext cx="459726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E144D43-294C-4682-809B-E25DF5F91F3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-456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131543</xdr:colOff>
      <xdr:row>59</xdr:row>
      <xdr:rowOff>52691</xdr:rowOff>
    </xdr:from>
    <xdr:to>
      <xdr:col>35</xdr:col>
      <xdr:colOff>98122</xdr:colOff>
      <xdr:row>61</xdr:row>
      <xdr:rowOff>46380</xdr:rowOff>
    </xdr:to>
    <xdr:sp macro="" textlink="$N$95">
      <xdr:nvSpPr>
        <xdr:cNvPr id="73" name="TextBox 72">
          <a:extLst>
            <a:ext uri="{FF2B5EF4-FFF2-40B4-BE49-F238E27FC236}">
              <a16:creationId xmlns:a16="http://schemas.microsoft.com/office/drawing/2014/main" id="{BDC3E5E7-42B5-49EC-9848-69A7A063721D}"/>
            </a:ext>
          </a:extLst>
        </xdr:cNvPr>
        <xdr:cNvSpPr txBox="1"/>
      </xdr:nvSpPr>
      <xdr:spPr>
        <a:xfrm>
          <a:off x="17835343" y="11749391"/>
          <a:ext cx="576179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7341CEB-F24A-40F0-851E-F5898D03CAF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-458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35</xdr:col>
      <xdr:colOff>197420</xdr:colOff>
      <xdr:row>59</xdr:row>
      <xdr:rowOff>52691</xdr:rowOff>
    </xdr:from>
    <xdr:to>
      <xdr:col>36</xdr:col>
      <xdr:colOff>112887</xdr:colOff>
      <xdr:row>61</xdr:row>
      <xdr:rowOff>46380</xdr:rowOff>
    </xdr:to>
    <xdr:sp macro="" textlink="$N$96">
      <xdr:nvSpPr>
        <xdr:cNvPr id="74" name="TextBox 73">
          <a:extLst>
            <a:ext uri="{FF2B5EF4-FFF2-40B4-BE49-F238E27FC236}">
              <a16:creationId xmlns:a16="http://schemas.microsoft.com/office/drawing/2014/main" id="{832A7675-0A85-41A4-80B2-0FA825C5F473}"/>
            </a:ext>
          </a:extLst>
        </xdr:cNvPr>
        <xdr:cNvSpPr txBox="1"/>
      </xdr:nvSpPr>
      <xdr:spPr>
        <a:xfrm>
          <a:off x="18457198" y="11666135"/>
          <a:ext cx="522245" cy="3605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39DABAE-E9F0-46B2-B940-4A1FE75917A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1,347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140220</xdr:colOff>
      <xdr:row>57</xdr:row>
      <xdr:rowOff>71258</xdr:rowOff>
    </xdr:from>
    <xdr:to>
      <xdr:col>23</xdr:col>
      <xdr:colOff>174979</xdr:colOff>
      <xdr:row>58</xdr:row>
      <xdr:rowOff>170815</xdr:rowOff>
    </xdr:to>
    <xdr:sp macro="" textlink="$M$84">
      <xdr:nvSpPr>
        <xdr:cNvPr id="82" name="TextBox 81">
          <a:extLst>
            <a:ext uri="{FF2B5EF4-FFF2-40B4-BE49-F238E27FC236}">
              <a16:creationId xmlns:a16="http://schemas.microsoft.com/office/drawing/2014/main" id="{4AE17583-BA3A-488E-8A14-00C7848DAC66}"/>
            </a:ext>
          </a:extLst>
        </xdr:cNvPr>
        <xdr:cNvSpPr txBox="1"/>
      </xdr:nvSpPr>
      <xdr:spPr>
        <a:xfrm>
          <a:off x="10528820" y="11399658"/>
          <a:ext cx="64435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2B8CCE5-C591-4D83-8693-0341C835670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140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165992</xdr:colOff>
      <xdr:row>57</xdr:row>
      <xdr:rowOff>71258</xdr:rowOff>
    </xdr:from>
    <xdr:to>
      <xdr:col>24</xdr:col>
      <xdr:colOff>199411</xdr:colOff>
      <xdr:row>58</xdr:row>
      <xdr:rowOff>170815</xdr:rowOff>
    </xdr:to>
    <xdr:sp macro="" textlink="$M$85">
      <xdr:nvSpPr>
        <xdr:cNvPr id="83" name="TextBox 82">
          <a:extLst>
            <a:ext uri="{FF2B5EF4-FFF2-40B4-BE49-F238E27FC236}">
              <a16:creationId xmlns:a16="http://schemas.microsoft.com/office/drawing/2014/main" id="{1EA75508-FD34-478F-84A4-23BD5689146E}"/>
            </a:ext>
          </a:extLst>
        </xdr:cNvPr>
        <xdr:cNvSpPr txBox="1"/>
      </xdr:nvSpPr>
      <xdr:spPr>
        <a:xfrm>
          <a:off x="11164192" y="11399658"/>
          <a:ext cx="64301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E088600-2333-4230-9AEA-2A526DC3150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390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261207</xdr:colOff>
      <xdr:row>57</xdr:row>
      <xdr:rowOff>71258</xdr:rowOff>
    </xdr:from>
    <xdr:to>
      <xdr:col>25</xdr:col>
      <xdr:colOff>291806</xdr:colOff>
      <xdr:row>58</xdr:row>
      <xdr:rowOff>170815</xdr:rowOff>
    </xdr:to>
    <xdr:sp macro="" textlink="$M$86">
      <xdr:nvSpPr>
        <xdr:cNvPr id="84" name="TextBox 83">
          <a:extLst>
            <a:ext uri="{FF2B5EF4-FFF2-40B4-BE49-F238E27FC236}">
              <a16:creationId xmlns:a16="http://schemas.microsoft.com/office/drawing/2014/main" id="{F939A8F8-119C-4F69-ACA8-0EF6DE8B5F0B}"/>
            </a:ext>
          </a:extLst>
        </xdr:cNvPr>
        <xdr:cNvSpPr txBox="1"/>
      </xdr:nvSpPr>
      <xdr:spPr>
        <a:xfrm>
          <a:off x="11869007" y="11399658"/>
          <a:ext cx="64019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A2927E0-37D9-4B5A-BE97-C3D65B4FB54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-234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298644</xdr:colOff>
      <xdr:row>57</xdr:row>
      <xdr:rowOff>71258</xdr:rowOff>
    </xdr:from>
    <xdr:to>
      <xdr:col>27</xdr:col>
      <xdr:colOff>332064</xdr:colOff>
      <xdr:row>58</xdr:row>
      <xdr:rowOff>170815</xdr:rowOff>
    </xdr:to>
    <xdr:sp macro="" textlink="$M$88">
      <xdr:nvSpPr>
        <xdr:cNvPr id="85" name="TextBox 84">
          <a:extLst>
            <a:ext uri="{FF2B5EF4-FFF2-40B4-BE49-F238E27FC236}">
              <a16:creationId xmlns:a16="http://schemas.microsoft.com/office/drawing/2014/main" id="{D8B4ED6E-9EA1-4A1F-886E-4D7EB4C89928}"/>
            </a:ext>
          </a:extLst>
        </xdr:cNvPr>
        <xdr:cNvSpPr txBox="1"/>
      </xdr:nvSpPr>
      <xdr:spPr>
        <a:xfrm>
          <a:off x="13125644" y="11399658"/>
          <a:ext cx="643020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37C8845-8589-48F4-906F-33ADF6EA16A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-90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351524</xdr:colOff>
      <xdr:row>57</xdr:row>
      <xdr:rowOff>71258</xdr:rowOff>
    </xdr:from>
    <xdr:to>
      <xdr:col>26</xdr:col>
      <xdr:colOff>384945</xdr:colOff>
      <xdr:row>58</xdr:row>
      <xdr:rowOff>170815</xdr:rowOff>
    </xdr:to>
    <xdr:sp macro="" textlink="$M$87">
      <xdr:nvSpPr>
        <xdr:cNvPr id="86" name="TextBox 85">
          <a:extLst>
            <a:ext uri="{FF2B5EF4-FFF2-40B4-BE49-F238E27FC236}">
              <a16:creationId xmlns:a16="http://schemas.microsoft.com/office/drawing/2014/main" id="{0573A4C0-AECD-4CE1-82FC-D15C77B5A108}"/>
            </a:ext>
          </a:extLst>
        </xdr:cNvPr>
        <xdr:cNvSpPr txBox="1"/>
      </xdr:nvSpPr>
      <xdr:spPr>
        <a:xfrm>
          <a:off x="12568924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759E6F-0A98-407B-BF69-20EEEDA66E9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302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432998</xdr:colOff>
      <xdr:row>57</xdr:row>
      <xdr:rowOff>71258</xdr:rowOff>
    </xdr:from>
    <xdr:to>
      <xdr:col>28</xdr:col>
      <xdr:colOff>466420</xdr:colOff>
      <xdr:row>58</xdr:row>
      <xdr:rowOff>170815</xdr:rowOff>
    </xdr:to>
    <xdr:sp macro="" textlink="$M$89">
      <xdr:nvSpPr>
        <xdr:cNvPr id="87" name="TextBox 86">
          <a:extLst>
            <a:ext uri="{FF2B5EF4-FFF2-40B4-BE49-F238E27FC236}">
              <a16:creationId xmlns:a16="http://schemas.microsoft.com/office/drawing/2014/main" id="{F9398F5B-904C-468D-8F8C-613FE2BAD28C}"/>
            </a:ext>
          </a:extLst>
        </xdr:cNvPr>
        <xdr:cNvSpPr txBox="1"/>
      </xdr:nvSpPr>
      <xdr:spPr>
        <a:xfrm>
          <a:off x="13869598" y="11399658"/>
          <a:ext cx="643022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B9C7F1E-6E87-4524-B50B-4DB46C3D41C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230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513733</xdr:colOff>
      <xdr:row>57</xdr:row>
      <xdr:rowOff>71258</xdr:rowOff>
    </xdr:from>
    <xdr:to>
      <xdr:col>30</xdr:col>
      <xdr:colOff>547154</xdr:colOff>
      <xdr:row>58</xdr:row>
      <xdr:rowOff>170815</xdr:rowOff>
    </xdr:to>
    <xdr:sp macro="" textlink="$M$91">
      <xdr:nvSpPr>
        <xdr:cNvPr id="88" name="TextBox 87">
          <a:extLst>
            <a:ext uri="{FF2B5EF4-FFF2-40B4-BE49-F238E27FC236}">
              <a16:creationId xmlns:a16="http://schemas.microsoft.com/office/drawing/2014/main" id="{FCFE9B66-A195-42E0-A3FC-DEFB623D499C}"/>
            </a:ext>
          </a:extLst>
        </xdr:cNvPr>
        <xdr:cNvSpPr txBox="1"/>
      </xdr:nvSpPr>
      <xdr:spPr>
        <a:xfrm>
          <a:off x="15169533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D69773E-494E-4C0C-8CBF-0482798900F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330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470433</xdr:colOff>
      <xdr:row>57</xdr:row>
      <xdr:rowOff>71258</xdr:rowOff>
    </xdr:from>
    <xdr:to>
      <xdr:col>29</xdr:col>
      <xdr:colOff>503853</xdr:colOff>
      <xdr:row>58</xdr:row>
      <xdr:rowOff>170815</xdr:rowOff>
    </xdr:to>
    <xdr:sp macro="" textlink="$M$90">
      <xdr:nvSpPr>
        <xdr:cNvPr id="89" name="TextBox 88">
          <a:extLst>
            <a:ext uri="{FF2B5EF4-FFF2-40B4-BE49-F238E27FC236}">
              <a16:creationId xmlns:a16="http://schemas.microsoft.com/office/drawing/2014/main" id="{5007C04F-5C0F-492E-AB73-E25CAE79BFC4}"/>
            </a:ext>
          </a:extLst>
        </xdr:cNvPr>
        <xdr:cNvSpPr txBox="1"/>
      </xdr:nvSpPr>
      <xdr:spPr>
        <a:xfrm>
          <a:off x="14516633" y="11399658"/>
          <a:ext cx="643020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B2E0853-8040-4886-8F42-440E5A97B4C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303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596094</xdr:colOff>
      <xdr:row>57</xdr:row>
      <xdr:rowOff>71258</xdr:rowOff>
    </xdr:from>
    <xdr:to>
      <xdr:col>33</xdr:col>
      <xdr:colOff>22737</xdr:colOff>
      <xdr:row>58</xdr:row>
      <xdr:rowOff>170815</xdr:rowOff>
    </xdr:to>
    <xdr:sp macro="" textlink="$M$93">
      <xdr:nvSpPr>
        <xdr:cNvPr id="90" name="TextBox 89">
          <a:extLst>
            <a:ext uri="{FF2B5EF4-FFF2-40B4-BE49-F238E27FC236}">
              <a16:creationId xmlns:a16="http://schemas.microsoft.com/office/drawing/2014/main" id="{F6ABC445-44BE-4AD9-AFCB-ABA71B4D61D0}"/>
            </a:ext>
          </a:extLst>
        </xdr:cNvPr>
        <xdr:cNvSpPr txBox="1"/>
      </xdr:nvSpPr>
      <xdr:spPr>
        <a:xfrm>
          <a:off x="16471094" y="11399658"/>
          <a:ext cx="645843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8415F05-B4EE-4144-90D8-448230E0D86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-102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30</xdr:col>
      <xdr:colOff>482976</xdr:colOff>
      <xdr:row>57</xdr:row>
      <xdr:rowOff>71258</xdr:rowOff>
    </xdr:from>
    <xdr:to>
      <xdr:col>31</xdr:col>
      <xdr:colOff>516397</xdr:colOff>
      <xdr:row>58</xdr:row>
      <xdr:rowOff>170815</xdr:rowOff>
    </xdr:to>
    <xdr:sp macro="" textlink="$M$92">
      <xdr:nvSpPr>
        <xdr:cNvPr id="91" name="TextBox 90">
          <a:extLst>
            <a:ext uri="{FF2B5EF4-FFF2-40B4-BE49-F238E27FC236}">
              <a16:creationId xmlns:a16="http://schemas.microsoft.com/office/drawing/2014/main" id="{19C85683-B52E-4605-91A6-204E707F60F9}"/>
            </a:ext>
          </a:extLst>
        </xdr:cNvPr>
        <xdr:cNvSpPr txBox="1"/>
      </xdr:nvSpPr>
      <xdr:spPr>
        <a:xfrm>
          <a:off x="15748376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996AA98-C101-4190-920E-14F34FEB3C8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686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13751</xdr:colOff>
      <xdr:row>57</xdr:row>
      <xdr:rowOff>71258</xdr:rowOff>
    </xdr:from>
    <xdr:to>
      <xdr:col>35</xdr:col>
      <xdr:colOff>47172</xdr:colOff>
      <xdr:row>58</xdr:row>
      <xdr:rowOff>170815</xdr:rowOff>
    </xdr:to>
    <xdr:sp macro="" textlink="$M$95">
      <xdr:nvSpPr>
        <xdr:cNvPr id="92" name="TextBox 91">
          <a:extLst>
            <a:ext uri="{FF2B5EF4-FFF2-40B4-BE49-F238E27FC236}">
              <a16:creationId xmlns:a16="http://schemas.microsoft.com/office/drawing/2014/main" id="{6AFE2046-EF47-4574-82D9-04D6C791EB6C}"/>
            </a:ext>
          </a:extLst>
        </xdr:cNvPr>
        <xdr:cNvSpPr txBox="1"/>
      </xdr:nvSpPr>
      <xdr:spPr>
        <a:xfrm>
          <a:off x="17717551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EF8DF8D-DB7E-45DC-AB26-24C52299A46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-84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567196</xdr:colOff>
      <xdr:row>57</xdr:row>
      <xdr:rowOff>71258</xdr:rowOff>
    </xdr:from>
    <xdr:to>
      <xdr:col>33</xdr:col>
      <xdr:colOff>600617</xdr:colOff>
      <xdr:row>58</xdr:row>
      <xdr:rowOff>170815</xdr:rowOff>
    </xdr:to>
    <xdr:sp macro="" textlink="$M$94">
      <xdr:nvSpPr>
        <xdr:cNvPr id="93" name="TextBox 92">
          <a:extLst>
            <a:ext uri="{FF2B5EF4-FFF2-40B4-BE49-F238E27FC236}">
              <a16:creationId xmlns:a16="http://schemas.microsoft.com/office/drawing/2014/main" id="{B44AC53B-7A1A-48B1-B920-C758F5EBD86A}"/>
            </a:ext>
          </a:extLst>
        </xdr:cNvPr>
        <xdr:cNvSpPr txBox="1"/>
      </xdr:nvSpPr>
      <xdr:spPr>
        <a:xfrm>
          <a:off x="17051796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E5F6534-AA3A-43F5-B64E-0C44BB022EA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-463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35</xdr:col>
      <xdr:colOff>84241</xdr:colOff>
      <xdr:row>57</xdr:row>
      <xdr:rowOff>71258</xdr:rowOff>
    </xdr:from>
    <xdr:to>
      <xdr:col>36</xdr:col>
      <xdr:colOff>117662</xdr:colOff>
      <xdr:row>58</xdr:row>
      <xdr:rowOff>170815</xdr:rowOff>
    </xdr:to>
    <xdr:sp macro="" textlink="$M$96">
      <xdr:nvSpPr>
        <xdr:cNvPr id="94" name="TextBox 93">
          <a:extLst>
            <a:ext uri="{FF2B5EF4-FFF2-40B4-BE49-F238E27FC236}">
              <a16:creationId xmlns:a16="http://schemas.microsoft.com/office/drawing/2014/main" id="{751F14EC-A5B0-4A19-B18B-C19AA3628C6F}"/>
            </a:ext>
          </a:extLst>
        </xdr:cNvPr>
        <xdr:cNvSpPr txBox="1"/>
      </xdr:nvSpPr>
      <xdr:spPr>
        <a:xfrm>
          <a:off x="18397641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FB198CF-A464-45CE-9CAE-022EA30B787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632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590448</xdr:colOff>
      <xdr:row>57</xdr:row>
      <xdr:rowOff>71258</xdr:rowOff>
    </xdr:from>
    <xdr:to>
      <xdr:col>21</xdr:col>
      <xdr:colOff>523606</xdr:colOff>
      <xdr:row>59</xdr:row>
      <xdr:rowOff>33829</xdr:rowOff>
    </xdr:to>
    <xdr:sp macro="" textlink="$M$83">
      <xdr:nvSpPr>
        <xdr:cNvPr id="101" name="TextBox 100">
          <a:extLst>
            <a:ext uri="{FF2B5EF4-FFF2-40B4-BE49-F238E27FC236}">
              <a16:creationId xmlns:a16="http://schemas.microsoft.com/office/drawing/2014/main" id="{D443EFB5-0519-4AA0-BEF2-651C4BCC152B}"/>
            </a:ext>
          </a:extLst>
        </xdr:cNvPr>
        <xdr:cNvSpPr txBox="1"/>
      </xdr:nvSpPr>
      <xdr:spPr>
        <a:xfrm>
          <a:off x="9759848" y="11399658"/>
          <a:ext cx="542758" cy="3308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11869DFE-4347-4043-B3D1-325FE6CC8F7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-417</a:t>
          </a:fld>
          <a:endParaRPr lang="en-US" sz="11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10407</xdr:colOff>
      <xdr:row>59</xdr:row>
      <xdr:rowOff>52691</xdr:rowOff>
    </xdr:from>
    <xdr:to>
      <xdr:col>21</xdr:col>
      <xdr:colOff>550343</xdr:colOff>
      <xdr:row>61</xdr:row>
      <xdr:rowOff>12958</xdr:rowOff>
    </xdr:to>
    <xdr:sp macro="" textlink="$N$83">
      <xdr:nvSpPr>
        <xdr:cNvPr id="102" name="TextBox 101">
          <a:extLst>
            <a:ext uri="{FF2B5EF4-FFF2-40B4-BE49-F238E27FC236}">
              <a16:creationId xmlns:a16="http://schemas.microsoft.com/office/drawing/2014/main" id="{3C53523C-89F8-45A4-9775-91E012D6F3E6}"/>
            </a:ext>
          </a:extLst>
        </xdr:cNvPr>
        <xdr:cNvSpPr txBox="1"/>
      </xdr:nvSpPr>
      <xdr:spPr>
        <a:xfrm>
          <a:off x="9789407" y="11749391"/>
          <a:ext cx="539936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5B40752F-FC1A-4964-9612-1FC3EF372A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59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90614</xdr:colOff>
      <xdr:row>53</xdr:row>
      <xdr:rowOff>86297</xdr:rowOff>
    </xdr:from>
    <xdr:to>
      <xdr:col>22</xdr:col>
      <xdr:colOff>23772</xdr:colOff>
      <xdr:row>55</xdr:row>
      <xdr:rowOff>45858</xdr:rowOff>
    </xdr:to>
    <xdr:sp macro="" textlink="$O$83">
      <xdr:nvSpPr>
        <xdr:cNvPr id="103" name="TextBox 102">
          <a:extLst>
            <a:ext uri="{FF2B5EF4-FFF2-40B4-BE49-F238E27FC236}">
              <a16:creationId xmlns:a16="http://schemas.microsoft.com/office/drawing/2014/main" id="{F607C47A-2E77-4AD4-830A-C75A8268FFC4}"/>
            </a:ext>
          </a:extLst>
        </xdr:cNvPr>
        <xdr:cNvSpPr txBox="1"/>
      </xdr:nvSpPr>
      <xdr:spPr>
        <a:xfrm>
          <a:off x="9869614" y="10678097"/>
          <a:ext cx="54275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891B2CE8-FF5D-4F57-A9F2-96A3B5AAE24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1,292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338993</xdr:colOff>
      <xdr:row>55</xdr:row>
      <xdr:rowOff>160455</xdr:rowOff>
    </xdr:from>
    <xdr:to>
      <xdr:col>22</xdr:col>
      <xdr:colOff>59742</xdr:colOff>
      <xdr:row>57</xdr:row>
      <xdr:rowOff>54211</xdr:rowOff>
    </xdr:to>
    <xdr:sp macro="" textlink="$Q$83">
      <xdr:nvSpPr>
        <xdr:cNvPr id="104" name="TextBox 103">
          <a:extLst>
            <a:ext uri="{FF2B5EF4-FFF2-40B4-BE49-F238E27FC236}">
              <a16:creationId xmlns:a16="http://schemas.microsoft.com/office/drawing/2014/main" id="{9FD021B4-27BE-46A0-980B-73B79D5E277E}"/>
            </a:ext>
          </a:extLst>
        </xdr:cNvPr>
        <xdr:cNvSpPr txBox="1"/>
      </xdr:nvSpPr>
      <xdr:spPr>
        <a:xfrm>
          <a:off x="10117993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513A72C-A76D-4EC5-A6BC-857C5175792E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▲</a:t>
          </a:fld>
          <a:endParaRPr lang="en-US" sz="14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22</xdr:col>
      <xdr:colOff>372561</xdr:colOff>
      <xdr:row>55</xdr:row>
      <xdr:rowOff>160455</xdr:rowOff>
    </xdr:from>
    <xdr:to>
      <xdr:col>23</xdr:col>
      <xdr:colOff>93311</xdr:colOff>
      <xdr:row>57</xdr:row>
      <xdr:rowOff>54211</xdr:rowOff>
    </xdr:to>
    <xdr:sp macro="" textlink="$Q$84">
      <xdr:nvSpPr>
        <xdr:cNvPr id="105" name="TextBox 104">
          <a:extLst>
            <a:ext uri="{FF2B5EF4-FFF2-40B4-BE49-F238E27FC236}">
              <a16:creationId xmlns:a16="http://schemas.microsoft.com/office/drawing/2014/main" id="{6EF4C100-38AB-4B38-AF2D-76E0F15FCA0C}"/>
            </a:ext>
          </a:extLst>
        </xdr:cNvPr>
        <xdr:cNvSpPr txBox="1"/>
      </xdr:nvSpPr>
      <xdr:spPr>
        <a:xfrm>
          <a:off x="10761161" y="11120555"/>
          <a:ext cx="33035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37435A3-936C-4B39-9402-24659F17B74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23</xdr:col>
      <xdr:colOff>370699</xdr:colOff>
      <xdr:row>55</xdr:row>
      <xdr:rowOff>160455</xdr:rowOff>
    </xdr:from>
    <xdr:to>
      <xdr:col>24</xdr:col>
      <xdr:colOff>91448</xdr:colOff>
      <xdr:row>57</xdr:row>
      <xdr:rowOff>54211</xdr:rowOff>
    </xdr:to>
    <xdr:sp macro="" textlink="$Q$85">
      <xdr:nvSpPr>
        <xdr:cNvPr id="106" name="TextBox 105">
          <a:extLst>
            <a:ext uri="{FF2B5EF4-FFF2-40B4-BE49-F238E27FC236}">
              <a16:creationId xmlns:a16="http://schemas.microsoft.com/office/drawing/2014/main" id="{766CFBED-7567-4040-BC14-E9D42D828F64}"/>
            </a:ext>
          </a:extLst>
        </xdr:cNvPr>
        <xdr:cNvSpPr txBox="1"/>
      </xdr:nvSpPr>
      <xdr:spPr>
        <a:xfrm>
          <a:off x="11368899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0933785-06CB-4F7F-9C5E-DE4BC27FF08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24</xdr:col>
      <xdr:colOff>492062</xdr:colOff>
      <xdr:row>55</xdr:row>
      <xdr:rowOff>160455</xdr:rowOff>
    </xdr:from>
    <xdr:to>
      <xdr:col>25</xdr:col>
      <xdr:colOff>214148</xdr:colOff>
      <xdr:row>57</xdr:row>
      <xdr:rowOff>54211</xdr:rowOff>
    </xdr:to>
    <xdr:sp macro="" textlink="$Q$86">
      <xdr:nvSpPr>
        <xdr:cNvPr id="107" name="TextBox 106">
          <a:extLst>
            <a:ext uri="{FF2B5EF4-FFF2-40B4-BE49-F238E27FC236}">
              <a16:creationId xmlns:a16="http://schemas.microsoft.com/office/drawing/2014/main" id="{B97DF1AE-B9B0-48BC-95FA-0A285E39770B}"/>
            </a:ext>
          </a:extLst>
        </xdr:cNvPr>
        <xdr:cNvSpPr txBox="1"/>
      </xdr:nvSpPr>
      <xdr:spPr>
        <a:xfrm>
          <a:off x="12099862" y="11120555"/>
          <a:ext cx="331686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76EFCC2-4182-4E1E-83E8-D9604D4D396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25</xdr:col>
      <xdr:colOff>557940</xdr:colOff>
      <xdr:row>55</xdr:row>
      <xdr:rowOff>160455</xdr:rowOff>
    </xdr:from>
    <xdr:to>
      <xdr:col>26</xdr:col>
      <xdr:colOff>277204</xdr:colOff>
      <xdr:row>57</xdr:row>
      <xdr:rowOff>54211</xdr:rowOff>
    </xdr:to>
    <xdr:sp macro="" textlink="$Q$87">
      <xdr:nvSpPr>
        <xdr:cNvPr id="108" name="TextBox 107">
          <a:extLst>
            <a:ext uri="{FF2B5EF4-FFF2-40B4-BE49-F238E27FC236}">
              <a16:creationId xmlns:a16="http://schemas.microsoft.com/office/drawing/2014/main" id="{FB205B8F-E025-49B6-AF23-225DEBDEB54B}"/>
            </a:ext>
          </a:extLst>
        </xdr:cNvPr>
        <xdr:cNvSpPr txBox="1"/>
      </xdr:nvSpPr>
      <xdr:spPr>
        <a:xfrm>
          <a:off x="12775340" y="11120555"/>
          <a:ext cx="328864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992E86-B4CB-43DC-BC80-5C584C94A65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26</xdr:col>
      <xdr:colOff>527786</xdr:colOff>
      <xdr:row>55</xdr:row>
      <xdr:rowOff>160455</xdr:rowOff>
    </xdr:from>
    <xdr:to>
      <xdr:col>27</xdr:col>
      <xdr:colOff>247049</xdr:colOff>
      <xdr:row>57</xdr:row>
      <xdr:rowOff>54211</xdr:rowOff>
    </xdr:to>
    <xdr:sp macro="" textlink="$Q$88">
      <xdr:nvSpPr>
        <xdr:cNvPr id="109" name="TextBox 108">
          <a:extLst>
            <a:ext uri="{FF2B5EF4-FFF2-40B4-BE49-F238E27FC236}">
              <a16:creationId xmlns:a16="http://schemas.microsoft.com/office/drawing/2014/main" id="{2A10F83F-6225-4492-AD64-955D07C03B34}"/>
            </a:ext>
          </a:extLst>
        </xdr:cNvPr>
        <xdr:cNvSpPr txBox="1"/>
      </xdr:nvSpPr>
      <xdr:spPr>
        <a:xfrm>
          <a:off x="13354786" y="11120555"/>
          <a:ext cx="328863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1C778D3-1345-4CD6-B2E3-694A80CFC0E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28</xdr:col>
      <xdr:colOff>36649</xdr:colOff>
      <xdr:row>55</xdr:row>
      <xdr:rowOff>160455</xdr:rowOff>
    </xdr:from>
    <xdr:to>
      <xdr:col>28</xdr:col>
      <xdr:colOff>362690</xdr:colOff>
      <xdr:row>57</xdr:row>
      <xdr:rowOff>54211</xdr:rowOff>
    </xdr:to>
    <xdr:sp macro="" textlink="$Q$89">
      <xdr:nvSpPr>
        <xdr:cNvPr id="110" name="TextBox 109">
          <a:extLst>
            <a:ext uri="{FF2B5EF4-FFF2-40B4-BE49-F238E27FC236}">
              <a16:creationId xmlns:a16="http://schemas.microsoft.com/office/drawing/2014/main" id="{29DA449C-9E2E-4386-A2EF-5B3227ADF3EA}"/>
            </a:ext>
          </a:extLst>
        </xdr:cNvPr>
        <xdr:cNvSpPr txBox="1"/>
      </xdr:nvSpPr>
      <xdr:spPr>
        <a:xfrm>
          <a:off x="14082849" y="11120555"/>
          <a:ext cx="32604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C36425F-C2D4-42FE-9AA9-B11BBFAE092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31</xdr:col>
      <xdr:colOff>203089</xdr:colOff>
      <xdr:row>55</xdr:row>
      <xdr:rowOff>160455</xdr:rowOff>
    </xdr:from>
    <xdr:to>
      <xdr:col>31</xdr:col>
      <xdr:colOff>529131</xdr:colOff>
      <xdr:row>57</xdr:row>
      <xdr:rowOff>54211</xdr:rowOff>
    </xdr:to>
    <xdr:sp macro="" textlink="$Q$92">
      <xdr:nvSpPr>
        <xdr:cNvPr id="111" name="TextBox 110">
          <a:extLst>
            <a:ext uri="{FF2B5EF4-FFF2-40B4-BE49-F238E27FC236}">
              <a16:creationId xmlns:a16="http://schemas.microsoft.com/office/drawing/2014/main" id="{9372A2DD-5BB6-4019-92BE-8A339735E8E5}"/>
            </a:ext>
          </a:extLst>
        </xdr:cNvPr>
        <xdr:cNvSpPr txBox="1"/>
      </xdr:nvSpPr>
      <xdr:spPr>
        <a:xfrm>
          <a:off x="16078089" y="11120555"/>
          <a:ext cx="326042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B1B39AF-C3F3-4652-9A3F-93140A3781F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34</xdr:col>
      <xdr:colOff>225446</xdr:colOff>
      <xdr:row>55</xdr:row>
      <xdr:rowOff>160455</xdr:rowOff>
    </xdr:from>
    <xdr:to>
      <xdr:col>34</xdr:col>
      <xdr:colOff>551488</xdr:colOff>
      <xdr:row>57</xdr:row>
      <xdr:rowOff>54211</xdr:rowOff>
    </xdr:to>
    <xdr:sp macro="" textlink="$Q$95">
      <xdr:nvSpPr>
        <xdr:cNvPr id="112" name="TextBox 111">
          <a:extLst>
            <a:ext uri="{FF2B5EF4-FFF2-40B4-BE49-F238E27FC236}">
              <a16:creationId xmlns:a16="http://schemas.microsoft.com/office/drawing/2014/main" id="{CAB954C1-48EC-4A3C-B3EB-E2DE8C2BFEFF}"/>
            </a:ext>
          </a:extLst>
        </xdr:cNvPr>
        <xdr:cNvSpPr txBox="1"/>
      </xdr:nvSpPr>
      <xdr:spPr>
        <a:xfrm>
          <a:off x="17878446" y="11040122"/>
          <a:ext cx="326042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CD85315-2935-4862-81A7-9332FAF5585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33</xdr:col>
      <xdr:colOff>182587</xdr:colOff>
      <xdr:row>55</xdr:row>
      <xdr:rowOff>160455</xdr:rowOff>
    </xdr:from>
    <xdr:to>
      <xdr:col>33</xdr:col>
      <xdr:colOff>508629</xdr:colOff>
      <xdr:row>57</xdr:row>
      <xdr:rowOff>54211</xdr:rowOff>
    </xdr:to>
    <xdr:sp macro="" textlink="$Q$94">
      <xdr:nvSpPr>
        <xdr:cNvPr id="113" name="TextBox 112">
          <a:extLst>
            <a:ext uri="{FF2B5EF4-FFF2-40B4-BE49-F238E27FC236}">
              <a16:creationId xmlns:a16="http://schemas.microsoft.com/office/drawing/2014/main" id="{66A5B965-A70C-4DC7-ACF4-A52730FB5B30}"/>
            </a:ext>
          </a:extLst>
        </xdr:cNvPr>
        <xdr:cNvSpPr txBox="1"/>
      </xdr:nvSpPr>
      <xdr:spPr>
        <a:xfrm>
          <a:off x="17276787" y="11120555"/>
          <a:ext cx="326042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5C9940F-4C1F-4ED4-9D56-951E3B6D2F0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35</xdr:col>
      <xdr:colOff>322517</xdr:colOff>
      <xdr:row>55</xdr:row>
      <xdr:rowOff>160455</xdr:rowOff>
    </xdr:from>
    <xdr:to>
      <xdr:col>36</xdr:col>
      <xdr:colOff>41781</xdr:colOff>
      <xdr:row>57</xdr:row>
      <xdr:rowOff>54211</xdr:rowOff>
    </xdr:to>
    <xdr:sp macro="" textlink="$Q$96">
      <xdr:nvSpPr>
        <xdr:cNvPr id="114" name="TextBox 113">
          <a:extLst>
            <a:ext uri="{FF2B5EF4-FFF2-40B4-BE49-F238E27FC236}">
              <a16:creationId xmlns:a16="http://schemas.microsoft.com/office/drawing/2014/main" id="{166BA451-E281-4320-9026-756418822A64}"/>
            </a:ext>
          </a:extLst>
        </xdr:cNvPr>
        <xdr:cNvSpPr txBox="1"/>
      </xdr:nvSpPr>
      <xdr:spPr>
        <a:xfrm>
          <a:off x="18635917" y="11120555"/>
          <a:ext cx="328864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51DF88F-2A5C-4A99-A97B-011B0165EE2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29</xdr:col>
      <xdr:colOff>112187</xdr:colOff>
      <xdr:row>55</xdr:row>
      <xdr:rowOff>160455</xdr:rowOff>
    </xdr:from>
    <xdr:to>
      <xdr:col>29</xdr:col>
      <xdr:colOff>438228</xdr:colOff>
      <xdr:row>57</xdr:row>
      <xdr:rowOff>54211</xdr:rowOff>
    </xdr:to>
    <xdr:sp macro="" textlink="$Q$90">
      <xdr:nvSpPr>
        <xdr:cNvPr id="116" name="TextBox 115">
          <a:extLst>
            <a:ext uri="{FF2B5EF4-FFF2-40B4-BE49-F238E27FC236}">
              <a16:creationId xmlns:a16="http://schemas.microsoft.com/office/drawing/2014/main" id="{7693E42F-FCD7-4B9B-8112-96FEB5964531}"/>
            </a:ext>
          </a:extLst>
        </xdr:cNvPr>
        <xdr:cNvSpPr txBox="1"/>
      </xdr:nvSpPr>
      <xdr:spPr>
        <a:xfrm>
          <a:off x="14767987" y="11120555"/>
          <a:ext cx="32604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58EF0E-A7B4-4D9A-9B95-AE8748C0019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30</xdr:col>
      <xdr:colOff>110849</xdr:colOff>
      <xdr:row>55</xdr:row>
      <xdr:rowOff>160455</xdr:rowOff>
    </xdr:from>
    <xdr:to>
      <xdr:col>30</xdr:col>
      <xdr:colOff>436891</xdr:colOff>
      <xdr:row>57</xdr:row>
      <xdr:rowOff>54211</xdr:rowOff>
    </xdr:to>
    <xdr:sp macro="" textlink="$Q$91">
      <xdr:nvSpPr>
        <xdr:cNvPr id="117" name="TextBox 116">
          <a:extLst>
            <a:ext uri="{FF2B5EF4-FFF2-40B4-BE49-F238E27FC236}">
              <a16:creationId xmlns:a16="http://schemas.microsoft.com/office/drawing/2014/main" id="{CD6A6C13-8CE9-46BB-803E-93E4D9B9756F}"/>
            </a:ext>
          </a:extLst>
        </xdr:cNvPr>
        <xdr:cNvSpPr txBox="1"/>
      </xdr:nvSpPr>
      <xdr:spPr>
        <a:xfrm>
          <a:off x="15376249" y="11120555"/>
          <a:ext cx="326042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969F0FF-96AF-4DAD-83BC-185CF01E9BF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21</xdr:col>
      <xdr:colOff>353849</xdr:colOff>
      <xdr:row>57</xdr:row>
      <xdr:rowOff>91310</xdr:rowOff>
    </xdr:from>
    <xdr:to>
      <xdr:col>22</xdr:col>
      <xdr:colOff>74598</xdr:colOff>
      <xdr:row>58</xdr:row>
      <xdr:rowOff>170815</xdr:rowOff>
    </xdr:to>
    <xdr:sp macro="" textlink="$R$83">
      <xdr:nvSpPr>
        <xdr:cNvPr id="125" name="TextBox 124">
          <a:extLst>
            <a:ext uri="{FF2B5EF4-FFF2-40B4-BE49-F238E27FC236}">
              <a16:creationId xmlns:a16="http://schemas.microsoft.com/office/drawing/2014/main" id="{C9B72543-2AF9-464E-98E9-F1D8181BC9EB}"/>
            </a:ext>
          </a:extLst>
        </xdr:cNvPr>
        <xdr:cNvSpPr txBox="1"/>
      </xdr:nvSpPr>
      <xdr:spPr>
        <a:xfrm>
          <a:off x="10132849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C3F2EA7-C11B-43E6-B216-95E56066486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22</xdr:col>
      <xdr:colOff>379617</xdr:colOff>
      <xdr:row>57</xdr:row>
      <xdr:rowOff>91310</xdr:rowOff>
    </xdr:from>
    <xdr:to>
      <xdr:col>23</xdr:col>
      <xdr:colOff>100367</xdr:colOff>
      <xdr:row>58</xdr:row>
      <xdr:rowOff>170815</xdr:rowOff>
    </xdr:to>
    <xdr:sp macro="" textlink="$R$84">
      <xdr:nvSpPr>
        <xdr:cNvPr id="126" name="TextBox 125">
          <a:extLst>
            <a:ext uri="{FF2B5EF4-FFF2-40B4-BE49-F238E27FC236}">
              <a16:creationId xmlns:a16="http://schemas.microsoft.com/office/drawing/2014/main" id="{A609CF91-EEDD-4F8E-B92D-5E2C0513F9D7}"/>
            </a:ext>
          </a:extLst>
        </xdr:cNvPr>
        <xdr:cNvSpPr txBox="1"/>
      </xdr:nvSpPr>
      <xdr:spPr>
        <a:xfrm>
          <a:off x="10768217" y="11419710"/>
          <a:ext cx="330350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858D9B3-8ACA-4243-93F2-0408CD9FCA4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23</xdr:col>
      <xdr:colOff>377755</xdr:colOff>
      <xdr:row>57</xdr:row>
      <xdr:rowOff>91310</xdr:rowOff>
    </xdr:from>
    <xdr:to>
      <xdr:col>24</xdr:col>
      <xdr:colOff>98504</xdr:colOff>
      <xdr:row>58</xdr:row>
      <xdr:rowOff>170815</xdr:rowOff>
    </xdr:to>
    <xdr:sp macro="" textlink="$R$85">
      <xdr:nvSpPr>
        <xdr:cNvPr id="127" name="TextBox 126">
          <a:extLst>
            <a:ext uri="{FF2B5EF4-FFF2-40B4-BE49-F238E27FC236}">
              <a16:creationId xmlns:a16="http://schemas.microsoft.com/office/drawing/2014/main" id="{77D7A7D1-8BE0-4501-AE62-411BB59D9B2B}"/>
            </a:ext>
          </a:extLst>
        </xdr:cNvPr>
        <xdr:cNvSpPr txBox="1"/>
      </xdr:nvSpPr>
      <xdr:spPr>
        <a:xfrm>
          <a:off x="11375955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842CD98-CD3E-49A0-B10B-846B8E7BC0D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24</xdr:col>
      <xdr:colOff>492062</xdr:colOff>
      <xdr:row>57</xdr:row>
      <xdr:rowOff>91310</xdr:rowOff>
    </xdr:from>
    <xdr:to>
      <xdr:col>25</xdr:col>
      <xdr:colOff>214148</xdr:colOff>
      <xdr:row>58</xdr:row>
      <xdr:rowOff>170815</xdr:rowOff>
    </xdr:to>
    <xdr:sp macro="" textlink="$R$86">
      <xdr:nvSpPr>
        <xdr:cNvPr id="128" name="TextBox 127">
          <a:extLst>
            <a:ext uri="{FF2B5EF4-FFF2-40B4-BE49-F238E27FC236}">
              <a16:creationId xmlns:a16="http://schemas.microsoft.com/office/drawing/2014/main" id="{6859E83D-E299-4027-8C26-1C65179BCF8E}"/>
            </a:ext>
          </a:extLst>
        </xdr:cNvPr>
        <xdr:cNvSpPr txBox="1"/>
      </xdr:nvSpPr>
      <xdr:spPr>
        <a:xfrm>
          <a:off x="12099862" y="11419710"/>
          <a:ext cx="331686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719FBFE-BB0E-4A91-87B5-252BA5C398F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25</xdr:col>
      <xdr:colOff>579108</xdr:colOff>
      <xdr:row>57</xdr:row>
      <xdr:rowOff>91310</xdr:rowOff>
    </xdr:from>
    <xdr:to>
      <xdr:col>26</xdr:col>
      <xdr:colOff>298372</xdr:colOff>
      <xdr:row>58</xdr:row>
      <xdr:rowOff>170815</xdr:rowOff>
    </xdr:to>
    <xdr:sp macro="" textlink="$R$87">
      <xdr:nvSpPr>
        <xdr:cNvPr id="129" name="TextBox 128">
          <a:extLst>
            <a:ext uri="{FF2B5EF4-FFF2-40B4-BE49-F238E27FC236}">
              <a16:creationId xmlns:a16="http://schemas.microsoft.com/office/drawing/2014/main" id="{CB865A79-3ED9-4CFD-8715-E425A3838D79}"/>
            </a:ext>
          </a:extLst>
        </xdr:cNvPr>
        <xdr:cNvSpPr txBox="1"/>
      </xdr:nvSpPr>
      <xdr:spPr>
        <a:xfrm>
          <a:off x="12796508" y="11419710"/>
          <a:ext cx="328864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62FE477-4645-4D45-9A5B-723F5E9BCD4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26</xdr:col>
      <xdr:colOff>534842</xdr:colOff>
      <xdr:row>57</xdr:row>
      <xdr:rowOff>91310</xdr:rowOff>
    </xdr:from>
    <xdr:to>
      <xdr:col>27</xdr:col>
      <xdr:colOff>254105</xdr:colOff>
      <xdr:row>58</xdr:row>
      <xdr:rowOff>170815</xdr:rowOff>
    </xdr:to>
    <xdr:sp macro="" textlink="$R$88">
      <xdr:nvSpPr>
        <xdr:cNvPr id="130" name="TextBox 129">
          <a:extLst>
            <a:ext uri="{FF2B5EF4-FFF2-40B4-BE49-F238E27FC236}">
              <a16:creationId xmlns:a16="http://schemas.microsoft.com/office/drawing/2014/main" id="{49B35BFB-B87C-4518-A567-A865C0CF5BC1}"/>
            </a:ext>
          </a:extLst>
        </xdr:cNvPr>
        <xdr:cNvSpPr txBox="1"/>
      </xdr:nvSpPr>
      <xdr:spPr>
        <a:xfrm>
          <a:off x="13361842" y="11419710"/>
          <a:ext cx="328863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3963DBF-6875-45DC-9DC8-9B6FE0A2134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28</xdr:col>
      <xdr:colOff>36649</xdr:colOff>
      <xdr:row>57</xdr:row>
      <xdr:rowOff>91310</xdr:rowOff>
    </xdr:from>
    <xdr:to>
      <xdr:col>28</xdr:col>
      <xdr:colOff>362690</xdr:colOff>
      <xdr:row>58</xdr:row>
      <xdr:rowOff>170815</xdr:rowOff>
    </xdr:to>
    <xdr:sp macro="" textlink="$R$89">
      <xdr:nvSpPr>
        <xdr:cNvPr id="131" name="TextBox 130">
          <a:extLst>
            <a:ext uri="{FF2B5EF4-FFF2-40B4-BE49-F238E27FC236}">
              <a16:creationId xmlns:a16="http://schemas.microsoft.com/office/drawing/2014/main" id="{5F22231C-38CD-49BF-80EB-DD52EFC3E035}"/>
            </a:ext>
          </a:extLst>
        </xdr:cNvPr>
        <xdr:cNvSpPr txBox="1"/>
      </xdr:nvSpPr>
      <xdr:spPr>
        <a:xfrm>
          <a:off x="14082849" y="11419710"/>
          <a:ext cx="326041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FB627B0-237A-4D54-8BDD-905DF5BF741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29</xdr:col>
      <xdr:colOff>125555</xdr:colOff>
      <xdr:row>57</xdr:row>
      <xdr:rowOff>91310</xdr:rowOff>
    </xdr:from>
    <xdr:to>
      <xdr:col>29</xdr:col>
      <xdr:colOff>451596</xdr:colOff>
      <xdr:row>58</xdr:row>
      <xdr:rowOff>170815</xdr:rowOff>
    </xdr:to>
    <xdr:sp macro="" textlink="$R$90">
      <xdr:nvSpPr>
        <xdr:cNvPr id="132" name="TextBox 131">
          <a:extLst>
            <a:ext uri="{FF2B5EF4-FFF2-40B4-BE49-F238E27FC236}">
              <a16:creationId xmlns:a16="http://schemas.microsoft.com/office/drawing/2014/main" id="{CFA5B23A-8FC0-4487-A524-77CF5942D14B}"/>
            </a:ext>
          </a:extLst>
        </xdr:cNvPr>
        <xdr:cNvSpPr txBox="1"/>
      </xdr:nvSpPr>
      <xdr:spPr>
        <a:xfrm>
          <a:off x="14781355" y="11419710"/>
          <a:ext cx="326041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3EF048D-B490-4C84-A054-826D83CB11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30</xdr:col>
      <xdr:colOff>110849</xdr:colOff>
      <xdr:row>57</xdr:row>
      <xdr:rowOff>91310</xdr:rowOff>
    </xdr:from>
    <xdr:to>
      <xdr:col>30</xdr:col>
      <xdr:colOff>436891</xdr:colOff>
      <xdr:row>58</xdr:row>
      <xdr:rowOff>170815</xdr:rowOff>
    </xdr:to>
    <xdr:sp macro="" textlink="$R$91">
      <xdr:nvSpPr>
        <xdr:cNvPr id="133" name="TextBox 132">
          <a:extLst>
            <a:ext uri="{FF2B5EF4-FFF2-40B4-BE49-F238E27FC236}">
              <a16:creationId xmlns:a16="http://schemas.microsoft.com/office/drawing/2014/main" id="{EE8D3765-C764-414F-99B1-3F8692218158}"/>
            </a:ext>
          </a:extLst>
        </xdr:cNvPr>
        <xdr:cNvSpPr txBox="1"/>
      </xdr:nvSpPr>
      <xdr:spPr>
        <a:xfrm>
          <a:off x="15376249" y="11419710"/>
          <a:ext cx="326042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28D8D08-2FDD-45AA-ADAE-27547EE07B4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31</xdr:col>
      <xdr:colOff>203089</xdr:colOff>
      <xdr:row>57</xdr:row>
      <xdr:rowOff>91310</xdr:rowOff>
    </xdr:from>
    <xdr:to>
      <xdr:col>31</xdr:col>
      <xdr:colOff>529131</xdr:colOff>
      <xdr:row>58</xdr:row>
      <xdr:rowOff>170815</xdr:rowOff>
    </xdr:to>
    <xdr:sp macro="" textlink="$R$92">
      <xdr:nvSpPr>
        <xdr:cNvPr id="134" name="TextBox 133">
          <a:extLst>
            <a:ext uri="{FF2B5EF4-FFF2-40B4-BE49-F238E27FC236}">
              <a16:creationId xmlns:a16="http://schemas.microsoft.com/office/drawing/2014/main" id="{F1688B11-560A-44AE-8339-07EB1EB91A51}"/>
            </a:ext>
          </a:extLst>
        </xdr:cNvPr>
        <xdr:cNvSpPr txBox="1"/>
      </xdr:nvSpPr>
      <xdr:spPr>
        <a:xfrm>
          <a:off x="16078089" y="11419710"/>
          <a:ext cx="326042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3AF4933-AAFE-48E2-9660-F175A0A395B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32</xdr:col>
      <xdr:colOff>226259</xdr:colOff>
      <xdr:row>57</xdr:row>
      <xdr:rowOff>91310</xdr:rowOff>
    </xdr:from>
    <xdr:to>
      <xdr:col>32</xdr:col>
      <xdr:colOff>552300</xdr:colOff>
      <xdr:row>58</xdr:row>
      <xdr:rowOff>170815</xdr:rowOff>
    </xdr:to>
    <xdr:sp macro="" textlink="$R$93">
      <xdr:nvSpPr>
        <xdr:cNvPr id="135" name="TextBox 134">
          <a:extLst>
            <a:ext uri="{FF2B5EF4-FFF2-40B4-BE49-F238E27FC236}">
              <a16:creationId xmlns:a16="http://schemas.microsoft.com/office/drawing/2014/main" id="{A0533AB4-DC99-4535-A259-7B844C62CD17}"/>
            </a:ext>
          </a:extLst>
        </xdr:cNvPr>
        <xdr:cNvSpPr txBox="1"/>
      </xdr:nvSpPr>
      <xdr:spPr>
        <a:xfrm>
          <a:off x="16710859" y="11419710"/>
          <a:ext cx="326041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1ACDEA0-E699-41D4-8353-C9F31AE5626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33</xdr:col>
      <xdr:colOff>224179</xdr:colOff>
      <xdr:row>57</xdr:row>
      <xdr:rowOff>91310</xdr:rowOff>
    </xdr:from>
    <xdr:to>
      <xdr:col>33</xdr:col>
      <xdr:colOff>550221</xdr:colOff>
      <xdr:row>58</xdr:row>
      <xdr:rowOff>170815</xdr:rowOff>
    </xdr:to>
    <xdr:sp macro="" textlink="$R$94">
      <xdr:nvSpPr>
        <xdr:cNvPr id="136" name="TextBox 135">
          <a:extLst>
            <a:ext uri="{FF2B5EF4-FFF2-40B4-BE49-F238E27FC236}">
              <a16:creationId xmlns:a16="http://schemas.microsoft.com/office/drawing/2014/main" id="{24E1B4F3-B81C-428A-94C6-DC43C9FC1630}"/>
            </a:ext>
          </a:extLst>
        </xdr:cNvPr>
        <xdr:cNvSpPr txBox="1"/>
      </xdr:nvSpPr>
      <xdr:spPr>
        <a:xfrm>
          <a:off x="17318379" y="11419710"/>
          <a:ext cx="326042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D955AB1-414C-4B51-BB62-9F044EC1D72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34</xdr:col>
      <xdr:colOff>232502</xdr:colOff>
      <xdr:row>57</xdr:row>
      <xdr:rowOff>91310</xdr:rowOff>
    </xdr:from>
    <xdr:to>
      <xdr:col>34</xdr:col>
      <xdr:colOff>558544</xdr:colOff>
      <xdr:row>58</xdr:row>
      <xdr:rowOff>170815</xdr:rowOff>
    </xdr:to>
    <xdr:sp macro="" textlink="$R$95">
      <xdr:nvSpPr>
        <xdr:cNvPr id="137" name="TextBox 136">
          <a:extLst>
            <a:ext uri="{FF2B5EF4-FFF2-40B4-BE49-F238E27FC236}">
              <a16:creationId xmlns:a16="http://schemas.microsoft.com/office/drawing/2014/main" id="{48D4F7B6-8E05-4B1F-9EB9-32924B60C237}"/>
            </a:ext>
          </a:extLst>
        </xdr:cNvPr>
        <xdr:cNvSpPr txBox="1"/>
      </xdr:nvSpPr>
      <xdr:spPr>
        <a:xfrm>
          <a:off x="17936302" y="11419710"/>
          <a:ext cx="326042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2196F58-B721-49C4-8D2D-7F0BC844BBD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35</xdr:col>
      <xdr:colOff>329576</xdr:colOff>
      <xdr:row>57</xdr:row>
      <xdr:rowOff>91310</xdr:rowOff>
    </xdr:from>
    <xdr:to>
      <xdr:col>36</xdr:col>
      <xdr:colOff>48840</xdr:colOff>
      <xdr:row>58</xdr:row>
      <xdr:rowOff>170815</xdr:rowOff>
    </xdr:to>
    <xdr:sp macro="" textlink="$R$96">
      <xdr:nvSpPr>
        <xdr:cNvPr id="138" name="TextBox 137">
          <a:extLst>
            <a:ext uri="{FF2B5EF4-FFF2-40B4-BE49-F238E27FC236}">
              <a16:creationId xmlns:a16="http://schemas.microsoft.com/office/drawing/2014/main" id="{13E8C95D-9B23-4B6B-936B-D3584C297AC3}"/>
            </a:ext>
          </a:extLst>
        </xdr:cNvPr>
        <xdr:cNvSpPr txBox="1"/>
      </xdr:nvSpPr>
      <xdr:spPr>
        <a:xfrm>
          <a:off x="18642976" y="11419710"/>
          <a:ext cx="328864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6D94F94-BA2E-49E1-A25A-F1083F2F14E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oneCellAnchor>
    <xdr:from>
      <xdr:col>18</xdr:col>
      <xdr:colOff>529178</xdr:colOff>
      <xdr:row>58</xdr:row>
      <xdr:rowOff>126958</xdr:rowOff>
    </xdr:from>
    <xdr:ext cx="973666" cy="486832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C453345-F15F-4930-B46C-F8241C468454}"/>
            </a:ext>
          </a:extLst>
        </xdr:cNvPr>
        <xdr:cNvSpPr txBox="1"/>
      </xdr:nvSpPr>
      <xdr:spPr>
        <a:xfrm>
          <a:off x="8479378" y="11639508"/>
          <a:ext cx="973666" cy="4868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l"/>
          <a:r>
            <a:rPr lang="en-US" sz="1200" b="0">
              <a:latin typeface="Arial Narrow" panose="020B0606020202030204" pitchFamily="34" charset="0"/>
            </a:rPr>
            <a:t>Net</a:t>
          </a:r>
          <a:r>
            <a:rPr lang="en-US" sz="1200" b="0" baseline="0">
              <a:latin typeface="Arial Narrow" panose="020B0606020202030204" pitchFamily="34" charset="0"/>
            </a:rPr>
            <a:t> Change</a:t>
          </a:r>
          <a:endParaRPr lang="en-US" sz="1200" b="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49391</xdr:colOff>
      <xdr:row>1</xdr:row>
      <xdr:rowOff>3</xdr:rowOff>
    </xdr:from>
    <xdr:to>
      <xdr:col>45</xdr:col>
      <xdr:colOff>430393</xdr:colOff>
      <xdr:row>5</xdr:row>
      <xdr:rowOff>28223</xdr:rowOff>
    </xdr:to>
    <xdr:sp macro="" textlink="">
      <xdr:nvSpPr>
        <xdr:cNvPr id="148" name="Rectangle 147">
          <a:extLst>
            <a:ext uri="{FF2B5EF4-FFF2-40B4-BE49-F238E27FC236}">
              <a16:creationId xmlns:a16="http://schemas.microsoft.com/office/drawing/2014/main" id="{3AA8CE52-D7EF-44E6-978D-70475B436CF8}"/>
            </a:ext>
          </a:extLst>
        </xdr:cNvPr>
        <xdr:cNvSpPr/>
      </xdr:nvSpPr>
      <xdr:spPr>
        <a:xfrm>
          <a:off x="582791" y="184153"/>
          <a:ext cx="24257002" cy="7648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4400" b="1">
              <a:latin typeface="Arial Narrow" panose="020B0606020202030204" pitchFamily="34" charset="0"/>
            </a:rPr>
            <a:t>Waterfall Flow Chart</a:t>
          </a:r>
        </a:p>
      </xdr:txBody>
    </xdr:sp>
    <xdr:clientData/>
  </xdr:twoCellAnchor>
  <xdr:twoCellAnchor editAs="oneCell">
    <xdr:from>
      <xdr:col>26</xdr:col>
      <xdr:colOff>592667</xdr:colOff>
      <xdr:row>87</xdr:row>
      <xdr:rowOff>98778</xdr:rowOff>
    </xdr:from>
    <xdr:to>
      <xdr:col>39</xdr:col>
      <xdr:colOff>423334</xdr:colOff>
      <xdr:row>110</xdr:row>
      <xdr:rowOff>176389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FB68F499-B7F2-4777-AD4F-E4C2DDBC3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19667" y="17135828"/>
          <a:ext cx="7755467" cy="4313061"/>
        </a:xfrm>
        <a:prstGeom prst="rect">
          <a:avLst/>
        </a:prstGeom>
      </xdr:spPr>
    </xdr:pic>
    <xdr:clientData/>
  </xdr:twoCellAnchor>
  <xdr:twoCellAnchor editAs="oneCell">
    <xdr:from>
      <xdr:col>25</xdr:col>
      <xdr:colOff>134056</xdr:colOff>
      <xdr:row>96</xdr:row>
      <xdr:rowOff>32457</xdr:rowOff>
    </xdr:from>
    <xdr:to>
      <xdr:col>37</xdr:col>
      <xdr:colOff>571501</xdr:colOff>
      <xdr:row>117</xdr:row>
      <xdr:rowOff>124178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802F2C97-481B-455E-8971-11BD14484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51456" y="18726857"/>
          <a:ext cx="7752645" cy="3958871"/>
        </a:xfrm>
        <a:prstGeom prst="rect">
          <a:avLst/>
        </a:prstGeom>
      </xdr:spPr>
    </xdr:pic>
    <xdr:clientData/>
  </xdr:twoCellAnchor>
  <xdr:twoCellAnchor editAs="oneCell">
    <xdr:from>
      <xdr:col>26</xdr:col>
      <xdr:colOff>173566</xdr:colOff>
      <xdr:row>93</xdr:row>
      <xdr:rowOff>149580</xdr:rowOff>
    </xdr:from>
    <xdr:to>
      <xdr:col>54</xdr:col>
      <xdr:colOff>282221</xdr:colOff>
      <xdr:row>115</xdr:row>
      <xdr:rowOff>57857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ED2FFF75-F947-4C8C-BB1F-13B9EF53C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00566" y="18291530"/>
          <a:ext cx="17177455" cy="3959577"/>
        </a:xfrm>
        <a:prstGeom prst="rect">
          <a:avLst/>
        </a:prstGeom>
      </xdr:spPr>
    </xdr:pic>
    <xdr:clientData/>
  </xdr:twoCellAnchor>
  <xdr:oneCellAnchor>
    <xdr:from>
      <xdr:col>11</xdr:col>
      <xdr:colOff>515052</xdr:colOff>
      <xdr:row>26</xdr:row>
      <xdr:rowOff>148166</xdr:rowOff>
    </xdr:from>
    <xdr:ext cx="1665777" cy="50424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78CE1368-C0F4-4C08-B77A-58B1A9ACD1DD}"/>
            </a:ext>
          </a:extLst>
        </xdr:cNvPr>
        <xdr:cNvSpPr txBox="1"/>
      </xdr:nvSpPr>
      <xdr:spPr>
        <a:xfrm>
          <a:off x="4909252" y="5190066"/>
          <a:ext cx="1665777" cy="5042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latin typeface="Arial Narrow" panose="020B0606020202030204" pitchFamily="34" charset="0"/>
            </a:rPr>
            <a:t>Select</a:t>
          </a:r>
          <a:r>
            <a:rPr lang="en-US" sz="1400" baseline="0">
              <a:latin typeface="Arial Narrow" panose="020B0606020202030204" pitchFamily="34" charset="0"/>
            </a:rPr>
            <a:t> number of bars </a:t>
          </a:r>
        </a:p>
        <a:p>
          <a:r>
            <a:rPr lang="en-US" sz="1400" baseline="0">
              <a:latin typeface="Arial Narrow" panose="020B0606020202030204" pitchFamily="34" charset="0"/>
            </a:rPr>
            <a:t>required by graph</a:t>
          </a:r>
          <a:endParaRPr lang="en-US" sz="140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63502</xdr:colOff>
      <xdr:row>17</xdr:row>
      <xdr:rowOff>14111</xdr:rowOff>
    </xdr:from>
    <xdr:to>
      <xdr:col>8</xdr:col>
      <xdr:colOff>670278</xdr:colOff>
      <xdr:row>18</xdr:row>
      <xdr:rowOff>7056</xdr:rowOff>
    </xdr:to>
    <xdr:sp macro="" textlink="">
      <xdr:nvSpPr>
        <xdr:cNvPr id="153" name="Rectangle 152">
          <a:extLst>
            <a:ext uri="{FF2B5EF4-FFF2-40B4-BE49-F238E27FC236}">
              <a16:creationId xmlns:a16="http://schemas.microsoft.com/office/drawing/2014/main" id="{11B2E2FC-BEAF-46BF-BDAE-3392DD6167CA}"/>
            </a:ext>
          </a:extLst>
        </xdr:cNvPr>
        <xdr:cNvSpPr/>
      </xdr:nvSpPr>
      <xdr:spPr>
        <a:xfrm>
          <a:off x="596902" y="2922411"/>
          <a:ext cx="3623026" cy="450145"/>
        </a:xfrm>
        <a:prstGeom prst="rect">
          <a:avLst/>
        </a:prstGeom>
        <a:noFill/>
        <a:ln w="28575" cap="flat" cmpd="sng" algn="ctr">
          <a:solidFill>
            <a:schemeClr val="bg1">
              <a:lumMod val="65000"/>
            </a:scheme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303383</xdr:colOff>
      <xdr:row>15</xdr:row>
      <xdr:rowOff>42333</xdr:rowOff>
    </xdr:from>
    <xdr:to>
      <xdr:col>16</xdr:col>
      <xdr:colOff>84661</xdr:colOff>
      <xdr:row>32</xdr:row>
      <xdr:rowOff>7056</xdr:rowOff>
    </xdr:to>
    <xdr:sp macro="" textlink="">
      <xdr:nvSpPr>
        <xdr:cNvPr id="154" name="Rectangle: Rounded Corners 153">
          <a:extLst>
            <a:ext uri="{FF2B5EF4-FFF2-40B4-BE49-F238E27FC236}">
              <a16:creationId xmlns:a16="http://schemas.microsoft.com/office/drawing/2014/main" id="{456C90DA-BF1F-4EB8-826D-73C50B220D95}"/>
            </a:ext>
          </a:extLst>
        </xdr:cNvPr>
        <xdr:cNvSpPr/>
      </xdr:nvSpPr>
      <xdr:spPr>
        <a:xfrm>
          <a:off x="4697583" y="2804583"/>
          <a:ext cx="2829278" cy="3615973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9375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471988</xdr:colOff>
      <xdr:row>17</xdr:row>
      <xdr:rowOff>49384</xdr:rowOff>
    </xdr:from>
    <xdr:ext cx="2049728" cy="445507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C83E2071-B4F6-4E17-9760-517D953DB33E}"/>
            </a:ext>
          </a:extLst>
        </xdr:cNvPr>
        <xdr:cNvSpPr txBox="1"/>
      </xdr:nvSpPr>
      <xdr:spPr>
        <a:xfrm>
          <a:off x="4866188" y="2957684"/>
          <a:ext cx="2049728" cy="4455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chemeClr val="bg1"/>
              </a:solidFill>
              <a:latin typeface="Arial Narrow" panose="020B0606020202030204" pitchFamily="34" charset="0"/>
            </a:rPr>
            <a:t>Number of bars</a:t>
          </a:r>
        </a:p>
      </xdr:txBody>
    </xdr:sp>
    <xdr:clientData/>
  </xdr:oneCellAnchor>
  <xdr:twoCellAnchor>
    <xdr:from>
      <xdr:col>12</xdr:col>
      <xdr:colOff>423325</xdr:colOff>
      <xdr:row>19</xdr:row>
      <xdr:rowOff>155215</xdr:rowOff>
    </xdr:from>
    <xdr:to>
      <xdr:col>13</xdr:col>
      <xdr:colOff>176371</xdr:colOff>
      <xdr:row>21</xdr:row>
      <xdr:rowOff>7049</xdr:rowOff>
    </xdr:to>
    <xdr:sp macro="" textlink="">
      <xdr:nvSpPr>
        <xdr:cNvPr id="156" name="Rectangle 15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4C1306F-D365-4614-A220-B205E2A82427}"/>
            </a:ext>
          </a:extLst>
        </xdr:cNvPr>
        <xdr:cNvSpPr/>
      </xdr:nvSpPr>
      <xdr:spPr>
        <a:xfrm>
          <a:off x="5427125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</a:t>
          </a:r>
        </a:p>
      </xdr:txBody>
    </xdr:sp>
    <xdr:clientData/>
  </xdr:twoCellAnchor>
  <xdr:twoCellAnchor>
    <xdr:from>
      <xdr:col>11</xdr:col>
      <xdr:colOff>561613</xdr:colOff>
      <xdr:row>19</xdr:row>
      <xdr:rowOff>155215</xdr:rowOff>
    </xdr:from>
    <xdr:to>
      <xdr:col>12</xdr:col>
      <xdr:colOff>314660</xdr:colOff>
      <xdr:row>21</xdr:row>
      <xdr:rowOff>7049</xdr:rowOff>
    </xdr:to>
    <xdr:sp macro="" textlink="">
      <xdr:nvSpPr>
        <xdr:cNvPr id="157" name="Rectangle 15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7F61429-7932-4CA4-9865-C708DFE84A76}"/>
            </a:ext>
          </a:extLst>
        </xdr:cNvPr>
        <xdr:cNvSpPr/>
      </xdr:nvSpPr>
      <xdr:spPr>
        <a:xfrm>
          <a:off x="4955813" y="3596915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</a:t>
          </a:r>
        </a:p>
      </xdr:txBody>
    </xdr:sp>
    <xdr:clientData/>
  </xdr:twoCellAnchor>
  <xdr:twoCellAnchor>
    <xdr:from>
      <xdr:col>13</xdr:col>
      <xdr:colOff>300558</xdr:colOff>
      <xdr:row>19</xdr:row>
      <xdr:rowOff>155215</xdr:rowOff>
    </xdr:from>
    <xdr:to>
      <xdr:col>14</xdr:col>
      <xdr:colOff>53604</xdr:colOff>
      <xdr:row>21</xdr:row>
      <xdr:rowOff>7049</xdr:rowOff>
    </xdr:to>
    <xdr:sp macro="" textlink="">
      <xdr:nvSpPr>
        <xdr:cNvPr id="158" name="Rectangle 15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DB111A1B-B5DE-468D-9A2D-82C9338FDECD}"/>
            </a:ext>
          </a:extLst>
        </xdr:cNvPr>
        <xdr:cNvSpPr/>
      </xdr:nvSpPr>
      <xdr:spPr>
        <a:xfrm>
          <a:off x="5913958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3</a:t>
          </a:r>
        </a:p>
      </xdr:txBody>
    </xdr:sp>
    <xdr:clientData/>
  </xdr:twoCellAnchor>
  <xdr:twoCellAnchor>
    <xdr:from>
      <xdr:col>14</xdr:col>
      <xdr:colOff>177792</xdr:colOff>
      <xdr:row>19</xdr:row>
      <xdr:rowOff>155215</xdr:rowOff>
    </xdr:from>
    <xdr:to>
      <xdr:col>14</xdr:col>
      <xdr:colOff>537616</xdr:colOff>
      <xdr:row>21</xdr:row>
      <xdr:rowOff>7049</xdr:rowOff>
    </xdr:to>
    <xdr:sp macro="" textlink="">
      <xdr:nvSpPr>
        <xdr:cNvPr id="159" name="Rectangle 15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F1474EB-C3EF-4A08-B433-F2FEA6546B11}"/>
            </a:ext>
          </a:extLst>
        </xdr:cNvPr>
        <xdr:cNvSpPr/>
      </xdr:nvSpPr>
      <xdr:spPr>
        <a:xfrm>
          <a:off x="6400792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4</a:t>
          </a:r>
        </a:p>
      </xdr:txBody>
    </xdr:sp>
    <xdr:clientData/>
  </xdr:twoCellAnchor>
  <xdr:twoCellAnchor>
    <xdr:from>
      <xdr:col>15</xdr:col>
      <xdr:colOff>47970</xdr:colOff>
      <xdr:row>19</xdr:row>
      <xdr:rowOff>155215</xdr:rowOff>
    </xdr:from>
    <xdr:to>
      <xdr:col>15</xdr:col>
      <xdr:colOff>407794</xdr:colOff>
      <xdr:row>21</xdr:row>
      <xdr:rowOff>7049</xdr:rowOff>
    </xdr:to>
    <xdr:sp macro="" textlink="">
      <xdr:nvSpPr>
        <xdr:cNvPr id="160" name="Rectangle 15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324956D-8E1E-4970-8153-5CB5080FD4DC}"/>
            </a:ext>
          </a:extLst>
        </xdr:cNvPr>
        <xdr:cNvSpPr/>
      </xdr:nvSpPr>
      <xdr:spPr>
        <a:xfrm>
          <a:off x="6880570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5</a:t>
          </a:r>
        </a:p>
      </xdr:txBody>
    </xdr:sp>
    <xdr:clientData/>
  </xdr:twoCellAnchor>
  <xdr:twoCellAnchor>
    <xdr:from>
      <xdr:col>12</xdr:col>
      <xdr:colOff>420502</xdr:colOff>
      <xdr:row>21</xdr:row>
      <xdr:rowOff>173560</xdr:rowOff>
    </xdr:from>
    <xdr:to>
      <xdr:col>13</xdr:col>
      <xdr:colOff>173548</xdr:colOff>
      <xdr:row>23</xdr:row>
      <xdr:rowOff>25393</xdr:rowOff>
    </xdr:to>
    <xdr:sp macro="" textlink="">
      <xdr:nvSpPr>
        <xdr:cNvPr id="161" name="Rectangle 16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DC65F81-45E1-4AC1-99C6-415C9F04A7C8}"/>
            </a:ext>
          </a:extLst>
        </xdr:cNvPr>
        <xdr:cNvSpPr/>
      </xdr:nvSpPr>
      <xdr:spPr>
        <a:xfrm>
          <a:off x="5424302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7</a:t>
          </a:r>
        </a:p>
      </xdr:txBody>
    </xdr:sp>
    <xdr:clientData/>
  </xdr:twoCellAnchor>
  <xdr:twoCellAnchor>
    <xdr:from>
      <xdr:col>11</xdr:col>
      <xdr:colOff>558790</xdr:colOff>
      <xdr:row>21</xdr:row>
      <xdr:rowOff>173560</xdr:rowOff>
    </xdr:from>
    <xdr:to>
      <xdr:col>12</xdr:col>
      <xdr:colOff>311837</xdr:colOff>
      <xdr:row>23</xdr:row>
      <xdr:rowOff>25393</xdr:rowOff>
    </xdr:to>
    <xdr:sp macro="" textlink="">
      <xdr:nvSpPr>
        <xdr:cNvPr id="162" name="Rectangle 16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5C85584-8DD7-4838-9A73-9D2B4D39E8A5}"/>
            </a:ext>
          </a:extLst>
        </xdr:cNvPr>
        <xdr:cNvSpPr/>
      </xdr:nvSpPr>
      <xdr:spPr>
        <a:xfrm>
          <a:off x="4952990" y="4072460"/>
          <a:ext cx="362647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6</a:t>
          </a:r>
        </a:p>
      </xdr:txBody>
    </xdr:sp>
    <xdr:clientData/>
  </xdr:twoCellAnchor>
  <xdr:twoCellAnchor>
    <xdr:from>
      <xdr:col>13</xdr:col>
      <xdr:colOff>297735</xdr:colOff>
      <xdr:row>21</xdr:row>
      <xdr:rowOff>173560</xdr:rowOff>
    </xdr:from>
    <xdr:to>
      <xdr:col>14</xdr:col>
      <xdr:colOff>50781</xdr:colOff>
      <xdr:row>23</xdr:row>
      <xdr:rowOff>25393</xdr:rowOff>
    </xdr:to>
    <xdr:sp macro="" textlink="">
      <xdr:nvSpPr>
        <xdr:cNvPr id="163" name="Rectangle 16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59A2263-2605-45DF-8276-37AD38D85D3B}"/>
            </a:ext>
          </a:extLst>
        </xdr:cNvPr>
        <xdr:cNvSpPr/>
      </xdr:nvSpPr>
      <xdr:spPr>
        <a:xfrm>
          <a:off x="5911135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8</a:t>
          </a:r>
        </a:p>
      </xdr:txBody>
    </xdr:sp>
    <xdr:clientData/>
  </xdr:twoCellAnchor>
  <xdr:twoCellAnchor>
    <xdr:from>
      <xdr:col>14</xdr:col>
      <xdr:colOff>174969</xdr:colOff>
      <xdr:row>21</xdr:row>
      <xdr:rowOff>173560</xdr:rowOff>
    </xdr:from>
    <xdr:to>
      <xdr:col>14</xdr:col>
      <xdr:colOff>534793</xdr:colOff>
      <xdr:row>23</xdr:row>
      <xdr:rowOff>25393</xdr:rowOff>
    </xdr:to>
    <xdr:sp macro="" textlink="">
      <xdr:nvSpPr>
        <xdr:cNvPr id="164" name="Rectangle 16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56AC830F-A623-4417-BDB5-E55D331D7337}"/>
            </a:ext>
          </a:extLst>
        </xdr:cNvPr>
        <xdr:cNvSpPr/>
      </xdr:nvSpPr>
      <xdr:spPr>
        <a:xfrm>
          <a:off x="6397969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9</a:t>
          </a:r>
        </a:p>
      </xdr:txBody>
    </xdr:sp>
    <xdr:clientData/>
  </xdr:twoCellAnchor>
  <xdr:twoCellAnchor>
    <xdr:from>
      <xdr:col>15</xdr:col>
      <xdr:colOff>45147</xdr:colOff>
      <xdr:row>21</xdr:row>
      <xdr:rowOff>173560</xdr:rowOff>
    </xdr:from>
    <xdr:to>
      <xdr:col>15</xdr:col>
      <xdr:colOff>404971</xdr:colOff>
      <xdr:row>23</xdr:row>
      <xdr:rowOff>25393</xdr:rowOff>
    </xdr:to>
    <xdr:sp macro="" textlink="">
      <xdr:nvSpPr>
        <xdr:cNvPr id="165" name="Rectangle 16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DA5B2952-4932-4E02-B6AE-B9B48368993D}"/>
            </a:ext>
          </a:extLst>
        </xdr:cNvPr>
        <xdr:cNvSpPr/>
      </xdr:nvSpPr>
      <xdr:spPr>
        <a:xfrm>
          <a:off x="6877747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10</a:t>
          </a:r>
        </a:p>
      </xdr:txBody>
    </xdr:sp>
    <xdr:clientData/>
  </xdr:twoCellAnchor>
  <xdr:twoCellAnchor>
    <xdr:from>
      <xdr:col>12</xdr:col>
      <xdr:colOff>417680</xdr:colOff>
      <xdr:row>23</xdr:row>
      <xdr:rowOff>220126</xdr:rowOff>
    </xdr:from>
    <xdr:to>
      <xdr:col>13</xdr:col>
      <xdr:colOff>170726</xdr:colOff>
      <xdr:row>25</xdr:row>
      <xdr:rowOff>71960</xdr:rowOff>
    </xdr:to>
    <xdr:sp macro="" textlink="">
      <xdr:nvSpPr>
        <xdr:cNvPr id="166" name="Rectangle 165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8D0B96AB-F9BA-483C-A248-9B58C64F5422}"/>
            </a:ext>
          </a:extLst>
        </xdr:cNvPr>
        <xdr:cNvSpPr/>
      </xdr:nvSpPr>
      <xdr:spPr>
        <a:xfrm>
          <a:off x="5421480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12</a:t>
          </a:r>
        </a:p>
      </xdr:txBody>
    </xdr:sp>
    <xdr:clientData/>
  </xdr:twoCellAnchor>
  <xdr:twoCellAnchor>
    <xdr:from>
      <xdr:col>11</xdr:col>
      <xdr:colOff>555968</xdr:colOff>
      <xdr:row>23</xdr:row>
      <xdr:rowOff>220126</xdr:rowOff>
    </xdr:from>
    <xdr:to>
      <xdr:col>12</xdr:col>
      <xdr:colOff>309015</xdr:colOff>
      <xdr:row>25</xdr:row>
      <xdr:rowOff>71960</xdr:rowOff>
    </xdr:to>
    <xdr:sp macro="" textlink="">
      <xdr:nvSpPr>
        <xdr:cNvPr id="167" name="Rectangle 16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AB8A9861-5919-4A9F-86DB-B87777AE428C}"/>
            </a:ext>
          </a:extLst>
        </xdr:cNvPr>
        <xdr:cNvSpPr/>
      </xdr:nvSpPr>
      <xdr:spPr>
        <a:xfrm>
          <a:off x="4950168" y="4576226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11</a:t>
          </a:r>
        </a:p>
      </xdr:txBody>
    </xdr:sp>
    <xdr:clientData/>
  </xdr:twoCellAnchor>
  <xdr:twoCellAnchor>
    <xdr:from>
      <xdr:col>13</xdr:col>
      <xdr:colOff>294913</xdr:colOff>
      <xdr:row>23</xdr:row>
      <xdr:rowOff>220126</xdr:rowOff>
    </xdr:from>
    <xdr:to>
      <xdr:col>14</xdr:col>
      <xdr:colOff>47959</xdr:colOff>
      <xdr:row>25</xdr:row>
      <xdr:rowOff>71960</xdr:rowOff>
    </xdr:to>
    <xdr:sp macro="" textlink="">
      <xdr:nvSpPr>
        <xdr:cNvPr id="168" name="Rectangle 16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EF9661C-663D-44AC-82AE-983C9980BEC2}"/>
            </a:ext>
          </a:extLst>
        </xdr:cNvPr>
        <xdr:cNvSpPr/>
      </xdr:nvSpPr>
      <xdr:spPr>
        <a:xfrm>
          <a:off x="5908313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13</a:t>
          </a:r>
        </a:p>
      </xdr:txBody>
    </xdr:sp>
    <xdr:clientData/>
  </xdr:twoCellAnchor>
  <xdr:twoCellAnchor>
    <xdr:from>
      <xdr:col>14</xdr:col>
      <xdr:colOff>172147</xdr:colOff>
      <xdr:row>23</xdr:row>
      <xdr:rowOff>220126</xdr:rowOff>
    </xdr:from>
    <xdr:to>
      <xdr:col>14</xdr:col>
      <xdr:colOff>531971</xdr:colOff>
      <xdr:row>25</xdr:row>
      <xdr:rowOff>71960</xdr:rowOff>
    </xdr:to>
    <xdr:sp macro="" textlink="">
      <xdr:nvSpPr>
        <xdr:cNvPr id="169" name="Rectangle 16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A544D20F-BE87-4827-B535-AC0DB06E93CA}"/>
            </a:ext>
          </a:extLst>
        </xdr:cNvPr>
        <xdr:cNvSpPr/>
      </xdr:nvSpPr>
      <xdr:spPr>
        <a:xfrm>
          <a:off x="6395147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14</a:t>
          </a:r>
        </a:p>
      </xdr:txBody>
    </xdr:sp>
    <xdr:clientData/>
  </xdr:twoCellAnchor>
  <xdr:twoCellAnchor>
    <xdr:from>
      <xdr:col>15</xdr:col>
      <xdr:colOff>42325</xdr:colOff>
      <xdr:row>23</xdr:row>
      <xdr:rowOff>220126</xdr:rowOff>
    </xdr:from>
    <xdr:to>
      <xdr:col>15</xdr:col>
      <xdr:colOff>402149</xdr:colOff>
      <xdr:row>25</xdr:row>
      <xdr:rowOff>71960</xdr:rowOff>
    </xdr:to>
    <xdr:sp macro="" textlink="">
      <xdr:nvSpPr>
        <xdr:cNvPr id="170" name="Rectangle 169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C0D91B99-A072-4B76-9310-09183CAEB2E0}"/>
            </a:ext>
          </a:extLst>
        </xdr:cNvPr>
        <xdr:cNvSpPr/>
      </xdr:nvSpPr>
      <xdr:spPr>
        <a:xfrm>
          <a:off x="6874925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15</a:t>
          </a:r>
        </a:p>
      </xdr:txBody>
    </xdr:sp>
    <xdr:clientData/>
  </xdr:twoCellAnchor>
  <xdr:twoCellAnchor>
    <xdr:from>
      <xdr:col>12</xdr:col>
      <xdr:colOff>421913</xdr:colOff>
      <xdr:row>26</xdr:row>
      <xdr:rowOff>26804</xdr:rowOff>
    </xdr:from>
    <xdr:to>
      <xdr:col>13</xdr:col>
      <xdr:colOff>174959</xdr:colOff>
      <xdr:row>27</xdr:row>
      <xdr:rowOff>104415</xdr:rowOff>
    </xdr:to>
    <xdr:sp macro="" textlink="">
      <xdr:nvSpPr>
        <xdr:cNvPr id="171" name="Rectangle 17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7C160DD7-8C18-47DB-A2C3-C15D1044D09B}"/>
            </a:ext>
          </a:extLst>
        </xdr:cNvPr>
        <xdr:cNvSpPr/>
      </xdr:nvSpPr>
      <xdr:spPr>
        <a:xfrm>
          <a:off x="5425713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17</a:t>
          </a:r>
        </a:p>
      </xdr:txBody>
    </xdr:sp>
    <xdr:clientData/>
  </xdr:twoCellAnchor>
  <xdr:twoCellAnchor>
    <xdr:from>
      <xdr:col>11</xdr:col>
      <xdr:colOff>560201</xdr:colOff>
      <xdr:row>26</xdr:row>
      <xdr:rowOff>26804</xdr:rowOff>
    </xdr:from>
    <xdr:to>
      <xdr:col>12</xdr:col>
      <xdr:colOff>313248</xdr:colOff>
      <xdr:row>27</xdr:row>
      <xdr:rowOff>104415</xdr:rowOff>
    </xdr:to>
    <xdr:sp macro="" textlink="">
      <xdr:nvSpPr>
        <xdr:cNvPr id="172" name="Rectangle 171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41DE4103-55B3-4398-93F4-7DA44C8E766C}"/>
            </a:ext>
          </a:extLst>
        </xdr:cNvPr>
        <xdr:cNvSpPr/>
      </xdr:nvSpPr>
      <xdr:spPr>
        <a:xfrm>
          <a:off x="4954401" y="5068704"/>
          <a:ext cx="362647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16</a:t>
          </a:r>
        </a:p>
      </xdr:txBody>
    </xdr:sp>
    <xdr:clientData/>
  </xdr:twoCellAnchor>
  <xdr:twoCellAnchor>
    <xdr:from>
      <xdr:col>13</xdr:col>
      <xdr:colOff>299146</xdr:colOff>
      <xdr:row>26</xdr:row>
      <xdr:rowOff>26804</xdr:rowOff>
    </xdr:from>
    <xdr:to>
      <xdr:col>14</xdr:col>
      <xdr:colOff>52192</xdr:colOff>
      <xdr:row>27</xdr:row>
      <xdr:rowOff>104415</xdr:rowOff>
    </xdr:to>
    <xdr:sp macro="" textlink="">
      <xdr:nvSpPr>
        <xdr:cNvPr id="173" name="Rectangle 172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B9830162-7542-499F-9B6D-6380DB4497AA}"/>
            </a:ext>
          </a:extLst>
        </xdr:cNvPr>
        <xdr:cNvSpPr/>
      </xdr:nvSpPr>
      <xdr:spPr>
        <a:xfrm>
          <a:off x="5912546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18</a:t>
          </a:r>
        </a:p>
      </xdr:txBody>
    </xdr:sp>
    <xdr:clientData/>
  </xdr:twoCellAnchor>
  <xdr:twoCellAnchor>
    <xdr:from>
      <xdr:col>14</xdr:col>
      <xdr:colOff>176380</xdr:colOff>
      <xdr:row>26</xdr:row>
      <xdr:rowOff>26804</xdr:rowOff>
    </xdr:from>
    <xdr:to>
      <xdr:col>14</xdr:col>
      <xdr:colOff>536204</xdr:colOff>
      <xdr:row>27</xdr:row>
      <xdr:rowOff>104415</xdr:rowOff>
    </xdr:to>
    <xdr:sp macro="" textlink="">
      <xdr:nvSpPr>
        <xdr:cNvPr id="174" name="Rectangle 173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25E694D9-CA5D-4895-9D9E-3C5585B45305}"/>
            </a:ext>
          </a:extLst>
        </xdr:cNvPr>
        <xdr:cNvSpPr/>
      </xdr:nvSpPr>
      <xdr:spPr>
        <a:xfrm>
          <a:off x="6399380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19</a:t>
          </a:r>
        </a:p>
      </xdr:txBody>
    </xdr:sp>
    <xdr:clientData/>
  </xdr:twoCellAnchor>
  <xdr:twoCellAnchor>
    <xdr:from>
      <xdr:col>15</xdr:col>
      <xdr:colOff>46558</xdr:colOff>
      <xdr:row>26</xdr:row>
      <xdr:rowOff>26804</xdr:rowOff>
    </xdr:from>
    <xdr:to>
      <xdr:col>15</xdr:col>
      <xdr:colOff>406382</xdr:colOff>
      <xdr:row>27</xdr:row>
      <xdr:rowOff>104415</xdr:rowOff>
    </xdr:to>
    <xdr:sp macro="" textlink="">
      <xdr:nvSpPr>
        <xdr:cNvPr id="175" name="Rectangle 17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9AE9D3F5-54CF-4248-8824-67F9D68750E9}"/>
            </a:ext>
          </a:extLst>
        </xdr:cNvPr>
        <xdr:cNvSpPr/>
      </xdr:nvSpPr>
      <xdr:spPr>
        <a:xfrm>
          <a:off x="6879158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20</a:t>
          </a:r>
        </a:p>
      </xdr:txBody>
    </xdr:sp>
    <xdr:clientData/>
  </xdr:twoCellAnchor>
  <xdr:twoCellAnchor>
    <xdr:from>
      <xdr:col>12</xdr:col>
      <xdr:colOff>419090</xdr:colOff>
      <xdr:row>28</xdr:row>
      <xdr:rowOff>38092</xdr:rowOff>
    </xdr:from>
    <xdr:to>
      <xdr:col>13</xdr:col>
      <xdr:colOff>172136</xdr:colOff>
      <xdr:row>29</xdr:row>
      <xdr:rowOff>115704</xdr:rowOff>
    </xdr:to>
    <xdr:sp macro="" textlink="">
      <xdr:nvSpPr>
        <xdr:cNvPr id="176" name="Rectangle 175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B373B4D8-C5E2-4BC2-B9DC-4CFB784BD784}"/>
            </a:ext>
          </a:extLst>
        </xdr:cNvPr>
        <xdr:cNvSpPr/>
      </xdr:nvSpPr>
      <xdr:spPr>
        <a:xfrm>
          <a:off x="5422890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22</a:t>
          </a:r>
        </a:p>
      </xdr:txBody>
    </xdr:sp>
    <xdr:clientData/>
  </xdr:twoCellAnchor>
  <xdr:twoCellAnchor>
    <xdr:from>
      <xdr:col>11</xdr:col>
      <xdr:colOff>557378</xdr:colOff>
      <xdr:row>28</xdr:row>
      <xdr:rowOff>38092</xdr:rowOff>
    </xdr:from>
    <xdr:to>
      <xdr:col>12</xdr:col>
      <xdr:colOff>310425</xdr:colOff>
      <xdr:row>29</xdr:row>
      <xdr:rowOff>115704</xdr:rowOff>
    </xdr:to>
    <xdr:sp macro="" textlink="">
      <xdr:nvSpPr>
        <xdr:cNvPr id="177" name="Rectangle 176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67D37FEB-B359-486E-A60E-DB6E44A0243D}"/>
            </a:ext>
          </a:extLst>
        </xdr:cNvPr>
        <xdr:cNvSpPr/>
      </xdr:nvSpPr>
      <xdr:spPr>
        <a:xfrm>
          <a:off x="4951578" y="5537192"/>
          <a:ext cx="362647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21</a:t>
          </a:r>
        </a:p>
      </xdr:txBody>
    </xdr:sp>
    <xdr:clientData/>
  </xdr:twoCellAnchor>
  <xdr:twoCellAnchor>
    <xdr:from>
      <xdr:col>13</xdr:col>
      <xdr:colOff>296323</xdr:colOff>
      <xdr:row>28</xdr:row>
      <xdr:rowOff>38092</xdr:rowOff>
    </xdr:from>
    <xdr:to>
      <xdr:col>14</xdr:col>
      <xdr:colOff>49369</xdr:colOff>
      <xdr:row>29</xdr:row>
      <xdr:rowOff>115704</xdr:rowOff>
    </xdr:to>
    <xdr:sp macro="" textlink="">
      <xdr:nvSpPr>
        <xdr:cNvPr id="178" name="Rectangle 177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7161BD1D-492B-48E2-BE63-0191E5CDC690}"/>
            </a:ext>
          </a:extLst>
        </xdr:cNvPr>
        <xdr:cNvSpPr/>
      </xdr:nvSpPr>
      <xdr:spPr>
        <a:xfrm>
          <a:off x="5909723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23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0</xdr:row>
      <xdr:rowOff>105833</xdr:rowOff>
    </xdr:from>
    <xdr:to>
      <xdr:col>46</xdr:col>
      <xdr:colOff>458612</xdr:colOff>
      <xdr:row>5</xdr:row>
      <xdr:rowOff>162278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EC5D5AEF-3979-4C1E-8E5B-F51242D0CE0C}"/>
            </a:ext>
          </a:extLst>
        </xdr:cNvPr>
        <xdr:cNvSpPr/>
      </xdr:nvSpPr>
      <xdr:spPr>
        <a:xfrm>
          <a:off x="457201" y="105833"/>
          <a:ext cx="25020411" cy="977195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620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211671</xdr:colOff>
      <xdr:row>52</xdr:row>
      <xdr:rowOff>134018</xdr:rowOff>
    </xdr:from>
    <xdr:to>
      <xdr:col>46</xdr:col>
      <xdr:colOff>190506</xdr:colOff>
      <xdr:row>62</xdr:row>
      <xdr:rowOff>141111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8F970E-06AB-4410-AE50-7B6840708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7871" y="10541668"/>
          <a:ext cx="17301635" cy="1848593"/>
        </a:xfrm>
        <a:prstGeom prst="rect">
          <a:avLst/>
        </a:prstGeom>
      </xdr:spPr>
    </xdr:pic>
    <xdr:clientData/>
  </xdr:twoCellAnchor>
  <xdr:twoCellAnchor>
    <xdr:from>
      <xdr:col>18</xdr:col>
      <xdr:colOff>116868</xdr:colOff>
      <xdr:row>53</xdr:row>
      <xdr:rowOff>30151</xdr:rowOff>
    </xdr:from>
    <xdr:to>
      <xdr:col>45</xdr:col>
      <xdr:colOff>571506</xdr:colOff>
      <xdr:row>62</xdr:row>
      <xdr:rowOff>28183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253A6A70-1FC1-4031-A94E-2D3F0E433A62}"/>
            </a:ext>
          </a:extLst>
        </xdr:cNvPr>
        <xdr:cNvSpPr/>
      </xdr:nvSpPr>
      <xdr:spPr>
        <a:xfrm>
          <a:off x="8067068" y="10621951"/>
          <a:ext cx="16913838" cy="165538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252189</xdr:colOff>
      <xdr:row>6</xdr:row>
      <xdr:rowOff>141943</xdr:rowOff>
    </xdr:from>
    <xdr:to>
      <xdr:col>46</xdr:col>
      <xdr:colOff>42334</xdr:colOff>
      <xdr:row>52</xdr:row>
      <xdr:rowOff>56445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EE57BCB-AB20-49AD-999A-42F8381240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75778</xdr:colOff>
      <xdr:row>55</xdr:row>
      <xdr:rowOff>161794</xdr:rowOff>
    </xdr:from>
    <xdr:to>
      <xdr:col>21</xdr:col>
      <xdr:colOff>8937</xdr:colOff>
      <xdr:row>57</xdr:row>
      <xdr:rowOff>55550</xdr:rowOff>
    </xdr:to>
    <xdr:sp macro="" textlink="$L$82">
      <xdr:nvSpPr>
        <xdr:cNvPr id="6" name="TextBox 5">
          <a:extLst>
            <a:ext uri="{FF2B5EF4-FFF2-40B4-BE49-F238E27FC236}">
              <a16:creationId xmlns:a16="http://schemas.microsoft.com/office/drawing/2014/main" id="{1C6B0FEA-A014-401C-87C6-658E4A0B8C70}"/>
            </a:ext>
          </a:extLst>
        </xdr:cNvPr>
        <xdr:cNvSpPr txBox="1"/>
      </xdr:nvSpPr>
      <xdr:spPr>
        <a:xfrm>
          <a:off x="9245178" y="11121894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432B7F2-EAD1-4337-8FB6-4FE093620B88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531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55</xdr:row>
      <xdr:rowOff>160455</xdr:rowOff>
    </xdr:from>
    <xdr:to>
      <xdr:col>21</xdr:col>
      <xdr:colOff>71898</xdr:colOff>
      <xdr:row>57</xdr:row>
      <xdr:rowOff>54211</xdr:rowOff>
    </xdr:to>
    <xdr:sp macro="" textlink="$Q$82">
      <xdr:nvSpPr>
        <xdr:cNvPr id="7" name="TextBox 6">
          <a:extLst>
            <a:ext uri="{FF2B5EF4-FFF2-40B4-BE49-F238E27FC236}">
              <a16:creationId xmlns:a16="http://schemas.microsoft.com/office/drawing/2014/main" id="{2E1FE68A-B578-4CA0-ACAE-7549E6B1D0E6}"/>
            </a:ext>
          </a:extLst>
        </xdr:cNvPr>
        <xdr:cNvSpPr txBox="1"/>
      </xdr:nvSpPr>
      <xdr:spPr>
        <a:xfrm>
          <a:off x="9520549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6386101-1B72-44F7-9DEA-90C3F4502AF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20</xdr:col>
      <xdr:colOff>81403</xdr:colOff>
      <xdr:row>57</xdr:row>
      <xdr:rowOff>92424</xdr:rowOff>
    </xdr:from>
    <xdr:to>
      <xdr:col>21</xdr:col>
      <xdr:colOff>114824</xdr:colOff>
      <xdr:row>59</xdr:row>
      <xdr:rowOff>8537</xdr:rowOff>
    </xdr:to>
    <xdr:sp macro="" textlink="$M$82">
      <xdr:nvSpPr>
        <xdr:cNvPr id="8" name="TextBox 7">
          <a:extLst>
            <a:ext uri="{FF2B5EF4-FFF2-40B4-BE49-F238E27FC236}">
              <a16:creationId xmlns:a16="http://schemas.microsoft.com/office/drawing/2014/main" id="{DB69E47F-745D-4318-8A15-5A77B594EA90}"/>
            </a:ext>
          </a:extLst>
        </xdr:cNvPr>
        <xdr:cNvSpPr txBox="1"/>
      </xdr:nvSpPr>
      <xdr:spPr>
        <a:xfrm>
          <a:off x="9250803" y="11420824"/>
          <a:ext cx="643021" cy="284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9BEE6EE-A544-4AAF-8513-A43DA52BB8BB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203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57</xdr:row>
      <xdr:rowOff>91310</xdr:rowOff>
    </xdr:from>
    <xdr:to>
      <xdr:col>21</xdr:col>
      <xdr:colOff>71898</xdr:colOff>
      <xdr:row>58</xdr:row>
      <xdr:rowOff>170816</xdr:rowOff>
    </xdr:to>
    <xdr:sp macro="" textlink="$R$82">
      <xdr:nvSpPr>
        <xdr:cNvPr id="9" name="TextBox 8">
          <a:extLst>
            <a:ext uri="{FF2B5EF4-FFF2-40B4-BE49-F238E27FC236}">
              <a16:creationId xmlns:a16="http://schemas.microsoft.com/office/drawing/2014/main" id="{D16B1651-AC22-45C4-8423-A06618EF666C}"/>
            </a:ext>
          </a:extLst>
        </xdr:cNvPr>
        <xdr:cNvSpPr txBox="1"/>
      </xdr:nvSpPr>
      <xdr:spPr>
        <a:xfrm>
          <a:off x="9520549" y="11419710"/>
          <a:ext cx="330349" cy="263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4C58613-303E-453D-AE75-110D6BCDE2D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18</xdr:col>
      <xdr:colOff>451269</xdr:colOff>
      <xdr:row>55</xdr:row>
      <xdr:rowOff>107355</xdr:rowOff>
    </xdr:from>
    <xdr:to>
      <xdr:col>20</xdr:col>
      <xdr:colOff>51701</xdr:colOff>
      <xdr:row>58</xdr:row>
      <xdr:rowOff>146424</xdr:rowOff>
    </xdr:to>
    <xdr:sp macro="" textlink="$F$81">
      <xdr:nvSpPr>
        <xdr:cNvPr id="10" name="TextBox 9">
          <a:extLst>
            <a:ext uri="{FF2B5EF4-FFF2-40B4-BE49-F238E27FC236}">
              <a16:creationId xmlns:a16="http://schemas.microsoft.com/office/drawing/2014/main" id="{D1CE3F83-39EC-43DD-B1B4-B8DE7A2AECCF}"/>
            </a:ext>
          </a:extLst>
        </xdr:cNvPr>
        <xdr:cNvSpPr txBox="1"/>
      </xdr:nvSpPr>
      <xdr:spPr>
        <a:xfrm>
          <a:off x="8401469" y="11067455"/>
          <a:ext cx="819632" cy="5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DC2D61-E4F4-49B6-BAC5-E4980C19B6F9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500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178695</xdr:colOff>
      <xdr:row>53</xdr:row>
      <xdr:rowOff>86297</xdr:rowOff>
    </xdr:from>
    <xdr:to>
      <xdr:col>21</xdr:col>
      <xdr:colOff>297525</xdr:colOff>
      <xdr:row>55</xdr:row>
      <xdr:rowOff>45858</xdr:rowOff>
    </xdr:to>
    <xdr:sp macro="" textlink="$O$82">
      <xdr:nvSpPr>
        <xdr:cNvPr id="11" name="TextBox 10">
          <a:extLst>
            <a:ext uri="{FF2B5EF4-FFF2-40B4-BE49-F238E27FC236}">
              <a16:creationId xmlns:a16="http://schemas.microsoft.com/office/drawing/2014/main" id="{C70C0C21-55B8-4070-B876-ED3355F1032E}"/>
            </a:ext>
          </a:extLst>
        </xdr:cNvPr>
        <xdr:cNvSpPr txBox="1"/>
      </xdr:nvSpPr>
      <xdr:spPr>
        <a:xfrm>
          <a:off x="9348095" y="10678097"/>
          <a:ext cx="728430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B801331-42E5-444C-9E9A-590BA0981C14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Calibri"/>
            </a:rPr>
            <a:pPr/>
            <a:t>1,234</a:t>
          </a:fld>
          <a:endParaRPr lang="en-US" sz="1100" b="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231199</xdr:colOff>
      <xdr:row>59</xdr:row>
      <xdr:rowOff>52691</xdr:rowOff>
    </xdr:from>
    <xdr:to>
      <xdr:col>21</xdr:col>
      <xdr:colOff>163020</xdr:colOff>
      <xdr:row>61</xdr:row>
      <xdr:rowOff>12958</xdr:rowOff>
    </xdr:to>
    <xdr:sp macro="" textlink="$N$82">
      <xdr:nvSpPr>
        <xdr:cNvPr id="12" name="TextBox 11">
          <a:extLst>
            <a:ext uri="{FF2B5EF4-FFF2-40B4-BE49-F238E27FC236}">
              <a16:creationId xmlns:a16="http://schemas.microsoft.com/office/drawing/2014/main" id="{2A94C73D-C360-4B79-8C9C-3ADE28B99666}"/>
            </a:ext>
          </a:extLst>
        </xdr:cNvPr>
        <xdr:cNvSpPr txBox="1"/>
      </xdr:nvSpPr>
      <xdr:spPr>
        <a:xfrm>
          <a:off x="9400599" y="11749391"/>
          <a:ext cx="541421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2252FC8-20E9-464B-A385-FEA2352BA72B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734</a:t>
          </a:fld>
          <a:endParaRPr lang="en-US" sz="1100" b="1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20</xdr:col>
      <xdr:colOff>49392</xdr:colOff>
      <xdr:row>55</xdr:row>
      <xdr:rowOff>127408</xdr:rowOff>
    </xdr:from>
    <xdr:to>
      <xdr:col>37</xdr:col>
      <xdr:colOff>91723</xdr:colOff>
      <xdr:row>59</xdr:row>
      <xdr:rowOff>53883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469DEC59-AAF9-406E-93F6-192CC4494FC8}"/>
            </a:ext>
          </a:extLst>
        </xdr:cNvPr>
        <xdr:cNvSpPr/>
      </xdr:nvSpPr>
      <xdr:spPr>
        <a:xfrm>
          <a:off x="9207503" y="11007075"/>
          <a:ext cx="10357553" cy="660252"/>
        </a:xfrm>
        <a:prstGeom prst="rect">
          <a:avLst/>
        </a:prstGeom>
        <a:noFill/>
        <a:ln w="285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37</xdr:col>
      <xdr:colOff>62483</xdr:colOff>
      <xdr:row>55</xdr:row>
      <xdr:rowOff>86184</xdr:rowOff>
    </xdr:from>
    <xdr:to>
      <xdr:col>39</xdr:col>
      <xdr:colOff>269694</xdr:colOff>
      <xdr:row>58</xdr:row>
      <xdr:rowOff>98217</xdr:rowOff>
    </xdr:to>
    <xdr:sp macro="" textlink="$F$98">
      <xdr:nvSpPr>
        <xdr:cNvPr id="14" name="TextBox 13">
          <a:extLst>
            <a:ext uri="{FF2B5EF4-FFF2-40B4-BE49-F238E27FC236}">
              <a16:creationId xmlns:a16="http://schemas.microsoft.com/office/drawing/2014/main" id="{6CC1961B-2CDD-4FBC-8E34-4B17466F99AA}"/>
            </a:ext>
          </a:extLst>
        </xdr:cNvPr>
        <xdr:cNvSpPr txBox="1"/>
      </xdr:nvSpPr>
      <xdr:spPr>
        <a:xfrm>
          <a:off x="19535816" y="10965851"/>
          <a:ext cx="1420767" cy="5623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D62C45E-5B87-43AE-B70D-271DCCAA5F77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4,423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209437</xdr:colOff>
      <xdr:row>53</xdr:row>
      <xdr:rowOff>86297</xdr:rowOff>
    </xdr:from>
    <xdr:to>
      <xdr:col>23</xdr:col>
      <xdr:colOff>329753</xdr:colOff>
      <xdr:row>55</xdr:row>
      <xdr:rowOff>45858</xdr:rowOff>
    </xdr:to>
    <xdr:sp macro="" textlink="$O$84">
      <xdr:nvSpPr>
        <xdr:cNvPr id="15" name="TextBox 14">
          <a:extLst>
            <a:ext uri="{FF2B5EF4-FFF2-40B4-BE49-F238E27FC236}">
              <a16:creationId xmlns:a16="http://schemas.microsoft.com/office/drawing/2014/main" id="{0C2428B4-BED1-41DD-967E-294CA9309E4F}"/>
            </a:ext>
          </a:extLst>
        </xdr:cNvPr>
        <xdr:cNvSpPr txBox="1"/>
      </xdr:nvSpPr>
      <xdr:spPr>
        <a:xfrm>
          <a:off x="10598037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FD3ED2F-3FEF-4531-AE3E-CB41B344087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1,712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164130</xdr:colOff>
      <xdr:row>53</xdr:row>
      <xdr:rowOff>86297</xdr:rowOff>
    </xdr:from>
    <xdr:to>
      <xdr:col>24</xdr:col>
      <xdr:colOff>281622</xdr:colOff>
      <xdr:row>55</xdr:row>
      <xdr:rowOff>45858</xdr:rowOff>
    </xdr:to>
    <xdr:sp macro="" textlink="$O$85">
      <xdr:nvSpPr>
        <xdr:cNvPr id="16" name="TextBox 15">
          <a:extLst>
            <a:ext uri="{FF2B5EF4-FFF2-40B4-BE49-F238E27FC236}">
              <a16:creationId xmlns:a16="http://schemas.microsoft.com/office/drawing/2014/main" id="{C82DC109-2DD5-49D5-8934-87B30DD455F3}"/>
            </a:ext>
          </a:extLst>
        </xdr:cNvPr>
        <xdr:cNvSpPr txBox="1"/>
      </xdr:nvSpPr>
      <xdr:spPr>
        <a:xfrm>
          <a:off x="11162330" y="10678097"/>
          <a:ext cx="727092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97E56D-91C7-42C5-8E5A-5CE2D1A4A19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1,598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290316</xdr:colOff>
      <xdr:row>53</xdr:row>
      <xdr:rowOff>86297</xdr:rowOff>
    </xdr:from>
    <xdr:to>
      <xdr:col>25</xdr:col>
      <xdr:colOff>410632</xdr:colOff>
      <xdr:row>55</xdr:row>
      <xdr:rowOff>45858</xdr:rowOff>
    </xdr:to>
    <xdr:sp macro="" textlink="$O$86">
      <xdr:nvSpPr>
        <xdr:cNvPr id="17" name="TextBox 16">
          <a:extLst>
            <a:ext uri="{FF2B5EF4-FFF2-40B4-BE49-F238E27FC236}">
              <a16:creationId xmlns:a16="http://schemas.microsoft.com/office/drawing/2014/main" id="{FA19DDC1-65B9-4B6D-A3AB-31E1E62D648E}"/>
            </a:ext>
          </a:extLst>
        </xdr:cNvPr>
        <xdr:cNvSpPr txBox="1"/>
      </xdr:nvSpPr>
      <xdr:spPr>
        <a:xfrm>
          <a:off x="11898116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2D4C858-B95A-489C-8580-5FE8A6A1A1E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1,188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326120</xdr:colOff>
      <xdr:row>53</xdr:row>
      <xdr:rowOff>86297</xdr:rowOff>
    </xdr:from>
    <xdr:to>
      <xdr:col>26</xdr:col>
      <xdr:colOff>446436</xdr:colOff>
      <xdr:row>55</xdr:row>
      <xdr:rowOff>45858</xdr:rowOff>
    </xdr:to>
    <xdr:sp macro="" textlink="$O$87">
      <xdr:nvSpPr>
        <xdr:cNvPr id="18" name="TextBox 17">
          <a:extLst>
            <a:ext uri="{FF2B5EF4-FFF2-40B4-BE49-F238E27FC236}">
              <a16:creationId xmlns:a16="http://schemas.microsoft.com/office/drawing/2014/main" id="{FD327D98-62EC-49C0-B7EA-149605D12EB0}"/>
            </a:ext>
          </a:extLst>
        </xdr:cNvPr>
        <xdr:cNvSpPr txBox="1"/>
      </xdr:nvSpPr>
      <xdr:spPr>
        <a:xfrm>
          <a:off x="12543520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62D71A1-1040-4FF3-8F9E-57FD4396D53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2,095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338525</xdr:colOff>
      <xdr:row>53</xdr:row>
      <xdr:rowOff>86297</xdr:rowOff>
    </xdr:from>
    <xdr:to>
      <xdr:col>27</xdr:col>
      <xdr:colOff>458841</xdr:colOff>
      <xdr:row>55</xdr:row>
      <xdr:rowOff>45858</xdr:rowOff>
    </xdr:to>
    <xdr:sp macro="" textlink="$O$88">
      <xdr:nvSpPr>
        <xdr:cNvPr id="19" name="TextBox 18">
          <a:extLst>
            <a:ext uri="{FF2B5EF4-FFF2-40B4-BE49-F238E27FC236}">
              <a16:creationId xmlns:a16="http://schemas.microsoft.com/office/drawing/2014/main" id="{1A5FBC04-61E7-45DE-A3D9-4A8FDEF3952A}"/>
            </a:ext>
          </a:extLst>
        </xdr:cNvPr>
        <xdr:cNvSpPr txBox="1"/>
      </xdr:nvSpPr>
      <xdr:spPr>
        <a:xfrm>
          <a:off x="13165525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33D9ECA-0F48-483A-84B1-66566F79F3D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2,664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400320</xdr:colOff>
      <xdr:row>53</xdr:row>
      <xdr:rowOff>86297</xdr:rowOff>
    </xdr:from>
    <xdr:to>
      <xdr:col>28</xdr:col>
      <xdr:colOff>520637</xdr:colOff>
      <xdr:row>55</xdr:row>
      <xdr:rowOff>45858</xdr:rowOff>
    </xdr:to>
    <xdr:sp macro="" textlink="$O$89">
      <xdr:nvSpPr>
        <xdr:cNvPr id="20" name="TextBox 19">
          <a:extLst>
            <a:ext uri="{FF2B5EF4-FFF2-40B4-BE49-F238E27FC236}">
              <a16:creationId xmlns:a16="http://schemas.microsoft.com/office/drawing/2014/main" id="{02271744-3B5C-41E0-8A70-7A919D40C507}"/>
            </a:ext>
          </a:extLst>
        </xdr:cNvPr>
        <xdr:cNvSpPr txBox="1"/>
      </xdr:nvSpPr>
      <xdr:spPr>
        <a:xfrm>
          <a:off x="13836920" y="10678097"/>
          <a:ext cx="72991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3E456CE-058F-417A-8EEF-FE6BFCA59AC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2,654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495152</xdr:colOff>
      <xdr:row>53</xdr:row>
      <xdr:rowOff>86297</xdr:rowOff>
    </xdr:from>
    <xdr:to>
      <xdr:col>30</xdr:col>
      <xdr:colOff>8689</xdr:colOff>
      <xdr:row>55</xdr:row>
      <xdr:rowOff>45858</xdr:rowOff>
    </xdr:to>
    <xdr:sp macro="" textlink="$O$90">
      <xdr:nvSpPr>
        <xdr:cNvPr id="21" name="TextBox 20">
          <a:extLst>
            <a:ext uri="{FF2B5EF4-FFF2-40B4-BE49-F238E27FC236}">
              <a16:creationId xmlns:a16="http://schemas.microsoft.com/office/drawing/2014/main" id="{D060A908-1B0F-4D31-A64A-164B7A29652E}"/>
            </a:ext>
          </a:extLst>
        </xdr:cNvPr>
        <xdr:cNvSpPr txBox="1"/>
      </xdr:nvSpPr>
      <xdr:spPr>
        <a:xfrm>
          <a:off x="14541352" y="10678097"/>
          <a:ext cx="73273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9594CA4-91FA-4756-83F2-B717F86F1AC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2,816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494191</xdr:colOff>
      <xdr:row>53</xdr:row>
      <xdr:rowOff>86297</xdr:rowOff>
    </xdr:from>
    <xdr:to>
      <xdr:col>31</xdr:col>
      <xdr:colOff>7728</xdr:colOff>
      <xdr:row>55</xdr:row>
      <xdr:rowOff>45858</xdr:rowOff>
    </xdr:to>
    <xdr:sp macro="" textlink="$O$91">
      <xdr:nvSpPr>
        <xdr:cNvPr id="22" name="TextBox 21">
          <a:extLst>
            <a:ext uri="{FF2B5EF4-FFF2-40B4-BE49-F238E27FC236}">
              <a16:creationId xmlns:a16="http://schemas.microsoft.com/office/drawing/2014/main" id="{029CD4FE-6DE8-484B-BFC9-571256596D44}"/>
            </a:ext>
          </a:extLst>
        </xdr:cNvPr>
        <xdr:cNvSpPr txBox="1"/>
      </xdr:nvSpPr>
      <xdr:spPr>
        <a:xfrm>
          <a:off x="15149991" y="10678097"/>
          <a:ext cx="73273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E9ED314-10D5-4AAA-82A9-1EE08CA00FF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3,043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30</xdr:col>
      <xdr:colOff>552645</xdr:colOff>
      <xdr:row>53</xdr:row>
      <xdr:rowOff>86297</xdr:rowOff>
    </xdr:from>
    <xdr:to>
      <xdr:col>32</xdr:col>
      <xdr:colOff>66184</xdr:colOff>
      <xdr:row>55</xdr:row>
      <xdr:rowOff>45858</xdr:rowOff>
    </xdr:to>
    <xdr:sp macro="" textlink="$O$92">
      <xdr:nvSpPr>
        <xdr:cNvPr id="23" name="TextBox 22">
          <a:extLst>
            <a:ext uri="{FF2B5EF4-FFF2-40B4-BE49-F238E27FC236}">
              <a16:creationId xmlns:a16="http://schemas.microsoft.com/office/drawing/2014/main" id="{C676AF6C-3607-4896-BCEA-E0D64A7BCFBF}"/>
            </a:ext>
          </a:extLst>
        </xdr:cNvPr>
        <xdr:cNvSpPr txBox="1"/>
      </xdr:nvSpPr>
      <xdr:spPr>
        <a:xfrm>
          <a:off x="15818045" y="10678097"/>
          <a:ext cx="732739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7BC4266-6CC0-4203-93CA-7110FA4D5CE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4,381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557246</xdr:colOff>
      <xdr:row>53</xdr:row>
      <xdr:rowOff>86297</xdr:rowOff>
    </xdr:from>
    <xdr:to>
      <xdr:col>33</xdr:col>
      <xdr:colOff>70784</xdr:colOff>
      <xdr:row>55</xdr:row>
      <xdr:rowOff>45858</xdr:rowOff>
    </xdr:to>
    <xdr:sp macro="" textlink="$O$93">
      <xdr:nvSpPr>
        <xdr:cNvPr id="24" name="TextBox 23">
          <a:extLst>
            <a:ext uri="{FF2B5EF4-FFF2-40B4-BE49-F238E27FC236}">
              <a16:creationId xmlns:a16="http://schemas.microsoft.com/office/drawing/2014/main" id="{14BBC8CA-01A8-47CF-A04B-893A6044AF1C}"/>
            </a:ext>
          </a:extLst>
        </xdr:cNvPr>
        <xdr:cNvSpPr txBox="1"/>
      </xdr:nvSpPr>
      <xdr:spPr>
        <a:xfrm>
          <a:off x="16432246" y="10678097"/>
          <a:ext cx="73273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831238-4AB5-448C-9627-1785FB624D1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4,659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583760</xdr:colOff>
      <xdr:row>53</xdr:row>
      <xdr:rowOff>86297</xdr:rowOff>
    </xdr:from>
    <xdr:to>
      <xdr:col>34</xdr:col>
      <xdr:colOff>97298</xdr:colOff>
      <xdr:row>55</xdr:row>
      <xdr:rowOff>45858</xdr:rowOff>
    </xdr:to>
    <xdr:sp macro="" textlink="$O$94">
      <xdr:nvSpPr>
        <xdr:cNvPr id="25" name="TextBox 24">
          <a:extLst>
            <a:ext uri="{FF2B5EF4-FFF2-40B4-BE49-F238E27FC236}">
              <a16:creationId xmlns:a16="http://schemas.microsoft.com/office/drawing/2014/main" id="{D10C0F74-4C35-4455-9409-59F88DF6C62B}"/>
            </a:ext>
          </a:extLst>
        </xdr:cNvPr>
        <xdr:cNvSpPr txBox="1"/>
      </xdr:nvSpPr>
      <xdr:spPr>
        <a:xfrm>
          <a:off x="17068360" y="10678097"/>
          <a:ext cx="73273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317A2F-B066-41B2-A99A-F3F767B5655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4,203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31726</xdr:colOff>
      <xdr:row>53</xdr:row>
      <xdr:rowOff>86297</xdr:rowOff>
    </xdr:from>
    <xdr:to>
      <xdr:col>35</xdr:col>
      <xdr:colOff>152042</xdr:colOff>
      <xdr:row>55</xdr:row>
      <xdr:rowOff>45858</xdr:rowOff>
    </xdr:to>
    <xdr:sp macro="" textlink="$O$95">
      <xdr:nvSpPr>
        <xdr:cNvPr id="26" name="TextBox 25">
          <a:extLst>
            <a:ext uri="{FF2B5EF4-FFF2-40B4-BE49-F238E27FC236}">
              <a16:creationId xmlns:a16="http://schemas.microsoft.com/office/drawing/2014/main" id="{9753E08E-6C3A-4BCF-95FC-5E77D77069DE}"/>
            </a:ext>
          </a:extLst>
        </xdr:cNvPr>
        <xdr:cNvSpPr txBox="1"/>
      </xdr:nvSpPr>
      <xdr:spPr>
        <a:xfrm>
          <a:off x="17735526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0B21343-D7CE-4639-9C95-03F50324E32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3,744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35</xdr:col>
      <xdr:colOff>133982</xdr:colOff>
      <xdr:row>53</xdr:row>
      <xdr:rowOff>86297</xdr:rowOff>
    </xdr:from>
    <xdr:to>
      <xdr:col>36</xdr:col>
      <xdr:colOff>254298</xdr:colOff>
      <xdr:row>55</xdr:row>
      <xdr:rowOff>45858</xdr:rowOff>
    </xdr:to>
    <xdr:sp macro="" textlink="$O$96">
      <xdr:nvSpPr>
        <xdr:cNvPr id="27" name="TextBox 26">
          <a:extLst>
            <a:ext uri="{FF2B5EF4-FFF2-40B4-BE49-F238E27FC236}">
              <a16:creationId xmlns:a16="http://schemas.microsoft.com/office/drawing/2014/main" id="{FC47FD8B-EAE0-4EDE-8414-8E40F8276A42}"/>
            </a:ext>
          </a:extLst>
        </xdr:cNvPr>
        <xdr:cNvSpPr txBox="1"/>
      </xdr:nvSpPr>
      <xdr:spPr>
        <a:xfrm>
          <a:off x="18447382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B35499F-0E99-41F9-B744-A4A3F6112C9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5,091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36</xdr:col>
      <xdr:colOff>172389</xdr:colOff>
      <xdr:row>53</xdr:row>
      <xdr:rowOff>86297</xdr:rowOff>
    </xdr:from>
    <xdr:to>
      <xdr:col>37</xdr:col>
      <xdr:colOff>292705</xdr:colOff>
      <xdr:row>55</xdr:row>
      <xdr:rowOff>45858</xdr:rowOff>
    </xdr:to>
    <xdr:sp macro="" textlink="$O$97">
      <xdr:nvSpPr>
        <xdr:cNvPr id="28" name="TextBox 27">
          <a:extLst>
            <a:ext uri="{FF2B5EF4-FFF2-40B4-BE49-F238E27FC236}">
              <a16:creationId xmlns:a16="http://schemas.microsoft.com/office/drawing/2014/main" id="{6AD64519-0BE9-47E0-84DD-A9A4261A13D8}"/>
            </a:ext>
          </a:extLst>
        </xdr:cNvPr>
        <xdr:cNvSpPr txBox="1"/>
      </xdr:nvSpPr>
      <xdr:spPr>
        <a:xfrm>
          <a:off x="19095389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0874981-B3CA-434E-BA5C-569A2CD92A2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4,423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590449</xdr:colOff>
      <xdr:row>55</xdr:row>
      <xdr:rowOff>145412</xdr:rowOff>
    </xdr:from>
    <xdr:to>
      <xdr:col>21</xdr:col>
      <xdr:colOff>523608</xdr:colOff>
      <xdr:row>57</xdr:row>
      <xdr:rowOff>39169</xdr:rowOff>
    </xdr:to>
    <xdr:sp macro="" textlink="$L$83">
      <xdr:nvSpPr>
        <xdr:cNvPr id="36" name="TextBox 35">
          <a:extLst>
            <a:ext uri="{FF2B5EF4-FFF2-40B4-BE49-F238E27FC236}">
              <a16:creationId xmlns:a16="http://schemas.microsoft.com/office/drawing/2014/main" id="{CEAE6559-63D1-4CC1-82CF-CCCB8F24F93B}"/>
            </a:ext>
          </a:extLst>
        </xdr:cNvPr>
        <xdr:cNvSpPr txBox="1"/>
      </xdr:nvSpPr>
      <xdr:spPr>
        <a:xfrm>
          <a:off x="9759849" y="11105512"/>
          <a:ext cx="542759" cy="262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21E8FF90-EDCB-43C4-B4CD-C5AB5AD1E7A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476</a:t>
          </a:fld>
          <a:endParaRPr lang="en-US" sz="11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149231</xdr:colOff>
      <xdr:row>55</xdr:row>
      <xdr:rowOff>172153</xdr:rowOff>
    </xdr:from>
    <xdr:to>
      <xdr:col>23</xdr:col>
      <xdr:colOff>82391</xdr:colOff>
      <xdr:row>57</xdr:row>
      <xdr:rowOff>65909</xdr:rowOff>
    </xdr:to>
    <xdr:sp macro="" textlink="$L$84">
      <xdr:nvSpPr>
        <xdr:cNvPr id="37" name="TextBox 36">
          <a:extLst>
            <a:ext uri="{FF2B5EF4-FFF2-40B4-BE49-F238E27FC236}">
              <a16:creationId xmlns:a16="http://schemas.microsoft.com/office/drawing/2014/main" id="{816C0D30-F401-4808-A5C3-E127BD358309}"/>
            </a:ext>
          </a:extLst>
        </xdr:cNvPr>
        <xdr:cNvSpPr txBox="1"/>
      </xdr:nvSpPr>
      <xdr:spPr>
        <a:xfrm>
          <a:off x="10537831" y="11132253"/>
          <a:ext cx="54276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9FD1170-3ECB-41D7-84A7-0FD5137D1F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279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153314</xdr:colOff>
      <xdr:row>55</xdr:row>
      <xdr:rowOff>172153</xdr:rowOff>
    </xdr:from>
    <xdr:to>
      <xdr:col>24</xdr:col>
      <xdr:colOff>85134</xdr:colOff>
      <xdr:row>57</xdr:row>
      <xdr:rowOff>65909</xdr:rowOff>
    </xdr:to>
    <xdr:sp macro="" textlink="$L$85">
      <xdr:nvSpPr>
        <xdr:cNvPr id="38" name="TextBox 37">
          <a:extLst>
            <a:ext uri="{FF2B5EF4-FFF2-40B4-BE49-F238E27FC236}">
              <a16:creationId xmlns:a16="http://schemas.microsoft.com/office/drawing/2014/main" id="{6B4E9578-8739-4C7B-9A9B-0B2DB18A3D20}"/>
            </a:ext>
          </a:extLst>
        </xdr:cNvPr>
        <xdr:cNvSpPr txBox="1"/>
      </xdr:nvSpPr>
      <xdr:spPr>
        <a:xfrm>
          <a:off x="11151514" y="11132253"/>
          <a:ext cx="54142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5B7F94-4E49-4371-A0A3-B646878C4F6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-504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259445</xdr:colOff>
      <xdr:row>55</xdr:row>
      <xdr:rowOff>172153</xdr:rowOff>
    </xdr:from>
    <xdr:to>
      <xdr:col>25</xdr:col>
      <xdr:colOff>195426</xdr:colOff>
      <xdr:row>57</xdr:row>
      <xdr:rowOff>65909</xdr:rowOff>
    </xdr:to>
    <xdr:sp macro="" textlink="$L$86">
      <xdr:nvSpPr>
        <xdr:cNvPr id="39" name="TextBox 38">
          <a:extLst>
            <a:ext uri="{FF2B5EF4-FFF2-40B4-BE49-F238E27FC236}">
              <a16:creationId xmlns:a16="http://schemas.microsoft.com/office/drawing/2014/main" id="{24FBC435-152D-4042-9DF9-A9208CFF4A0C}"/>
            </a:ext>
          </a:extLst>
        </xdr:cNvPr>
        <xdr:cNvSpPr txBox="1"/>
      </xdr:nvSpPr>
      <xdr:spPr>
        <a:xfrm>
          <a:off x="11867245" y="11132253"/>
          <a:ext cx="54558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3669CD-D501-43EC-BB04-87CDB789F03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-176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346864</xdr:colOff>
      <xdr:row>55</xdr:row>
      <xdr:rowOff>172153</xdr:rowOff>
    </xdr:from>
    <xdr:to>
      <xdr:col>26</xdr:col>
      <xdr:colOff>280023</xdr:colOff>
      <xdr:row>57</xdr:row>
      <xdr:rowOff>65909</xdr:rowOff>
    </xdr:to>
    <xdr:sp macro="" textlink="$L$87">
      <xdr:nvSpPr>
        <xdr:cNvPr id="40" name="TextBox 39">
          <a:extLst>
            <a:ext uri="{FF2B5EF4-FFF2-40B4-BE49-F238E27FC236}">
              <a16:creationId xmlns:a16="http://schemas.microsoft.com/office/drawing/2014/main" id="{79368471-2A37-4701-8D3F-C497B07C14D3}"/>
            </a:ext>
          </a:extLst>
        </xdr:cNvPr>
        <xdr:cNvSpPr txBox="1"/>
      </xdr:nvSpPr>
      <xdr:spPr>
        <a:xfrm>
          <a:off x="12564264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4037A04-4799-4F5C-B83D-4BEEB6020C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606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310991</xdr:colOff>
      <xdr:row>55</xdr:row>
      <xdr:rowOff>172153</xdr:rowOff>
    </xdr:from>
    <xdr:to>
      <xdr:col>27</xdr:col>
      <xdr:colOff>246971</xdr:colOff>
      <xdr:row>57</xdr:row>
      <xdr:rowOff>65909</xdr:rowOff>
    </xdr:to>
    <xdr:sp macro="" textlink="$L$88">
      <xdr:nvSpPr>
        <xdr:cNvPr id="41" name="TextBox 40">
          <a:extLst>
            <a:ext uri="{FF2B5EF4-FFF2-40B4-BE49-F238E27FC236}">
              <a16:creationId xmlns:a16="http://schemas.microsoft.com/office/drawing/2014/main" id="{A2C87669-84C2-48AC-81F7-88D8B23A9942}"/>
            </a:ext>
          </a:extLst>
        </xdr:cNvPr>
        <xdr:cNvSpPr txBox="1"/>
      </xdr:nvSpPr>
      <xdr:spPr>
        <a:xfrm>
          <a:off x="13137991" y="11132253"/>
          <a:ext cx="54558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357232C-9A56-463A-B0B9-FD4273607F3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659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437465</xdr:colOff>
      <xdr:row>55</xdr:row>
      <xdr:rowOff>176349</xdr:rowOff>
    </xdr:from>
    <xdr:to>
      <xdr:col>28</xdr:col>
      <xdr:colOff>425526</xdr:colOff>
      <xdr:row>57</xdr:row>
      <xdr:rowOff>23573</xdr:rowOff>
    </xdr:to>
    <xdr:sp macro="" textlink="$L$89">
      <xdr:nvSpPr>
        <xdr:cNvPr id="42" name="TextBox 41">
          <a:extLst>
            <a:ext uri="{FF2B5EF4-FFF2-40B4-BE49-F238E27FC236}">
              <a16:creationId xmlns:a16="http://schemas.microsoft.com/office/drawing/2014/main" id="{5D98F573-7216-49C9-81E6-87EF1608A04F}"/>
            </a:ext>
          </a:extLst>
        </xdr:cNvPr>
        <xdr:cNvSpPr txBox="1"/>
      </xdr:nvSpPr>
      <xdr:spPr>
        <a:xfrm>
          <a:off x="13874065" y="11136449"/>
          <a:ext cx="597661" cy="2155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F6D3F36-CDEA-45D8-9BE4-5AD92C40FF8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-240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469095</xdr:colOff>
      <xdr:row>55</xdr:row>
      <xdr:rowOff>172153</xdr:rowOff>
    </xdr:from>
    <xdr:to>
      <xdr:col>29</xdr:col>
      <xdr:colOff>402254</xdr:colOff>
      <xdr:row>57</xdr:row>
      <xdr:rowOff>65909</xdr:rowOff>
    </xdr:to>
    <xdr:sp macro="" textlink="$L$90">
      <xdr:nvSpPr>
        <xdr:cNvPr id="43" name="TextBox 42">
          <a:extLst>
            <a:ext uri="{FF2B5EF4-FFF2-40B4-BE49-F238E27FC236}">
              <a16:creationId xmlns:a16="http://schemas.microsoft.com/office/drawing/2014/main" id="{61FEA2F4-3780-4485-BD49-2E24E90092E0}"/>
            </a:ext>
          </a:extLst>
        </xdr:cNvPr>
        <xdr:cNvSpPr txBox="1"/>
      </xdr:nvSpPr>
      <xdr:spPr>
        <a:xfrm>
          <a:off x="14515295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2490E6-B039-4B47-AF20-EE65563C012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-141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509350</xdr:colOff>
      <xdr:row>55</xdr:row>
      <xdr:rowOff>172153</xdr:rowOff>
    </xdr:from>
    <xdr:to>
      <xdr:col>30</xdr:col>
      <xdr:colOff>442509</xdr:colOff>
      <xdr:row>57</xdr:row>
      <xdr:rowOff>65909</xdr:rowOff>
    </xdr:to>
    <xdr:sp macro="" textlink="$L$91">
      <xdr:nvSpPr>
        <xdr:cNvPr id="44" name="TextBox 43">
          <a:extLst>
            <a:ext uri="{FF2B5EF4-FFF2-40B4-BE49-F238E27FC236}">
              <a16:creationId xmlns:a16="http://schemas.microsoft.com/office/drawing/2014/main" id="{66F44F86-F542-4123-A381-D4F8ADE046AC}"/>
            </a:ext>
          </a:extLst>
        </xdr:cNvPr>
        <xdr:cNvSpPr txBox="1"/>
      </xdr:nvSpPr>
      <xdr:spPr>
        <a:xfrm>
          <a:off x="15165150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1A84829-B545-4A97-B852-517D4A7F4F6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-103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30</xdr:col>
      <xdr:colOff>525462</xdr:colOff>
      <xdr:row>55</xdr:row>
      <xdr:rowOff>172153</xdr:rowOff>
    </xdr:from>
    <xdr:to>
      <xdr:col>31</xdr:col>
      <xdr:colOff>458621</xdr:colOff>
      <xdr:row>57</xdr:row>
      <xdr:rowOff>65909</xdr:rowOff>
    </xdr:to>
    <xdr:sp macro="" textlink="$L$92">
      <xdr:nvSpPr>
        <xdr:cNvPr id="45" name="TextBox 44">
          <a:extLst>
            <a:ext uri="{FF2B5EF4-FFF2-40B4-BE49-F238E27FC236}">
              <a16:creationId xmlns:a16="http://schemas.microsoft.com/office/drawing/2014/main" id="{406C3016-C284-45B2-8C94-A65EE71C9700}"/>
            </a:ext>
          </a:extLst>
        </xdr:cNvPr>
        <xdr:cNvSpPr txBox="1"/>
      </xdr:nvSpPr>
      <xdr:spPr>
        <a:xfrm>
          <a:off x="15790862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17C352A-6D42-43C1-A211-4019A7E80E6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652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565347</xdr:colOff>
      <xdr:row>55</xdr:row>
      <xdr:rowOff>172153</xdr:rowOff>
    </xdr:from>
    <xdr:to>
      <xdr:col>32</xdr:col>
      <xdr:colOff>498506</xdr:colOff>
      <xdr:row>57</xdr:row>
      <xdr:rowOff>65909</xdr:rowOff>
    </xdr:to>
    <xdr:sp macro="" textlink="$L$93">
      <xdr:nvSpPr>
        <xdr:cNvPr id="46" name="TextBox 45">
          <a:extLst>
            <a:ext uri="{FF2B5EF4-FFF2-40B4-BE49-F238E27FC236}">
              <a16:creationId xmlns:a16="http://schemas.microsoft.com/office/drawing/2014/main" id="{1FB91BAF-E344-47C1-9972-0FA01B471172}"/>
            </a:ext>
          </a:extLst>
        </xdr:cNvPr>
        <xdr:cNvSpPr txBox="1"/>
      </xdr:nvSpPr>
      <xdr:spPr>
        <a:xfrm>
          <a:off x="16440347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FF2D73-6C76-4A69-AD71-9F605DB80A8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380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563639</xdr:colOff>
      <xdr:row>55</xdr:row>
      <xdr:rowOff>172153</xdr:rowOff>
    </xdr:from>
    <xdr:to>
      <xdr:col>33</xdr:col>
      <xdr:colOff>496798</xdr:colOff>
      <xdr:row>57</xdr:row>
      <xdr:rowOff>65909</xdr:rowOff>
    </xdr:to>
    <xdr:sp macro="" textlink="$L$94">
      <xdr:nvSpPr>
        <xdr:cNvPr id="47" name="TextBox 46">
          <a:extLst>
            <a:ext uri="{FF2B5EF4-FFF2-40B4-BE49-F238E27FC236}">
              <a16:creationId xmlns:a16="http://schemas.microsoft.com/office/drawing/2014/main" id="{3F2D5086-560D-4632-99CF-92EC14300141}"/>
            </a:ext>
          </a:extLst>
        </xdr:cNvPr>
        <xdr:cNvSpPr txBox="1"/>
      </xdr:nvSpPr>
      <xdr:spPr>
        <a:xfrm>
          <a:off x="17048239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649A321-8CB8-4EE3-9729-4E735AF95CD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7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21</xdr:colOff>
      <xdr:row>55</xdr:row>
      <xdr:rowOff>155183</xdr:rowOff>
    </xdr:from>
    <xdr:to>
      <xdr:col>34</xdr:col>
      <xdr:colOff>556738</xdr:colOff>
      <xdr:row>57</xdr:row>
      <xdr:rowOff>16519</xdr:rowOff>
    </xdr:to>
    <xdr:sp macro="" textlink="$L$95">
      <xdr:nvSpPr>
        <xdr:cNvPr id="48" name="TextBox 47">
          <a:extLst>
            <a:ext uri="{FF2B5EF4-FFF2-40B4-BE49-F238E27FC236}">
              <a16:creationId xmlns:a16="http://schemas.microsoft.com/office/drawing/2014/main" id="{BF80A404-A17C-4966-B587-72ED84DE257B}"/>
            </a:ext>
          </a:extLst>
        </xdr:cNvPr>
        <xdr:cNvSpPr txBox="1"/>
      </xdr:nvSpPr>
      <xdr:spPr>
        <a:xfrm>
          <a:off x="17703821" y="11115283"/>
          <a:ext cx="556717" cy="2296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C246D95-E541-4780-B748-A1E481EE4E5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-374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35</xdr:col>
      <xdr:colOff>137643</xdr:colOff>
      <xdr:row>55</xdr:row>
      <xdr:rowOff>172153</xdr:rowOff>
    </xdr:from>
    <xdr:to>
      <xdr:col>36</xdr:col>
      <xdr:colOff>70802</xdr:colOff>
      <xdr:row>57</xdr:row>
      <xdr:rowOff>65909</xdr:rowOff>
    </xdr:to>
    <xdr:sp macro="" textlink="$L$96">
      <xdr:nvSpPr>
        <xdr:cNvPr id="49" name="TextBox 48">
          <a:extLst>
            <a:ext uri="{FF2B5EF4-FFF2-40B4-BE49-F238E27FC236}">
              <a16:creationId xmlns:a16="http://schemas.microsoft.com/office/drawing/2014/main" id="{33A460B3-34CE-4DA8-8AB6-072818E60022}"/>
            </a:ext>
          </a:extLst>
        </xdr:cNvPr>
        <xdr:cNvSpPr txBox="1"/>
      </xdr:nvSpPr>
      <xdr:spPr>
        <a:xfrm>
          <a:off x="18451043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A142B00-378B-49FF-8766-539989E9286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715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36</xdr:col>
      <xdr:colOff>129984</xdr:colOff>
      <xdr:row>55</xdr:row>
      <xdr:rowOff>172153</xdr:rowOff>
    </xdr:from>
    <xdr:to>
      <xdr:col>37</xdr:col>
      <xdr:colOff>63143</xdr:colOff>
      <xdr:row>57</xdr:row>
      <xdr:rowOff>65909</xdr:rowOff>
    </xdr:to>
    <xdr:sp macro="" textlink="$L$97">
      <xdr:nvSpPr>
        <xdr:cNvPr id="50" name="TextBox 49">
          <a:extLst>
            <a:ext uri="{FF2B5EF4-FFF2-40B4-BE49-F238E27FC236}">
              <a16:creationId xmlns:a16="http://schemas.microsoft.com/office/drawing/2014/main" id="{5DD60049-9DE7-4F8C-8573-0FC3989BDC43}"/>
            </a:ext>
          </a:extLst>
        </xdr:cNvPr>
        <xdr:cNvSpPr txBox="1"/>
      </xdr:nvSpPr>
      <xdr:spPr>
        <a:xfrm>
          <a:off x="19052984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EE82A56-EB7D-4470-B847-96093B00B73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-407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41</xdr:col>
      <xdr:colOff>368835</xdr:colOff>
      <xdr:row>55</xdr:row>
      <xdr:rowOff>172153</xdr:rowOff>
    </xdr:from>
    <xdr:to>
      <xdr:col>42</xdr:col>
      <xdr:colOff>384878</xdr:colOff>
      <xdr:row>57</xdr:row>
      <xdr:rowOff>55213</xdr:rowOff>
    </xdr:to>
    <xdr:sp macro="" textlink="$L$102">
      <xdr:nvSpPr>
        <xdr:cNvPr id="56" name="TextBox 55">
          <a:extLst>
            <a:ext uri="{FF2B5EF4-FFF2-40B4-BE49-F238E27FC236}">
              <a16:creationId xmlns:a16="http://schemas.microsoft.com/office/drawing/2014/main" id="{8A413398-DCBE-482D-A14B-DE9C72D34223}"/>
            </a:ext>
          </a:extLst>
        </xdr:cNvPr>
        <xdr:cNvSpPr txBox="1"/>
      </xdr:nvSpPr>
      <xdr:spPr>
        <a:xfrm>
          <a:off x="22339835" y="11132253"/>
          <a:ext cx="625643" cy="2513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E5BEB2F-1E20-450E-BE35-C12CD225C5E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44</xdr:col>
      <xdr:colOff>13531</xdr:colOff>
      <xdr:row>59</xdr:row>
      <xdr:rowOff>42295</xdr:rowOff>
    </xdr:from>
    <xdr:to>
      <xdr:col>45</xdr:col>
      <xdr:colOff>7079</xdr:colOff>
      <xdr:row>60</xdr:row>
      <xdr:rowOff>129892</xdr:rowOff>
    </xdr:to>
    <xdr:sp macro="" textlink="$N$104">
      <xdr:nvSpPr>
        <xdr:cNvPr id="59" name="TextBox 58">
          <a:extLst>
            <a:ext uri="{FF2B5EF4-FFF2-40B4-BE49-F238E27FC236}">
              <a16:creationId xmlns:a16="http://schemas.microsoft.com/office/drawing/2014/main" id="{2465D6C0-758B-48C2-9794-B975A65A0D42}"/>
            </a:ext>
          </a:extLst>
        </xdr:cNvPr>
        <xdr:cNvSpPr txBox="1"/>
      </xdr:nvSpPr>
      <xdr:spPr>
        <a:xfrm>
          <a:off x="23813331" y="11738995"/>
          <a:ext cx="603148" cy="2717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45C344B-11B1-41B3-BBF0-EB41C7DE746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190980</xdr:colOff>
      <xdr:row>55</xdr:row>
      <xdr:rowOff>160455</xdr:rowOff>
    </xdr:from>
    <xdr:to>
      <xdr:col>32</xdr:col>
      <xdr:colOff>517021</xdr:colOff>
      <xdr:row>57</xdr:row>
      <xdr:rowOff>54211</xdr:rowOff>
    </xdr:to>
    <xdr:sp macro="" textlink="$Q$93">
      <xdr:nvSpPr>
        <xdr:cNvPr id="60" name="TextBox 59">
          <a:extLst>
            <a:ext uri="{FF2B5EF4-FFF2-40B4-BE49-F238E27FC236}">
              <a16:creationId xmlns:a16="http://schemas.microsoft.com/office/drawing/2014/main" id="{A10FB73C-B8E0-45D8-9D15-ED4B5883A120}"/>
            </a:ext>
          </a:extLst>
        </xdr:cNvPr>
        <xdr:cNvSpPr txBox="1"/>
      </xdr:nvSpPr>
      <xdr:spPr>
        <a:xfrm>
          <a:off x="16675580" y="11120555"/>
          <a:ext cx="32604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0757609-193C-4DF8-B277-B987BA6BBEC9}" type="TxLink">
            <a:rPr lang="en-US" sz="1100" b="0" i="0" u="none" strike="noStrike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341430</xdr:colOff>
      <xdr:row>57</xdr:row>
      <xdr:rowOff>71258</xdr:rowOff>
    </xdr:from>
    <xdr:to>
      <xdr:col>42</xdr:col>
      <xdr:colOff>274588</xdr:colOff>
      <xdr:row>58</xdr:row>
      <xdr:rowOff>150764</xdr:rowOff>
    </xdr:to>
    <xdr:sp macro="" textlink="$M$102">
      <xdr:nvSpPr>
        <xdr:cNvPr id="61" name="TextBox 60">
          <a:extLst>
            <a:ext uri="{FF2B5EF4-FFF2-40B4-BE49-F238E27FC236}">
              <a16:creationId xmlns:a16="http://schemas.microsoft.com/office/drawing/2014/main" id="{0A3528B6-7591-4C30-8A45-A0ABF4EA3E83}"/>
            </a:ext>
          </a:extLst>
        </xdr:cNvPr>
        <xdr:cNvSpPr txBox="1"/>
      </xdr:nvSpPr>
      <xdr:spPr>
        <a:xfrm>
          <a:off x="22312430" y="11399658"/>
          <a:ext cx="542758" cy="263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AF6D338-375C-4903-9742-7BCBC815172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213454</xdr:colOff>
      <xdr:row>59</xdr:row>
      <xdr:rowOff>52691</xdr:rowOff>
    </xdr:from>
    <xdr:to>
      <xdr:col>23</xdr:col>
      <xdr:colOff>149435</xdr:colOff>
      <xdr:row>61</xdr:row>
      <xdr:rowOff>12958</xdr:rowOff>
    </xdr:to>
    <xdr:sp macro="" textlink="$N$84">
      <xdr:nvSpPr>
        <xdr:cNvPr id="62" name="TextBox 61">
          <a:extLst>
            <a:ext uri="{FF2B5EF4-FFF2-40B4-BE49-F238E27FC236}">
              <a16:creationId xmlns:a16="http://schemas.microsoft.com/office/drawing/2014/main" id="{32144D01-23EB-4B84-88F2-8857DC0D2E82}"/>
            </a:ext>
          </a:extLst>
        </xdr:cNvPr>
        <xdr:cNvSpPr txBox="1"/>
      </xdr:nvSpPr>
      <xdr:spPr>
        <a:xfrm>
          <a:off x="10602054" y="11749391"/>
          <a:ext cx="545581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5CD238-D5C2-4341-9399-A05C1E776C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419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226222</xdr:colOff>
      <xdr:row>59</xdr:row>
      <xdr:rowOff>52691</xdr:rowOff>
    </xdr:from>
    <xdr:to>
      <xdr:col>24</xdr:col>
      <xdr:colOff>80654</xdr:colOff>
      <xdr:row>61</xdr:row>
      <xdr:rowOff>46380</xdr:rowOff>
    </xdr:to>
    <xdr:sp macro="" textlink="$N$85">
      <xdr:nvSpPr>
        <xdr:cNvPr id="63" name="TextBox 62">
          <a:extLst>
            <a:ext uri="{FF2B5EF4-FFF2-40B4-BE49-F238E27FC236}">
              <a16:creationId xmlns:a16="http://schemas.microsoft.com/office/drawing/2014/main" id="{D4120A72-AA83-465B-B8BF-6D43770E3BBE}"/>
            </a:ext>
          </a:extLst>
        </xdr:cNvPr>
        <xdr:cNvSpPr txBox="1"/>
      </xdr:nvSpPr>
      <xdr:spPr>
        <a:xfrm>
          <a:off x="11224422" y="11749391"/>
          <a:ext cx="464032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35DAD7C-9B51-483E-9333-FC50F15CAE3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-114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338141</xdr:colOff>
      <xdr:row>59</xdr:row>
      <xdr:rowOff>52691</xdr:rowOff>
    </xdr:from>
    <xdr:to>
      <xdr:col>25</xdr:col>
      <xdr:colOff>239221</xdr:colOff>
      <xdr:row>61</xdr:row>
      <xdr:rowOff>46380</xdr:rowOff>
    </xdr:to>
    <xdr:sp macro="" textlink="$N$86">
      <xdr:nvSpPr>
        <xdr:cNvPr id="64" name="TextBox 63">
          <a:extLst>
            <a:ext uri="{FF2B5EF4-FFF2-40B4-BE49-F238E27FC236}">
              <a16:creationId xmlns:a16="http://schemas.microsoft.com/office/drawing/2014/main" id="{3E5DF27D-678B-43E0-ABDA-EDE7AF9708C9}"/>
            </a:ext>
          </a:extLst>
        </xdr:cNvPr>
        <xdr:cNvSpPr txBox="1"/>
      </xdr:nvSpPr>
      <xdr:spPr>
        <a:xfrm>
          <a:off x="11945941" y="11749391"/>
          <a:ext cx="510680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83A40C3-92AF-4C50-B342-2D6B95D08C5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-410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359851</xdr:colOff>
      <xdr:row>59</xdr:row>
      <xdr:rowOff>52691</xdr:rowOff>
    </xdr:from>
    <xdr:to>
      <xdr:col>26</xdr:col>
      <xdr:colOff>274436</xdr:colOff>
      <xdr:row>61</xdr:row>
      <xdr:rowOff>46380</xdr:rowOff>
    </xdr:to>
    <xdr:sp macro="" textlink="$N$87">
      <xdr:nvSpPr>
        <xdr:cNvPr id="65" name="TextBox 64">
          <a:extLst>
            <a:ext uri="{FF2B5EF4-FFF2-40B4-BE49-F238E27FC236}">
              <a16:creationId xmlns:a16="http://schemas.microsoft.com/office/drawing/2014/main" id="{0903D03A-CEBB-48C9-96E9-07E72191FEC8}"/>
            </a:ext>
          </a:extLst>
        </xdr:cNvPr>
        <xdr:cNvSpPr txBox="1"/>
      </xdr:nvSpPr>
      <xdr:spPr>
        <a:xfrm>
          <a:off x="12577251" y="11749391"/>
          <a:ext cx="524185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CEAD61F-4503-4ECA-AFB2-E9CF31294FB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908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388075</xdr:colOff>
      <xdr:row>59</xdr:row>
      <xdr:rowOff>52691</xdr:rowOff>
    </xdr:from>
    <xdr:to>
      <xdr:col>27</xdr:col>
      <xdr:colOff>316177</xdr:colOff>
      <xdr:row>61</xdr:row>
      <xdr:rowOff>46380</xdr:rowOff>
    </xdr:to>
    <xdr:sp macro="" textlink="$N$88">
      <xdr:nvSpPr>
        <xdr:cNvPr id="66" name="TextBox 65">
          <a:extLst>
            <a:ext uri="{FF2B5EF4-FFF2-40B4-BE49-F238E27FC236}">
              <a16:creationId xmlns:a16="http://schemas.microsoft.com/office/drawing/2014/main" id="{82DC7804-0E55-496C-B0B9-6A9F9D4932E9}"/>
            </a:ext>
          </a:extLst>
        </xdr:cNvPr>
        <xdr:cNvSpPr txBox="1"/>
      </xdr:nvSpPr>
      <xdr:spPr>
        <a:xfrm>
          <a:off x="13215075" y="11749391"/>
          <a:ext cx="537702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3F71471-D50A-4E2A-B95A-FA8B3C7BDCE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569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493912</xdr:colOff>
      <xdr:row>59</xdr:row>
      <xdr:rowOff>52691</xdr:rowOff>
    </xdr:from>
    <xdr:to>
      <xdr:col>28</xdr:col>
      <xdr:colOff>508023</xdr:colOff>
      <xdr:row>61</xdr:row>
      <xdr:rowOff>46380</xdr:rowOff>
    </xdr:to>
    <xdr:sp macro="" textlink="$N$89">
      <xdr:nvSpPr>
        <xdr:cNvPr id="67" name="TextBox 66">
          <a:extLst>
            <a:ext uri="{FF2B5EF4-FFF2-40B4-BE49-F238E27FC236}">
              <a16:creationId xmlns:a16="http://schemas.microsoft.com/office/drawing/2014/main" id="{60A1B5B7-6514-4D1C-9882-A5FCE1DAA2B3}"/>
            </a:ext>
          </a:extLst>
        </xdr:cNvPr>
        <xdr:cNvSpPr txBox="1"/>
      </xdr:nvSpPr>
      <xdr:spPr>
        <a:xfrm>
          <a:off x="13930512" y="11749391"/>
          <a:ext cx="623711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1F4B9C-BDB2-41FF-893A-C192EA96C89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529188</xdr:colOff>
      <xdr:row>59</xdr:row>
      <xdr:rowOff>52691</xdr:rowOff>
    </xdr:from>
    <xdr:to>
      <xdr:col>29</xdr:col>
      <xdr:colOff>460188</xdr:colOff>
      <xdr:row>61</xdr:row>
      <xdr:rowOff>46380</xdr:rowOff>
    </xdr:to>
    <xdr:sp macro="" textlink="$N$90">
      <xdr:nvSpPr>
        <xdr:cNvPr id="68" name="TextBox 67">
          <a:extLst>
            <a:ext uri="{FF2B5EF4-FFF2-40B4-BE49-F238E27FC236}">
              <a16:creationId xmlns:a16="http://schemas.microsoft.com/office/drawing/2014/main" id="{7885EE4C-BE56-4E9E-996E-2609BC8E3FC3}"/>
            </a:ext>
          </a:extLst>
        </xdr:cNvPr>
        <xdr:cNvSpPr txBox="1"/>
      </xdr:nvSpPr>
      <xdr:spPr>
        <a:xfrm>
          <a:off x="14575388" y="11749391"/>
          <a:ext cx="540600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FF87A57-BCC6-4835-8550-8423C9019F1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162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42055</xdr:colOff>
      <xdr:row>59</xdr:row>
      <xdr:rowOff>52691</xdr:rowOff>
    </xdr:from>
    <xdr:to>
      <xdr:col>31</xdr:col>
      <xdr:colOff>567286</xdr:colOff>
      <xdr:row>61</xdr:row>
      <xdr:rowOff>46380</xdr:rowOff>
    </xdr:to>
    <xdr:sp macro="" textlink="$N$92">
      <xdr:nvSpPr>
        <xdr:cNvPr id="69" name="TextBox 68">
          <a:extLst>
            <a:ext uri="{FF2B5EF4-FFF2-40B4-BE49-F238E27FC236}">
              <a16:creationId xmlns:a16="http://schemas.microsoft.com/office/drawing/2014/main" id="{7CA8F90B-E8A4-47E4-9509-858BCD3F506E}"/>
            </a:ext>
          </a:extLst>
        </xdr:cNvPr>
        <xdr:cNvSpPr txBox="1"/>
      </xdr:nvSpPr>
      <xdr:spPr>
        <a:xfrm>
          <a:off x="15917055" y="11749391"/>
          <a:ext cx="525231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8A9C1EA-1E7A-4C83-8A48-FE81DE1600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1,338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529189</xdr:colOff>
      <xdr:row>59</xdr:row>
      <xdr:rowOff>52691</xdr:rowOff>
    </xdr:from>
    <xdr:to>
      <xdr:col>30</xdr:col>
      <xdr:colOff>450832</xdr:colOff>
      <xdr:row>61</xdr:row>
      <xdr:rowOff>46380</xdr:rowOff>
    </xdr:to>
    <xdr:sp macro="" textlink="$N$91">
      <xdr:nvSpPr>
        <xdr:cNvPr id="70" name="TextBox 69">
          <a:extLst>
            <a:ext uri="{FF2B5EF4-FFF2-40B4-BE49-F238E27FC236}">
              <a16:creationId xmlns:a16="http://schemas.microsoft.com/office/drawing/2014/main" id="{A3F3E66A-0212-41E3-8E2A-86F48CCC186D}"/>
            </a:ext>
          </a:extLst>
        </xdr:cNvPr>
        <xdr:cNvSpPr txBox="1"/>
      </xdr:nvSpPr>
      <xdr:spPr>
        <a:xfrm>
          <a:off x="15184989" y="11749391"/>
          <a:ext cx="531243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1AE0967-95C3-40BC-BE9A-03508D67BDF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227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77637</xdr:colOff>
      <xdr:row>59</xdr:row>
      <xdr:rowOff>52691</xdr:rowOff>
    </xdr:from>
    <xdr:to>
      <xdr:col>33</xdr:col>
      <xdr:colOff>12422</xdr:colOff>
      <xdr:row>61</xdr:row>
      <xdr:rowOff>46380</xdr:rowOff>
    </xdr:to>
    <xdr:sp macro="" textlink="$N$93">
      <xdr:nvSpPr>
        <xdr:cNvPr id="71" name="TextBox 70">
          <a:extLst>
            <a:ext uri="{FF2B5EF4-FFF2-40B4-BE49-F238E27FC236}">
              <a16:creationId xmlns:a16="http://schemas.microsoft.com/office/drawing/2014/main" id="{6315234C-BC6C-482D-B742-2B17DB87ADAB}"/>
            </a:ext>
          </a:extLst>
        </xdr:cNvPr>
        <xdr:cNvSpPr txBox="1"/>
      </xdr:nvSpPr>
      <xdr:spPr>
        <a:xfrm>
          <a:off x="16562237" y="11749391"/>
          <a:ext cx="544385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6B9EF46-A7D4-4141-A543-F9826EB600E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278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33</xdr:col>
      <xdr:colOff>109488</xdr:colOff>
      <xdr:row>59</xdr:row>
      <xdr:rowOff>52691</xdr:rowOff>
    </xdr:from>
    <xdr:to>
      <xdr:col>33</xdr:col>
      <xdr:colOff>569214</xdr:colOff>
      <xdr:row>61</xdr:row>
      <xdr:rowOff>46380</xdr:rowOff>
    </xdr:to>
    <xdr:sp macro="" textlink="$N$94">
      <xdr:nvSpPr>
        <xdr:cNvPr id="72" name="TextBox 71">
          <a:extLst>
            <a:ext uri="{FF2B5EF4-FFF2-40B4-BE49-F238E27FC236}">
              <a16:creationId xmlns:a16="http://schemas.microsoft.com/office/drawing/2014/main" id="{26BC9A81-4884-4006-9BE1-D25BE8E377BF}"/>
            </a:ext>
          </a:extLst>
        </xdr:cNvPr>
        <xdr:cNvSpPr txBox="1"/>
      </xdr:nvSpPr>
      <xdr:spPr>
        <a:xfrm>
          <a:off x="17203688" y="11749391"/>
          <a:ext cx="459726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E144D43-294C-4682-809B-E25DF5F91F3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-456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131543</xdr:colOff>
      <xdr:row>59</xdr:row>
      <xdr:rowOff>52691</xdr:rowOff>
    </xdr:from>
    <xdr:to>
      <xdr:col>35</xdr:col>
      <xdr:colOff>98122</xdr:colOff>
      <xdr:row>61</xdr:row>
      <xdr:rowOff>46380</xdr:rowOff>
    </xdr:to>
    <xdr:sp macro="" textlink="$N$95">
      <xdr:nvSpPr>
        <xdr:cNvPr id="73" name="TextBox 72">
          <a:extLst>
            <a:ext uri="{FF2B5EF4-FFF2-40B4-BE49-F238E27FC236}">
              <a16:creationId xmlns:a16="http://schemas.microsoft.com/office/drawing/2014/main" id="{6B68957E-24BF-4F4C-A437-E71BC1DBB27F}"/>
            </a:ext>
          </a:extLst>
        </xdr:cNvPr>
        <xdr:cNvSpPr txBox="1"/>
      </xdr:nvSpPr>
      <xdr:spPr>
        <a:xfrm>
          <a:off x="17835343" y="11749391"/>
          <a:ext cx="576179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7341CEB-F24A-40F0-851E-F5898D03CAF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-458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35</xdr:col>
      <xdr:colOff>197421</xdr:colOff>
      <xdr:row>59</xdr:row>
      <xdr:rowOff>52691</xdr:rowOff>
    </xdr:from>
    <xdr:to>
      <xdr:col>36</xdr:col>
      <xdr:colOff>50369</xdr:colOff>
      <xdr:row>61</xdr:row>
      <xdr:rowOff>46380</xdr:rowOff>
    </xdr:to>
    <xdr:sp macro="" textlink="$N$96">
      <xdr:nvSpPr>
        <xdr:cNvPr id="74" name="TextBox 73">
          <a:extLst>
            <a:ext uri="{FF2B5EF4-FFF2-40B4-BE49-F238E27FC236}">
              <a16:creationId xmlns:a16="http://schemas.microsoft.com/office/drawing/2014/main" id="{C6D7439E-84A6-4E97-9840-328BE128936C}"/>
            </a:ext>
          </a:extLst>
        </xdr:cNvPr>
        <xdr:cNvSpPr txBox="1"/>
      </xdr:nvSpPr>
      <xdr:spPr>
        <a:xfrm>
          <a:off x="18510821" y="11749391"/>
          <a:ext cx="462548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39DABAE-E9F0-46B2-B940-4A1FE75917A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1,347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36</xdr:col>
      <xdr:colOff>261514</xdr:colOff>
      <xdr:row>59</xdr:row>
      <xdr:rowOff>52691</xdr:rowOff>
    </xdr:from>
    <xdr:to>
      <xdr:col>37</xdr:col>
      <xdr:colOff>185315</xdr:colOff>
      <xdr:row>61</xdr:row>
      <xdr:rowOff>46380</xdr:rowOff>
    </xdr:to>
    <xdr:sp macro="" textlink="$N$97">
      <xdr:nvSpPr>
        <xdr:cNvPr id="75" name="TextBox 74">
          <a:extLst>
            <a:ext uri="{FF2B5EF4-FFF2-40B4-BE49-F238E27FC236}">
              <a16:creationId xmlns:a16="http://schemas.microsoft.com/office/drawing/2014/main" id="{35B8C502-2560-494B-945B-20F05E1F4C34}"/>
            </a:ext>
          </a:extLst>
        </xdr:cNvPr>
        <xdr:cNvSpPr txBox="1"/>
      </xdr:nvSpPr>
      <xdr:spPr>
        <a:xfrm>
          <a:off x="19184514" y="11749391"/>
          <a:ext cx="533401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7F82514-7518-4A74-9812-87BF61108FE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-668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140220</xdr:colOff>
      <xdr:row>57</xdr:row>
      <xdr:rowOff>71258</xdr:rowOff>
    </xdr:from>
    <xdr:to>
      <xdr:col>23</xdr:col>
      <xdr:colOff>174979</xdr:colOff>
      <xdr:row>58</xdr:row>
      <xdr:rowOff>170815</xdr:rowOff>
    </xdr:to>
    <xdr:sp macro="" textlink="$M$84">
      <xdr:nvSpPr>
        <xdr:cNvPr id="82" name="TextBox 81">
          <a:extLst>
            <a:ext uri="{FF2B5EF4-FFF2-40B4-BE49-F238E27FC236}">
              <a16:creationId xmlns:a16="http://schemas.microsoft.com/office/drawing/2014/main" id="{2F6D0A6A-FD68-4467-A399-00C69A111621}"/>
            </a:ext>
          </a:extLst>
        </xdr:cNvPr>
        <xdr:cNvSpPr txBox="1"/>
      </xdr:nvSpPr>
      <xdr:spPr>
        <a:xfrm>
          <a:off x="10528820" y="11399658"/>
          <a:ext cx="64435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2B8CCE5-C591-4D83-8693-0341C835670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140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165992</xdr:colOff>
      <xdr:row>57</xdr:row>
      <xdr:rowOff>71258</xdr:rowOff>
    </xdr:from>
    <xdr:to>
      <xdr:col>24</xdr:col>
      <xdr:colOff>199411</xdr:colOff>
      <xdr:row>58</xdr:row>
      <xdr:rowOff>170815</xdr:rowOff>
    </xdr:to>
    <xdr:sp macro="" textlink="$M$85">
      <xdr:nvSpPr>
        <xdr:cNvPr id="83" name="TextBox 82">
          <a:extLst>
            <a:ext uri="{FF2B5EF4-FFF2-40B4-BE49-F238E27FC236}">
              <a16:creationId xmlns:a16="http://schemas.microsoft.com/office/drawing/2014/main" id="{A6540E8B-CA49-4249-A45F-257C62282E4A}"/>
            </a:ext>
          </a:extLst>
        </xdr:cNvPr>
        <xdr:cNvSpPr txBox="1"/>
      </xdr:nvSpPr>
      <xdr:spPr>
        <a:xfrm>
          <a:off x="11164192" y="11399658"/>
          <a:ext cx="64301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E088600-2333-4230-9AEA-2A526DC3150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390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261207</xdr:colOff>
      <xdr:row>57</xdr:row>
      <xdr:rowOff>71258</xdr:rowOff>
    </xdr:from>
    <xdr:to>
      <xdr:col>25</xdr:col>
      <xdr:colOff>291806</xdr:colOff>
      <xdr:row>58</xdr:row>
      <xdr:rowOff>170815</xdr:rowOff>
    </xdr:to>
    <xdr:sp macro="" textlink="$M$86">
      <xdr:nvSpPr>
        <xdr:cNvPr id="84" name="TextBox 83">
          <a:extLst>
            <a:ext uri="{FF2B5EF4-FFF2-40B4-BE49-F238E27FC236}">
              <a16:creationId xmlns:a16="http://schemas.microsoft.com/office/drawing/2014/main" id="{741DCC99-1F59-4FEE-87F1-211E396A646E}"/>
            </a:ext>
          </a:extLst>
        </xdr:cNvPr>
        <xdr:cNvSpPr txBox="1"/>
      </xdr:nvSpPr>
      <xdr:spPr>
        <a:xfrm>
          <a:off x="11869007" y="11399658"/>
          <a:ext cx="64019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A2927E0-37D9-4B5A-BE97-C3D65B4FB54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-234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298644</xdr:colOff>
      <xdr:row>57</xdr:row>
      <xdr:rowOff>71258</xdr:rowOff>
    </xdr:from>
    <xdr:to>
      <xdr:col>27</xdr:col>
      <xdr:colOff>332064</xdr:colOff>
      <xdr:row>58</xdr:row>
      <xdr:rowOff>170815</xdr:rowOff>
    </xdr:to>
    <xdr:sp macro="" textlink="$M$88">
      <xdr:nvSpPr>
        <xdr:cNvPr id="85" name="TextBox 84">
          <a:extLst>
            <a:ext uri="{FF2B5EF4-FFF2-40B4-BE49-F238E27FC236}">
              <a16:creationId xmlns:a16="http://schemas.microsoft.com/office/drawing/2014/main" id="{8632AADE-49E7-41F6-B7B2-08954AAE827C}"/>
            </a:ext>
          </a:extLst>
        </xdr:cNvPr>
        <xdr:cNvSpPr txBox="1"/>
      </xdr:nvSpPr>
      <xdr:spPr>
        <a:xfrm>
          <a:off x="13125644" y="11399658"/>
          <a:ext cx="643020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37C8845-8589-48F4-906F-33ADF6EA16A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-90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351524</xdr:colOff>
      <xdr:row>57</xdr:row>
      <xdr:rowOff>71258</xdr:rowOff>
    </xdr:from>
    <xdr:to>
      <xdr:col>26</xdr:col>
      <xdr:colOff>384945</xdr:colOff>
      <xdr:row>58</xdr:row>
      <xdr:rowOff>170815</xdr:rowOff>
    </xdr:to>
    <xdr:sp macro="" textlink="$M$87">
      <xdr:nvSpPr>
        <xdr:cNvPr id="86" name="TextBox 85">
          <a:extLst>
            <a:ext uri="{FF2B5EF4-FFF2-40B4-BE49-F238E27FC236}">
              <a16:creationId xmlns:a16="http://schemas.microsoft.com/office/drawing/2014/main" id="{3D5B0089-DC20-4554-A373-94EE2D1875BB}"/>
            </a:ext>
          </a:extLst>
        </xdr:cNvPr>
        <xdr:cNvSpPr txBox="1"/>
      </xdr:nvSpPr>
      <xdr:spPr>
        <a:xfrm>
          <a:off x="12568924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759E6F-0A98-407B-BF69-20EEEDA66E9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302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432998</xdr:colOff>
      <xdr:row>57</xdr:row>
      <xdr:rowOff>71258</xdr:rowOff>
    </xdr:from>
    <xdr:to>
      <xdr:col>28</xdr:col>
      <xdr:colOff>466420</xdr:colOff>
      <xdr:row>58</xdr:row>
      <xdr:rowOff>170815</xdr:rowOff>
    </xdr:to>
    <xdr:sp macro="" textlink="$M$89">
      <xdr:nvSpPr>
        <xdr:cNvPr id="87" name="TextBox 86">
          <a:extLst>
            <a:ext uri="{FF2B5EF4-FFF2-40B4-BE49-F238E27FC236}">
              <a16:creationId xmlns:a16="http://schemas.microsoft.com/office/drawing/2014/main" id="{BDB7E323-2EF7-4D38-BC31-0C6BB323EB53}"/>
            </a:ext>
          </a:extLst>
        </xdr:cNvPr>
        <xdr:cNvSpPr txBox="1"/>
      </xdr:nvSpPr>
      <xdr:spPr>
        <a:xfrm>
          <a:off x="13869598" y="11399658"/>
          <a:ext cx="643022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B9C7F1E-6E87-4524-B50B-4DB46C3D41C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230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513733</xdr:colOff>
      <xdr:row>57</xdr:row>
      <xdr:rowOff>71258</xdr:rowOff>
    </xdr:from>
    <xdr:to>
      <xdr:col>30</xdr:col>
      <xdr:colOff>547154</xdr:colOff>
      <xdr:row>58</xdr:row>
      <xdr:rowOff>170815</xdr:rowOff>
    </xdr:to>
    <xdr:sp macro="" textlink="$M$91">
      <xdr:nvSpPr>
        <xdr:cNvPr id="88" name="TextBox 87">
          <a:extLst>
            <a:ext uri="{FF2B5EF4-FFF2-40B4-BE49-F238E27FC236}">
              <a16:creationId xmlns:a16="http://schemas.microsoft.com/office/drawing/2014/main" id="{4C81D04B-5BEB-497A-81D7-B24EC99BF4FB}"/>
            </a:ext>
          </a:extLst>
        </xdr:cNvPr>
        <xdr:cNvSpPr txBox="1"/>
      </xdr:nvSpPr>
      <xdr:spPr>
        <a:xfrm>
          <a:off x="15169533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D69773E-494E-4C0C-8CBF-0482798900F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330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470433</xdr:colOff>
      <xdr:row>57</xdr:row>
      <xdr:rowOff>71258</xdr:rowOff>
    </xdr:from>
    <xdr:to>
      <xdr:col>29</xdr:col>
      <xdr:colOff>503853</xdr:colOff>
      <xdr:row>58</xdr:row>
      <xdr:rowOff>170815</xdr:rowOff>
    </xdr:to>
    <xdr:sp macro="" textlink="$M$90">
      <xdr:nvSpPr>
        <xdr:cNvPr id="89" name="TextBox 88">
          <a:extLst>
            <a:ext uri="{FF2B5EF4-FFF2-40B4-BE49-F238E27FC236}">
              <a16:creationId xmlns:a16="http://schemas.microsoft.com/office/drawing/2014/main" id="{D7832CA1-058B-4D71-8AEE-2DB45CAE3CEC}"/>
            </a:ext>
          </a:extLst>
        </xdr:cNvPr>
        <xdr:cNvSpPr txBox="1"/>
      </xdr:nvSpPr>
      <xdr:spPr>
        <a:xfrm>
          <a:off x="14516633" y="11399658"/>
          <a:ext cx="643020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B2E0853-8040-4886-8F42-440E5A97B4C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303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596094</xdr:colOff>
      <xdr:row>57</xdr:row>
      <xdr:rowOff>71258</xdr:rowOff>
    </xdr:from>
    <xdr:to>
      <xdr:col>33</xdr:col>
      <xdr:colOff>22737</xdr:colOff>
      <xdr:row>58</xdr:row>
      <xdr:rowOff>170815</xdr:rowOff>
    </xdr:to>
    <xdr:sp macro="" textlink="$M$93">
      <xdr:nvSpPr>
        <xdr:cNvPr id="90" name="TextBox 89">
          <a:extLst>
            <a:ext uri="{FF2B5EF4-FFF2-40B4-BE49-F238E27FC236}">
              <a16:creationId xmlns:a16="http://schemas.microsoft.com/office/drawing/2014/main" id="{14D6F44D-59EA-4FC0-9C09-9DD30F2A46A5}"/>
            </a:ext>
          </a:extLst>
        </xdr:cNvPr>
        <xdr:cNvSpPr txBox="1"/>
      </xdr:nvSpPr>
      <xdr:spPr>
        <a:xfrm>
          <a:off x="16471094" y="11399658"/>
          <a:ext cx="645843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8415F05-B4EE-4144-90D8-448230E0D86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-102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30</xdr:col>
      <xdr:colOff>482976</xdr:colOff>
      <xdr:row>57</xdr:row>
      <xdr:rowOff>71258</xdr:rowOff>
    </xdr:from>
    <xdr:to>
      <xdr:col>31</xdr:col>
      <xdr:colOff>516397</xdr:colOff>
      <xdr:row>58</xdr:row>
      <xdr:rowOff>170815</xdr:rowOff>
    </xdr:to>
    <xdr:sp macro="" textlink="$M$92">
      <xdr:nvSpPr>
        <xdr:cNvPr id="91" name="TextBox 90">
          <a:extLst>
            <a:ext uri="{FF2B5EF4-FFF2-40B4-BE49-F238E27FC236}">
              <a16:creationId xmlns:a16="http://schemas.microsoft.com/office/drawing/2014/main" id="{F1B0F6E7-9155-4FE1-A4C0-173E0105A926}"/>
            </a:ext>
          </a:extLst>
        </xdr:cNvPr>
        <xdr:cNvSpPr txBox="1"/>
      </xdr:nvSpPr>
      <xdr:spPr>
        <a:xfrm>
          <a:off x="15748376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996AA98-C101-4190-920E-14F34FEB3C8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686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13751</xdr:colOff>
      <xdr:row>57</xdr:row>
      <xdr:rowOff>71258</xdr:rowOff>
    </xdr:from>
    <xdr:to>
      <xdr:col>35</xdr:col>
      <xdr:colOff>47172</xdr:colOff>
      <xdr:row>58</xdr:row>
      <xdr:rowOff>170815</xdr:rowOff>
    </xdr:to>
    <xdr:sp macro="" textlink="$M$95">
      <xdr:nvSpPr>
        <xdr:cNvPr id="92" name="TextBox 91">
          <a:extLst>
            <a:ext uri="{FF2B5EF4-FFF2-40B4-BE49-F238E27FC236}">
              <a16:creationId xmlns:a16="http://schemas.microsoft.com/office/drawing/2014/main" id="{EF22DDBD-CFB1-43FA-B9F8-E6BCA1EA446B}"/>
            </a:ext>
          </a:extLst>
        </xdr:cNvPr>
        <xdr:cNvSpPr txBox="1"/>
      </xdr:nvSpPr>
      <xdr:spPr>
        <a:xfrm>
          <a:off x="17717551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EF8DF8D-DB7E-45DC-AB26-24C52299A46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-84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567196</xdr:colOff>
      <xdr:row>57</xdr:row>
      <xdr:rowOff>71258</xdr:rowOff>
    </xdr:from>
    <xdr:to>
      <xdr:col>33</xdr:col>
      <xdr:colOff>600617</xdr:colOff>
      <xdr:row>58</xdr:row>
      <xdr:rowOff>170815</xdr:rowOff>
    </xdr:to>
    <xdr:sp macro="" textlink="$M$94">
      <xdr:nvSpPr>
        <xdr:cNvPr id="93" name="TextBox 92">
          <a:extLst>
            <a:ext uri="{FF2B5EF4-FFF2-40B4-BE49-F238E27FC236}">
              <a16:creationId xmlns:a16="http://schemas.microsoft.com/office/drawing/2014/main" id="{894855AB-8F53-4F83-AC72-9A8CD74BB8BE}"/>
            </a:ext>
          </a:extLst>
        </xdr:cNvPr>
        <xdr:cNvSpPr txBox="1"/>
      </xdr:nvSpPr>
      <xdr:spPr>
        <a:xfrm>
          <a:off x="17051796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E5F6534-AA3A-43F5-B64E-0C44BB022EA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-463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35</xdr:col>
      <xdr:colOff>84241</xdr:colOff>
      <xdr:row>57</xdr:row>
      <xdr:rowOff>71258</xdr:rowOff>
    </xdr:from>
    <xdr:to>
      <xdr:col>36</xdr:col>
      <xdr:colOff>117662</xdr:colOff>
      <xdr:row>58</xdr:row>
      <xdr:rowOff>170815</xdr:rowOff>
    </xdr:to>
    <xdr:sp macro="" textlink="$M$96">
      <xdr:nvSpPr>
        <xdr:cNvPr id="94" name="TextBox 93">
          <a:extLst>
            <a:ext uri="{FF2B5EF4-FFF2-40B4-BE49-F238E27FC236}">
              <a16:creationId xmlns:a16="http://schemas.microsoft.com/office/drawing/2014/main" id="{FA7BD902-22E9-4089-A8F7-326F8D5F63E7}"/>
            </a:ext>
          </a:extLst>
        </xdr:cNvPr>
        <xdr:cNvSpPr txBox="1"/>
      </xdr:nvSpPr>
      <xdr:spPr>
        <a:xfrm>
          <a:off x="18397641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FB198CF-A464-45CE-9CAE-022EA30B787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632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36</xdr:col>
      <xdr:colOff>139494</xdr:colOff>
      <xdr:row>57</xdr:row>
      <xdr:rowOff>71258</xdr:rowOff>
    </xdr:from>
    <xdr:to>
      <xdr:col>37</xdr:col>
      <xdr:colOff>172915</xdr:colOff>
      <xdr:row>58</xdr:row>
      <xdr:rowOff>170815</xdr:rowOff>
    </xdr:to>
    <xdr:sp macro="" textlink="$M$97">
      <xdr:nvSpPr>
        <xdr:cNvPr id="96" name="TextBox 95">
          <a:extLst>
            <a:ext uri="{FF2B5EF4-FFF2-40B4-BE49-F238E27FC236}">
              <a16:creationId xmlns:a16="http://schemas.microsoft.com/office/drawing/2014/main" id="{10D2119D-5CFD-40D0-8E6F-11D404352AA0}"/>
            </a:ext>
          </a:extLst>
        </xdr:cNvPr>
        <xdr:cNvSpPr txBox="1"/>
      </xdr:nvSpPr>
      <xdr:spPr>
        <a:xfrm>
          <a:off x="19062494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0990D83-1718-4917-AB3E-BF80C508F2A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-261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42</xdr:col>
      <xdr:colOff>450976</xdr:colOff>
      <xdr:row>57</xdr:row>
      <xdr:rowOff>71258</xdr:rowOff>
    </xdr:from>
    <xdr:to>
      <xdr:col>43</xdr:col>
      <xdr:colOff>484396</xdr:colOff>
      <xdr:row>58</xdr:row>
      <xdr:rowOff>170815</xdr:rowOff>
    </xdr:to>
    <xdr:sp macro="" textlink="$M$103">
      <xdr:nvSpPr>
        <xdr:cNvPr id="99" name="TextBox 98">
          <a:extLst>
            <a:ext uri="{FF2B5EF4-FFF2-40B4-BE49-F238E27FC236}">
              <a16:creationId xmlns:a16="http://schemas.microsoft.com/office/drawing/2014/main" id="{BDB41873-B4EA-4F60-9B4A-04E8A5FCEC23}"/>
            </a:ext>
          </a:extLst>
        </xdr:cNvPr>
        <xdr:cNvSpPr txBox="1"/>
      </xdr:nvSpPr>
      <xdr:spPr>
        <a:xfrm>
          <a:off x="23031576" y="11399658"/>
          <a:ext cx="643020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629F7B9-5FBC-4617-B18D-8C89E898C06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590448</xdr:colOff>
      <xdr:row>57</xdr:row>
      <xdr:rowOff>71258</xdr:rowOff>
    </xdr:from>
    <xdr:to>
      <xdr:col>21</xdr:col>
      <xdr:colOff>523606</xdr:colOff>
      <xdr:row>59</xdr:row>
      <xdr:rowOff>33829</xdr:rowOff>
    </xdr:to>
    <xdr:sp macro="" textlink="$M$83">
      <xdr:nvSpPr>
        <xdr:cNvPr id="101" name="TextBox 100">
          <a:extLst>
            <a:ext uri="{FF2B5EF4-FFF2-40B4-BE49-F238E27FC236}">
              <a16:creationId xmlns:a16="http://schemas.microsoft.com/office/drawing/2014/main" id="{B2ABF406-3B52-425F-88BB-F3F328799808}"/>
            </a:ext>
          </a:extLst>
        </xdr:cNvPr>
        <xdr:cNvSpPr txBox="1"/>
      </xdr:nvSpPr>
      <xdr:spPr>
        <a:xfrm>
          <a:off x="9759848" y="11399658"/>
          <a:ext cx="542758" cy="3308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11869DFE-4347-4043-B3D1-325FE6CC8F7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-417</a:t>
          </a:fld>
          <a:endParaRPr lang="en-US" sz="11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10407</xdr:colOff>
      <xdr:row>59</xdr:row>
      <xdr:rowOff>52691</xdr:rowOff>
    </xdr:from>
    <xdr:to>
      <xdr:col>21</xdr:col>
      <xdr:colOff>550343</xdr:colOff>
      <xdr:row>61</xdr:row>
      <xdr:rowOff>12958</xdr:rowOff>
    </xdr:to>
    <xdr:sp macro="" textlink="$N$83">
      <xdr:nvSpPr>
        <xdr:cNvPr id="102" name="TextBox 101">
          <a:extLst>
            <a:ext uri="{FF2B5EF4-FFF2-40B4-BE49-F238E27FC236}">
              <a16:creationId xmlns:a16="http://schemas.microsoft.com/office/drawing/2014/main" id="{A0AEE88F-3FFC-4BB5-A056-044207FD8CF4}"/>
            </a:ext>
          </a:extLst>
        </xdr:cNvPr>
        <xdr:cNvSpPr txBox="1"/>
      </xdr:nvSpPr>
      <xdr:spPr>
        <a:xfrm>
          <a:off x="9789407" y="11749391"/>
          <a:ext cx="539936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5B40752F-FC1A-4964-9612-1FC3EF372A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59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90614</xdr:colOff>
      <xdr:row>53</xdr:row>
      <xdr:rowOff>86297</xdr:rowOff>
    </xdr:from>
    <xdr:to>
      <xdr:col>22</xdr:col>
      <xdr:colOff>23772</xdr:colOff>
      <xdr:row>55</xdr:row>
      <xdr:rowOff>45858</xdr:rowOff>
    </xdr:to>
    <xdr:sp macro="" textlink="$O$83">
      <xdr:nvSpPr>
        <xdr:cNvPr id="103" name="TextBox 102">
          <a:extLst>
            <a:ext uri="{FF2B5EF4-FFF2-40B4-BE49-F238E27FC236}">
              <a16:creationId xmlns:a16="http://schemas.microsoft.com/office/drawing/2014/main" id="{8EB7FD38-420E-417D-9E94-77D995823570}"/>
            </a:ext>
          </a:extLst>
        </xdr:cNvPr>
        <xdr:cNvSpPr txBox="1"/>
      </xdr:nvSpPr>
      <xdr:spPr>
        <a:xfrm>
          <a:off x="9869614" y="10678097"/>
          <a:ext cx="54275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891B2CE8-FF5D-4F57-A9F2-96A3B5AAE24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1,292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338993</xdr:colOff>
      <xdr:row>55</xdr:row>
      <xdr:rowOff>160455</xdr:rowOff>
    </xdr:from>
    <xdr:to>
      <xdr:col>22</xdr:col>
      <xdr:colOff>59742</xdr:colOff>
      <xdr:row>57</xdr:row>
      <xdr:rowOff>54211</xdr:rowOff>
    </xdr:to>
    <xdr:sp macro="" textlink="$Q$83">
      <xdr:nvSpPr>
        <xdr:cNvPr id="104" name="TextBox 103">
          <a:extLst>
            <a:ext uri="{FF2B5EF4-FFF2-40B4-BE49-F238E27FC236}">
              <a16:creationId xmlns:a16="http://schemas.microsoft.com/office/drawing/2014/main" id="{D86F5803-3EB3-4B5B-AC8E-A67382C37F31}"/>
            </a:ext>
          </a:extLst>
        </xdr:cNvPr>
        <xdr:cNvSpPr txBox="1"/>
      </xdr:nvSpPr>
      <xdr:spPr>
        <a:xfrm>
          <a:off x="10117993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513A72C-A76D-4EC5-A6BC-857C5175792E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▲</a:t>
          </a:fld>
          <a:endParaRPr lang="en-US" sz="14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22</xdr:col>
      <xdr:colOff>372561</xdr:colOff>
      <xdr:row>55</xdr:row>
      <xdr:rowOff>160455</xdr:rowOff>
    </xdr:from>
    <xdr:to>
      <xdr:col>23</xdr:col>
      <xdr:colOff>93311</xdr:colOff>
      <xdr:row>57</xdr:row>
      <xdr:rowOff>54211</xdr:rowOff>
    </xdr:to>
    <xdr:sp macro="" textlink="$Q$84">
      <xdr:nvSpPr>
        <xdr:cNvPr id="105" name="TextBox 104">
          <a:extLst>
            <a:ext uri="{FF2B5EF4-FFF2-40B4-BE49-F238E27FC236}">
              <a16:creationId xmlns:a16="http://schemas.microsoft.com/office/drawing/2014/main" id="{2DD34411-1FD5-41D0-AD0E-49C04B12CA5C}"/>
            </a:ext>
          </a:extLst>
        </xdr:cNvPr>
        <xdr:cNvSpPr txBox="1"/>
      </xdr:nvSpPr>
      <xdr:spPr>
        <a:xfrm>
          <a:off x="10761161" y="11120555"/>
          <a:ext cx="33035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37435A3-936C-4B39-9402-24659F17B74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23</xdr:col>
      <xdr:colOff>370699</xdr:colOff>
      <xdr:row>55</xdr:row>
      <xdr:rowOff>160455</xdr:rowOff>
    </xdr:from>
    <xdr:to>
      <xdr:col>24</xdr:col>
      <xdr:colOff>91448</xdr:colOff>
      <xdr:row>57</xdr:row>
      <xdr:rowOff>54211</xdr:rowOff>
    </xdr:to>
    <xdr:sp macro="" textlink="$Q$85">
      <xdr:nvSpPr>
        <xdr:cNvPr id="106" name="TextBox 105">
          <a:extLst>
            <a:ext uri="{FF2B5EF4-FFF2-40B4-BE49-F238E27FC236}">
              <a16:creationId xmlns:a16="http://schemas.microsoft.com/office/drawing/2014/main" id="{FF90973E-CCB4-453F-B707-3E2E4D26D81A}"/>
            </a:ext>
          </a:extLst>
        </xdr:cNvPr>
        <xdr:cNvSpPr txBox="1"/>
      </xdr:nvSpPr>
      <xdr:spPr>
        <a:xfrm>
          <a:off x="11368899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0933785-06CB-4F7F-9C5E-DE4BC27FF08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24</xdr:col>
      <xdr:colOff>492062</xdr:colOff>
      <xdr:row>55</xdr:row>
      <xdr:rowOff>160455</xdr:rowOff>
    </xdr:from>
    <xdr:to>
      <xdr:col>25</xdr:col>
      <xdr:colOff>214148</xdr:colOff>
      <xdr:row>57</xdr:row>
      <xdr:rowOff>54211</xdr:rowOff>
    </xdr:to>
    <xdr:sp macro="" textlink="$Q$86">
      <xdr:nvSpPr>
        <xdr:cNvPr id="107" name="TextBox 106">
          <a:extLst>
            <a:ext uri="{FF2B5EF4-FFF2-40B4-BE49-F238E27FC236}">
              <a16:creationId xmlns:a16="http://schemas.microsoft.com/office/drawing/2014/main" id="{316F9380-CFE2-4696-80F2-63161F842B79}"/>
            </a:ext>
          </a:extLst>
        </xdr:cNvPr>
        <xdr:cNvSpPr txBox="1"/>
      </xdr:nvSpPr>
      <xdr:spPr>
        <a:xfrm>
          <a:off x="12099862" y="11120555"/>
          <a:ext cx="331686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76EFCC2-4182-4E1E-83E8-D9604D4D396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25</xdr:col>
      <xdr:colOff>557940</xdr:colOff>
      <xdr:row>55</xdr:row>
      <xdr:rowOff>160455</xdr:rowOff>
    </xdr:from>
    <xdr:to>
      <xdr:col>26</xdr:col>
      <xdr:colOff>277204</xdr:colOff>
      <xdr:row>57</xdr:row>
      <xdr:rowOff>54211</xdr:rowOff>
    </xdr:to>
    <xdr:sp macro="" textlink="$Q$87">
      <xdr:nvSpPr>
        <xdr:cNvPr id="108" name="TextBox 107">
          <a:extLst>
            <a:ext uri="{FF2B5EF4-FFF2-40B4-BE49-F238E27FC236}">
              <a16:creationId xmlns:a16="http://schemas.microsoft.com/office/drawing/2014/main" id="{0514755C-2271-4E30-8D59-630BC3ABE863}"/>
            </a:ext>
          </a:extLst>
        </xdr:cNvPr>
        <xdr:cNvSpPr txBox="1"/>
      </xdr:nvSpPr>
      <xdr:spPr>
        <a:xfrm>
          <a:off x="12775340" y="11120555"/>
          <a:ext cx="328864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992E86-B4CB-43DC-BC80-5C584C94A65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26</xdr:col>
      <xdr:colOff>527786</xdr:colOff>
      <xdr:row>55</xdr:row>
      <xdr:rowOff>160455</xdr:rowOff>
    </xdr:from>
    <xdr:to>
      <xdr:col>27</xdr:col>
      <xdr:colOff>247049</xdr:colOff>
      <xdr:row>57</xdr:row>
      <xdr:rowOff>54211</xdr:rowOff>
    </xdr:to>
    <xdr:sp macro="" textlink="$Q$88">
      <xdr:nvSpPr>
        <xdr:cNvPr id="109" name="TextBox 108">
          <a:extLst>
            <a:ext uri="{FF2B5EF4-FFF2-40B4-BE49-F238E27FC236}">
              <a16:creationId xmlns:a16="http://schemas.microsoft.com/office/drawing/2014/main" id="{829752CC-ABAF-4FCF-B508-7AA411C55D65}"/>
            </a:ext>
          </a:extLst>
        </xdr:cNvPr>
        <xdr:cNvSpPr txBox="1"/>
      </xdr:nvSpPr>
      <xdr:spPr>
        <a:xfrm>
          <a:off x="13354786" y="11120555"/>
          <a:ext cx="328863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1C778D3-1345-4CD6-B2E3-694A80CFC0E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28</xdr:col>
      <xdr:colOff>36649</xdr:colOff>
      <xdr:row>55</xdr:row>
      <xdr:rowOff>160455</xdr:rowOff>
    </xdr:from>
    <xdr:to>
      <xdr:col>28</xdr:col>
      <xdr:colOff>362690</xdr:colOff>
      <xdr:row>57</xdr:row>
      <xdr:rowOff>54211</xdr:rowOff>
    </xdr:to>
    <xdr:sp macro="" textlink="$Q$89">
      <xdr:nvSpPr>
        <xdr:cNvPr id="110" name="TextBox 109">
          <a:extLst>
            <a:ext uri="{FF2B5EF4-FFF2-40B4-BE49-F238E27FC236}">
              <a16:creationId xmlns:a16="http://schemas.microsoft.com/office/drawing/2014/main" id="{70C6F797-CEF9-4E66-A347-8276E8274CE9}"/>
            </a:ext>
          </a:extLst>
        </xdr:cNvPr>
        <xdr:cNvSpPr txBox="1"/>
      </xdr:nvSpPr>
      <xdr:spPr>
        <a:xfrm>
          <a:off x="14082849" y="11120555"/>
          <a:ext cx="32604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C36425F-C2D4-42FE-9AA9-B11BBFAE092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31</xdr:col>
      <xdr:colOff>203089</xdr:colOff>
      <xdr:row>55</xdr:row>
      <xdr:rowOff>160455</xdr:rowOff>
    </xdr:from>
    <xdr:to>
      <xdr:col>31</xdr:col>
      <xdr:colOff>529131</xdr:colOff>
      <xdr:row>57</xdr:row>
      <xdr:rowOff>54211</xdr:rowOff>
    </xdr:to>
    <xdr:sp macro="" textlink="$Q$92">
      <xdr:nvSpPr>
        <xdr:cNvPr id="111" name="TextBox 110">
          <a:extLst>
            <a:ext uri="{FF2B5EF4-FFF2-40B4-BE49-F238E27FC236}">
              <a16:creationId xmlns:a16="http://schemas.microsoft.com/office/drawing/2014/main" id="{5EBA2609-1A6D-4108-B43B-F84D50AE771B}"/>
            </a:ext>
          </a:extLst>
        </xdr:cNvPr>
        <xdr:cNvSpPr txBox="1"/>
      </xdr:nvSpPr>
      <xdr:spPr>
        <a:xfrm>
          <a:off x="16078089" y="11120555"/>
          <a:ext cx="326042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B1B39AF-C3F3-4652-9A3F-93140A3781F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34</xdr:col>
      <xdr:colOff>211334</xdr:colOff>
      <xdr:row>55</xdr:row>
      <xdr:rowOff>160455</xdr:rowOff>
    </xdr:from>
    <xdr:to>
      <xdr:col>34</xdr:col>
      <xdr:colOff>537376</xdr:colOff>
      <xdr:row>57</xdr:row>
      <xdr:rowOff>54211</xdr:rowOff>
    </xdr:to>
    <xdr:sp macro="" textlink="$Q$95">
      <xdr:nvSpPr>
        <xdr:cNvPr id="112" name="TextBox 111">
          <a:extLst>
            <a:ext uri="{FF2B5EF4-FFF2-40B4-BE49-F238E27FC236}">
              <a16:creationId xmlns:a16="http://schemas.microsoft.com/office/drawing/2014/main" id="{91BA8FF9-D9C0-4C84-821F-32A65D831CA6}"/>
            </a:ext>
          </a:extLst>
        </xdr:cNvPr>
        <xdr:cNvSpPr txBox="1"/>
      </xdr:nvSpPr>
      <xdr:spPr>
        <a:xfrm>
          <a:off x="17915134" y="11120555"/>
          <a:ext cx="326042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CD85315-2935-4862-81A7-9332FAF5585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33</xdr:col>
      <xdr:colOff>182587</xdr:colOff>
      <xdr:row>55</xdr:row>
      <xdr:rowOff>160455</xdr:rowOff>
    </xdr:from>
    <xdr:to>
      <xdr:col>33</xdr:col>
      <xdr:colOff>508629</xdr:colOff>
      <xdr:row>57</xdr:row>
      <xdr:rowOff>54211</xdr:rowOff>
    </xdr:to>
    <xdr:sp macro="" textlink="$Q$94">
      <xdr:nvSpPr>
        <xdr:cNvPr id="113" name="TextBox 112">
          <a:extLst>
            <a:ext uri="{FF2B5EF4-FFF2-40B4-BE49-F238E27FC236}">
              <a16:creationId xmlns:a16="http://schemas.microsoft.com/office/drawing/2014/main" id="{7D3D0419-9614-4A1C-A754-AB1792F71E42}"/>
            </a:ext>
          </a:extLst>
        </xdr:cNvPr>
        <xdr:cNvSpPr txBox="1"/>
      </xdr:nvSpPr>
      <xdr:spPr>
        <a:xfrm>
          <a:off x="17276787" y="11120555"/>
          <a:ext cx="326042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5C9940F-4C1F-4ED4-9D56-951E3B6D2F0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35</xdr:col>
      <xdr:colOff>322517</xdr:colOff>
      <xdr:row>55</xdr:row>
      <xdr:rowOff>160455</xdr:rowOff>
    </xdr:from>
    <xdr:to>
      <xdr:col>36</xdr:col>
      <xdr:colOff>41781</xdr:colOff>
      <xdr:row>57</xdr:row>
      <xdr:rowOff>54211</xdr:rowOff>
    </xdr:to>
    <xdr:sp macro="" textlink="$Q$96">
      <xdr:nvSpPr>
        <xdr:cNvPr id="114" name="TextBox 113">
          <a:extLst>
            <a:ext uri="{FF2B5EF4-FFF2-40B4-BE49-F238E27FC236}">
              <a16:creationId xmlns:a16="http://schemas.microsoft.com/office/drawing/2014/main" id="{B4A1EE25-56CC-47C8-9910-B5F13AA9B354}"/>
            </a:ext>
          </a:extLst>
        </xdr:cNvPr>
        <xdr:cNvSpPr txBox="1"/>
      </xdr:nvSpPr>
      <xdr:spPr>
        <a:xfrm>
          <a:off x="18635917" y="11120555"/>
          <a:ext cx="328864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51DF88F-2A5C-4A99-A97B-011B0165EE2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36</xdr:col>
      <xdr:colOff>366486</xdr:colOff>
      <xdr:row>55</xdr:row>
      <xdr:rowOff>160455</xdr:rowOff>
    </xdr:from>
    <xdr:to>
      <xdr:col>37</xdr:col>
      <xdr:colOff>84413</xdr:colOff>
      <xdr:row>57</xdr:row>
      <xdr:rowOff>54211</xdr:rowOff>
    </xdr:to>
    <xdr:sp macro="" textlink="$Q$97">
      <xdr:nvSpPr>
        <xdr:cNvPr id="115" name="TextBox 114">
          <a:extLst>
            <a:ext uri="{FF2B5EF4-FFF2-40B4-BE49-F238E27FC236}">
              <a16:creationId xmlns:a16="http://schemas.microsoft.com/office/drawing/2014/main" id="{B21D50A2-2524-4E7A-8034-20D03591A096}"/>
            </a:ext>
          </a:extLst>
        </xdr:cNvPr>
        <xdr:cNvSpPr txBox="1"/>
      </xdr:nvSpPr>
      <xdr:spPr>
        <a:xfrm>
          <a:off x="19233042" y="11040122"/>
          <a:ext cx="324704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2CAC89F-E4A1-44DC-8177-9DD3874DBD1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29</xdr:col>
      <xdr:colOff>112187</xdr:colOff>
      <xdr:row>55</xdr:row>
      <xdr:rowOff>160455</xdr:rowOff>
    </xdr:from>
    <xdr:to>
      <xdr:col>29</xdr:col>
      <xdr:colOff>438228</xdr:colOff>
      <xdr:row>57</xdr:row>
      <xdr:rowOff>54211</xdr:rowOff>
    </xdr:to>
    <xdr:sp macro="" textlink="$Q$90">
      <xdr:nvSpPr>
        <xdr:cNvPr id="116" name="TextBox 115">
          <a:extLst>
            <a:ext uri="{FF2B5EF4-FFF2-40B4-BE49-F238E27FC236}">
              <a16:creationId xmlns:a16="http://schemas.microsoft.com/office/drawing/2014/main" id="{C1DA9CE9-EA7D-4F88-89B7-FDCFFCBE8108}"/>
            </a:ext>
          </a:extLst>
        </xdr:cNvPr>
        <xdr:cNvSpPr txBox="1"/>
      </xdr:nvSpPr>
      <xdr:spPr>
        <a:xfrm>
          <a:off x="14767987" y="11120555"/>
          <a:ext cx="32604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58EF0E-A7B4-4D9A-9B95-AE8748C0019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30</xdr:col>
      <xdr:colOff>110849</xdr:colOff>
      <xdr:row>55</xdr:row>
      <xdr:rowOff>160455</xdr:rowOff>
    </xdr:from>
    <xdr:to>
      <xdr:col>30</xdr:col>
      <xdr:colOff>436891</xdr:colOff>
      <xdr:row>57</xdr:row>
      <xdr:rowOff>54211</xdr:rowOff>
    </xdr:to>
    <xdr:sp macro="" textlink="$Q$91">
      <xdr:nvSpPr>
        <xdr:cNvPr id="117" name="TextBox 116">
          <a:extLst>
            <a:ext uri="{FF2B5EF4-FFF2-40B4-BE49-F238E27FC236}">
              <a16:creationId xmlns:a16="http://schemas.microsoft.com/office/drawing/2014/main" id="{D82CB06A-44E4-4B9E-9B72-0E5F8BAAC721}"/>
            </a:ext>
          </a:extLst>
        </xdr:cNvPr>
        <xdr:cNvSpPr txBox="1"/>
      </xdr:nvSpPr>
      <xdr:spPr>
        <a:xfrm>
          <a:off x="15376249" y="11120555"/>
          <a:ext cx="326042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969F0FF-96AF-4DAD-83BC-185CF01E9BF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41</xdr:col>
      <xdr:colOff>5907</xdr:colOff>
      <xdr:row>55</xdr:row>
      <xdr:rowOff>160455</xdr:rowOff>
    </xdr:from>
    <xdr:to>
      <xdr:col>41</xdr:col>
      <xdr:colOff>333435</xdr:colOff>
      <xdr:row>57</xdr:row>
      <xdr:rowOff>54211</xdr:rowOff>
    </xdr:to>
    <xdr:sp macro="" textlink="$Q$101">
      <xdr:nvSpPr>
        <xdr:cNvPr id="121" name="TextBox 120">
          <a:extLst>
            <a:ext uri="{FF2B5EF4-FFF2-40B4-BE49-F238E27FC236}">
              <a16:creationId xmlns:a16="http://schemas.microsoft.com/office/drawing/2014/main" id="{D9078026-ADAB-4467-B198-DD1E37EF0EE4}"/>
            </a:ext>
          </a:extLst>
        </xdr:cNvPr>
        <xdr:cNvSpPr txBox="1"/>
      </xdr:nvSpPr>
      <xdr:spPr>
        <a:xfrm>
          <a:off x="21976907" y="11120555"/>
          <a:ext cx="327528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A9176CD-A222-4002-B8E3-76B6407FA20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400"/>
        </a:p>
      </xdr:txBody>
    </xdr:sp>
    <xdr:clientData/>
  </xdr:twoCellAnchor>
  <xdr:twoCellAnchor>
    <xdr:from>
      <xdr:col>43</xdr:col>
      <xdr:colOff>56340</xdr:colOff>
      <xdr:row>55</xdr:row>
      <xdr:rowOff>160455</xdr:rowOff>
    </xdr:from>
    <xdr:to>
      <xdr:col>43</xdr:col>
      <xdr:colOff>383867</xdr:colOff>
      <xdr:row>57</xdr:row>
      <xdr:rowOff>54211</xdr:rowOff>
    </xdr:to>
    <xdr:sp macro="" textlink="$Q$103">
      <xdr:nvSpPr>
        <xdr:cNvPr id="123" name="TextBox 122">
          <a:extLst>
            <a:ext uri="{FF2B5EF4-FFF2-40B4-BE49-F238E27FC236}">
              <a16:creationId xmlns:a16="http://schemas.microsoft.com/office/drawing/2014/main" id="{12DA105D-46ED-4782-B51D-7D275EC9405C}"/>
            </a:ext>
          </a:extLst>
        </xdr:cNvPr>
        <xdr:cNvSpPr txBox="1"/>
      </xdr:nvSpPr>
      <xdr:spPr>
        <a:xfrm>
          <a:off x="23246540" y="11120555"/>
          <a:ext cx="327527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CC4A52D-EA84-43E7-A8D8-109C43D7078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400"/>
        </a:p>
      </xdr:txBody>
    </xdr:sp>
    <xdr:clientData/>
  </xdr:twoCellAnchor>
  <xdr:twoCellAnchor>
    <xdr:from>
      <xdr:col>21</xdr:col>
      <xdr:colOff>353849</xdr:colOff>
      <xdr:row>57</xdr:row>
      <xdr:rowOff>91310</xdr:rowOff>
    </xdr:from>
    <xdr:to>
      <xdr:col>22</xdr:col>
      <xdr:colOff>74598</xdr:colOff>
      <xdr:row>58</xdr:row>
      <xdr:rowOff>170815</xdr:rowOff>
    </xdr:to>
    <xdr:sp macro="" textlink="$R$83">
      <xdr:nvSpPr>
        <xdr:cNvPr id="125" name="TextBox 124">
          <a:extLst>
            <a:ext uri="{FF2B5EF4-FFF2-40B4-BE49-F238E27FC236}">
              <a16:creationId xmlns:a16="http://schemas.microsoft.com/office/drawing/2014/main" id="{3B3277DB-FC1E-44DC-B084-44FF584E6D69}"/>
            </a:ext>
          </a:extLst>
        </xdr:cNvPr>
        <xdr:cNvSpPr txBox="1"/>
      </xdr:nvSpPr>
      <xdr:spPr>
        <a:xfrm>
          <a:off x="10132849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C3F2EA7-C11B-43E6-B216-95E56066486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22</xdr:col>
      <xdr:colOff>379617</xdr:colOff>
      <xdr:row>57</xdr:row>
      <xdr:rowOff>91310</xdr:rowOff>
    </xdr:from>
    <xdr:to>
      <xdr:col>23</xdr:col>
      <xdr:colOff>100367</xdr:colOff>
      <xdr:row>58</xdr:row>
      <xdr:rowOff>170815</xdr:rowOff>
    </xdr:to>
    <xdr:sp macro="" textlink="$R$84">
      <xdr:nvSpPr>
        <xdr:cNvPr id="126" name="TextBox 125">
          <a:extLst>
            <a:ext uri="{FF2B5EF4-FFF2-40B4-BE49-F238E27FC236}">
              <a16:creationId xmlns:a16="http://schemas.microsoft.com/office/drawing/2014/main" id="{8A0BB905-4233-44F7-9C4D-0F3D5ADDC427}"/>
            </a:ext>
          </a:extLst>
        </xdr:cNvPr>
        <xdr:cNvSpPr txBox="1"/>
      </xdr:nvSpPr>
      <xdr:spPr>
        <a:xfrm>
          <a:off x="10768217" y="11419710"/>
          <a:ext cx="330350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858D9B3-8ACA-4243-93F2-0408CD9FCA4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23</xdr:col>
      <xdr:colOff>377755</xdr:colOff>
      <xdr:row>57</xdr:row>
      <xdr:rowOff>91310</xdr:rowOff>
    </xdr:from>
    <xdr:to>
      <xdr:col>24</xdr:col>
      <xdr:colOff>98504</xdr:colOff>
      <xdr:row>58</xdr:row>
      <xdr:rowOff>170815</xdr:rowOff>
    </xdr:to>
    <xdr:sp macro="" textlink="$R$85">
      <xdr:nvSpPr>
        <xdr:cNvPr id="127" name="TextBox 126">
          <a:extLst>
            <a:ext uri="{FF2B5EF4-FFF2-40B4-BE49-F238E27FC236}">
              <a16:creationId xmlns:a16="http://schemas.microsoft.com/office/drawing/2014/main" id="{19A80394-872F-4709-BFD2-883F6F824E9B}"/>
            </a:ext>
          </a:extLst>
        </xdr:cNvPr>
        <xdr:cNvSpPr txBox="1"/>
      </xdr:nvSpPr>
      <xdr:spPr>
        <a:xfrm>
          <a:off x="11375955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842CD98-CD3E-49A0-B10B-846B8E7BC0D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24</xdr:col>
      <xdr:colOff>492062</xdr:colOff>
      <xdr:row>57</xdr:row>
      <xdr:rowOff>91310</xdr:rowOff>
    </xdr:from>
    <xdr:to>
      <xdr:col>25</xdr:col>
      <xdr:colOff>214148</xdr:colOff>
      <xdr:row>58</xdr:row>
      <xdr:rowOff>170815</xdr:rowOff>
    </xdr:to>
    <xdr:sp macro="" textlink="$R$86">
      <xdr:nvSpPr>
        <xdr:cNvPr id="128" name="TextBox 127">
          <a:extLst>
            <a:ext uri="{FF2B5EF4-FFF2-40B4-BE49-F238E27FC236}">
              <a16:creationId xmlns:a16="http://schemas.microsoft.com/office/drawing/2014/main" id="{7FEC3E17-0D40-4266-ACB4-37E0621696B4}"/>
            </a:ext>
          </a:extLst>
        </xdr:cNvPr>
        <xdr:cNvSpPr txBox="1"/>
      </xdr:nvSpPr>
      <xdr:spPr>
        <a:xfrm>
          <a:off x="12099862" y="11419710"/>
          <a:ext cx="331686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719FBFE-BB0E-4A91-87B5-252BA5C398F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25</xdr:col>
      <xdr:colOff>579108</xdr:colOff>
      <xdr:row>57</xdr:row>
      <xdr:rowOff>91310</xdr:rowOff>
    </xdr:from>
    <xdr:to>
      <xdr:col>26</xdr:col>
      <xdr:colOff>298372</xdr:colOff>
      <xdr:row>58</xdr:row>
      <xdr:rowOff>170815</xdr:rowOff>
    </xdr:to>
    <xdr:sp macro="" textlink="$R$87">
      <xdr:nvSpPr>
        <xdr:cNvPr id="129" name="TextBox 128">
          <a:extLst>
            <a:ext uri="{FF2B5EF4-FFF2-40B4-BE49-F238E27FC236}">
              <a16:creationId xmlns:a16="http://schemas.microsoft.com/office/drawing/2014/main" id="{399F4676-34BA-479F-8D6B-D28ADB54FBE8}"/>
            </a:ext>
          </a:extLst>
        </xdr:cNvPr>
        <xdr:cNvSpPr txBox="1"/>
      </xdr:nvSpPr>
      <xdr:spPr>
        <a:xfrm>
          <a:off x="12796508" y="11419710"/>
          <a:ext cx="328864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62FE477-4645-4D45-9A5B-723F5E9BCD4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26</xdr:col>
      <xdr:colOff>534842</xdr:colOff>
      <xdr:row>57</xdr:row>
      <xdr:rowOff>91310</xdr:rowOff>
    </xdr:from>
    <xdr:to>
      <xdr:col>27</xdr:col>
      <xdr:colOff>254105</xdr:colOff>
      <xdr:row>58</xdr:row>
      <xdr:rowOff>170815</xdr:rowOff>
    </xdr:to>
    <xdr:sp macro="" textlink="$R$88">
      <xdr:nvSpPr>
        <xdr:cNvPr id="130" name="TextBox 129">
          <a:extLst>
            <a:ext uri="{FF2B5EF4-FFF2-40B4-BE49-F238E27FC236}">
              <a16:creationId xmlns:a16="http://schemas.microsoft.com/office/drawing/2014/main" id="{507B763F-5078-4C9D-866C-15B6E923BD96}"/>
            </a:ext>
          </a:extLst>
        </xdr:cNvPr>
        <xdr:cNvSpPr txBox="1"/>
      </xdr:nvSpPr>
      <xdr:spPr>
        <a:xfrm>
          <a:off x="13361842" y="11419710"/>
          <a:ext cx="328863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3963DBF-6875-45DC-9DC8-9B6FE0A2134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28</xdr:col>
      <xdr:colOff>36649</xdr:colOff>
      <xdr:row>57</xdr:row>
      <xdr:rowOff>91310</xdr:rowOff>
    </xdr:from>
    <xdr:to>
      <xdr:col>28</xdr:col>
      <xdr:colOff>362690</xdr:colOff>
      <xdr:row>58</xdr:row>
      <xdr:rowOff>170815</xdr:rowOff>
    </xdr:to>
    <xdr:sp macro="" textlink="$R$89">
      <xdr:nvSpPr>
        <xdr:cNvPr id="131" name="TextBox 130">
          <a:extLst>
            <a:ext uri="{FF2B5EF4-FFF2-40B4-BE49-F238E27FC236}">
              <a16:creationId xmlns:a16="http://schemas.microsoft.com/office/drawing/2014/main" id="{03D4CF15-972D-4ECE-A82B-D3AB2E44E711}"/>
            </a:ext>
          </a:extLst>
        </xdr:cNvPr>
        <xdr:cNvSpPr txBox="1"/>
      </xdr:nvSpPr>
      <xdr:spPr>
        <a:xfrm>
          <a:off x="14082849" y="11419710"/>
          <a:ext cx="326041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FB627B0-237A-4D54-8BDD-905DF5BF741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29</xdr:col>
      <xdr:colOff>125555</xdr:colOff>
      <xdr:row>57</xdr:row>
      <xdr:rowOff>91310</xdr:rowOff>
    </xdr:from>
    <xdr:to>
      <xdr:col>29</xdr:col>
      <xdr:colOff>451596</xdr:colOff>
      <xdr:row>58</xdr:row>
      <xdr:rowOff>170815</xdr:rowOff>
    </xdr:to>
    <xdr:sp macro="" textlink="$R$90">
      <xdr:nvSpPr>
        <xdr:cNvPr id="132" name="TextBox 131">
          <a:extLst>
            <a:ext uri="{FF2B5EF4-FFF2-40B4-BE49-F238E27FC236}">
              <a16:creationId xmlns:a16="http://schemas.microsoft.com/office/drawing/2014/main" id="{6BBA42BB-C5FF-409E-95EF-9A6F1C12B5DF}"/>
            </a:ext>
          </a:extLst>
        </xdr:cNvPr>
        <xdr:cNvSpPr txBox="1"/>
      </xdr:nvSpPr>
      <xdr:spPr>
        <a:xfrm>
          <a:off x="14781355" y="11419710"/>
          <a:ext cx="326041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3EF048D-B490-4C84-A054-826D83CB11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30</xdr:col>
      <xdr:colOff>110849</xdr:colOff>
      <xdr:row>57</xdr:row>
      <xdr:rowOff>91310</xdr:rowOff>
    </xdr:from>
    <xdr:to>
      <xdr:col>30</xdr:col>
      <xdr:colOff>436891</xdr:colOff>
      <xdr:row>58</xdr:row>
      <xdr:rowOff>170815</xdr:rowOff>
    </xdr:to>
    <xdr:sp macro="" textlink="$R$91">
      <xdr:nvSpPr>
        <xdr:cNvPr id="133" name="TextBox 132">
          <a:extLst>
            <a:ext uri="{FF2B5EF4-FFF2-40B4-BE49-F238E27FC236}">
              <a16:creationId xmlns:a16="http://schemas.microsoft.com/office/drawing/2014/main" id="{472E7793-F05F-4BB5-8719-505A0FB9E20D}"/>
            </a:ext>
          </a:extLst>
        </xdr:cNvPr>
        <xdr:cNvSpPr txBox="1"/>
      </xdr:nvSpPr>
      <xdr:spPr>
        <a:xfrm>
          <a:off x="15376249" y="11419710"/>
          <a:ext cx="326042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28D8D08-2FDD-45AA-ADAE-27547EE07B4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31</xdr:col>
      <xdr:colOff>203089</xdr:colOff>
      <xdr:row>57</xdr:row>
      <xdr:rowOff>91310</xdr:rowOff>
    </xdr:from>
    <xdr:to>
      <xdr:col>31</xdr:col>
      <xdr:colOff>529131</xdr:colOff>
      <xdr:row>58</xdr:row>
      <xdr:rowOff>170815</xdr:rowOff>
    </xdr:to>
    <xdr:sp macro="" textlink="$R$92">
      <xdr:nvSpPr>
        <xdr:cNvPr id="134" name="TextBox 133">
          <a:extLst>
            <a:ext uri="{FF2B5EF4-FFF2-40B4-BE49-F238E27FC236}">
              <a16:creationId xmlns:a16="http://schemas.microsoft.com/office/drawing/2014/main" id="{467C577C-897F-4B28-AF0A-10DD6CF0CBA2}"/>
            </a:ext>
          </a:extLst>
        </xdr:cNvPr>
        <xdr:cNvSpPr txBox="1"/>
      </xdr:nvSpPr>
      <xdr:spPr>
        <a:xfrm>
          <a:off x="16078089" y="11419710"/>
          <a:ext cx="326042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3AF4933-AAFE-48E2-9660-F175A0A395B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32</xdr:col>
      <xdr:colOff>226259</xdr:colOff>
      <xdr:row>57</xdr:row>
      <xdr:rowOff>91310</xdr:rowOff>
    </xdr:from>
    <xdr:to>
      <xdr:col>32</xdr:col>
      <xdr:colOff>552300</xdr:colOff>
      <xdr:row>58</xdr:row>
      <xdr:rowOff>170815</xdr:rowOff>
    </xdr:to>
    <xdr:sp macro="" textlink="$R$93">
      <xdr:nvSpPr>
        <xdr:cNvPr id="135" name="TextBox 134">
          <a:extLst>
            <a:ext uri="{FF2B5EF4-FFF2-40B4-BE49-F238E27FC236}">
              <a16:creationId xmlns:a16="http://schemas.microsoft.com/office/drawing/2014/main" id="{145C0741-DCD3-4B80-94E4-00BC34EB02A1}"/>
            </a:ext>
          </a:extLst>
        </xdr:cNvPr>
        <xdr:cNvSpPr txBox="1"/>
      </xdr:nvSpPr>
      <xdr:spPr>
        <a:xfrm>
          <a:off x="16710859" y="11419710"/>
          <a:ext cx="326041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1ACDEA0-E699-41D4-8353-C9F31AE5626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33</xdr:col>
      <xdr:colOff>224179</xdr:colOff>
      <xdr:row>57</xdr:row>
      <xdr:rowOff>91310</xdr:rowOff>
    </xdr:from>
    <xdr:to>
      <xdr:col>33</xdr:col>
      <xdr:colOff>550221</xdr:colOff>
      <xdr:row>58</xdr:row>
      <xdr:rowOff>170815</xdr:rowOff>
    </xdr:to>
    <xdr:sp macro="" textlink="$R$94">
      <xdr:nvSpPr>
        <xdr:cNvPr id="136" name="TextBox 135">
          <a:extLst>
            <a:ext uri="{FF2B5EF4-FFF2-40B4-BE49-F238E27FC236}">
              <a16:creationId xmlns:a16="http://schemas.microsoft.com/office/drawing/2014/main" id="{76636CEA-B594-47B6-A233-66B443B7558E}"/>
            </a:ext>
          </a:extLst>
        </xdr:cNvPr>
        <xdr:cNvSpPr txBox="1"/>
      </xdr:nvSpPr>
      <xdr:spPr>
        <a:xfrm>
          <a:off x="17318379" y="11419710"/>
          <a:ext cx="326042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D955AB1-414C-4B51-BB62-9F044EC1D72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34</xdr:col>
      <xdr:colOff>232502</xdr:colOff>
      <xdr:row>57</xdr:row>
      <xdr:rowOff>91310</xdr:rowOff>
    </xdr:from>
    <xdr:to>
      <xdr:col>34</xdr:col>
      <xdr:colOff>558544</xdr:colOff>
      <xdr:row>58</xdr:row>
      <xdr:rowOff>170815</xdr:rowOff>
    </xdr:to>
    <xdr:sp macro="" textlink="$R$95">
      <xdr:nvSpPr>
        <xdr:cNvPr id="137" name="TextBox 136">
          <a:extLst>
            <a:ext uri="{FF2B5EF4-FFF2-40B4-BE49-F238E27FC236}">
              <a16:creationId xmlns:a16="http://schemas.microsoft.com/office/drawing/2014/main" id="{6C1746F6-3D6C-4306-8EAE-206BA747C9E5}"/>
            </a:ext>
          </a:extLst>
        </xdr:cNvPr>
        <xdr:cNvSpPr txBox="1"/>
      </xdr:nvSpPr>
      <xdr:spPr>
        <a:xfrm>
          <a:off x="17936302" y="11419710"/>
          <a:ext cx="326042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2196F58-B721-49C4-8D2D-7F0BC844BBD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35</xdr:col>
      <xdr:colOff>329576</xdr:colOff>
      <xdr:row>57</xdr:row>
      <xdr:rowOff>91310</xdr:rowOff>
    </xdr:from>
    <xdr:to>
      <xdr:col>36</xdr:col>
      <xdr:colOff>48840</xdr:colOff>
      <xdr:row>58</xdr:row>
      <xdr:rowOff>170815</xdr:rowOff>
    </xdr:to>
    <xdr:sp macro="" textlink="$R$96">
      <xdr:nvSpPr>
        <xdr:cNvPr id="138" name="TextBox 137">
          <a:extLst>
            <a:ext uri="{FF2B5EF4-FFF2-40B4-BE49-F238E27FC236}">
              <a16:creationId xmlns:a16="http://schemas.microsoft.com/office/drawing/2014/main" id="{782D1824-7488-4CEE-9945-822C8B996568}"/>
            </a:ext>
          </a:extLst>
        </xdr:cNvPr>
        <xdr:cNvSpPr txBox="1"/>
      </xdr:nvSpPr>
      <xdr:spPr>
        <a:xfrm>
          <a:off x="18642976" y="11419710"/>
          <a:ext cx="328864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6D94F94-BA2E-49E1-A25A-F1083F2F14E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36</xdr:col>
      <xdr:colOff>387282</xdr:colOff>
      <xdr:row>57</xdr:row>
      <xdr:rowOff>91310</xdr:rowOff>
    </xdr:from>
    <xdr:to>
      <xdr:col>37</xdr:col>
      <xdr:colOff>105209</xdr:colOff>
      <xdr:row>58</xdr:row>
      <xdr:rowOff>170815</xdr:rowOff>
    </xdr:to>
    <xdr:sp macro="" textlink="$R$97">
      <xdr:nvSpPr>
        <xdr:cNvPr id="139" name="TextBox 138">
          <a:extLst>
            <a:ext uri="{FF2B5EF4-FFF2-40B4-BE49-F238E27FC236}">
              <a16:creationId xmlns:a16="http://schemas.microsoft.com/office/drawing/2014/main" id="{9D59A178-DA48-452F-BFF1-12628D7C2D0C}"/>
            </a:ext>
          </a:extLst>
        </xdr:cNvPr>
        <xdr:cNvSpPr txBox="1"/>
      </xdr:nvSpPr>
      <xdr:spPr>
        <a:xfrm>
          <a:off x="19253838" y="11337866"/>
          <a:ext cx="324704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DCED664-22B2-47B6-84B9-E0529BEBCF8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40</xdr:col>
      <xdr:colOff>584465</xdr:colOff>
      <xdr:row>57</xdr:row>
      <xdr:rowOff>91310</xdr:rowOff>
    </xdr:from>
    <xdr:to>
      <xdr:col>41</xdr:col>
      <xdr:colOff>305216</xdr:colOff>
      <xdr:row>58</xdr:row>
      <xdr:rowOff>170815</xdr:rowOff>
    </xdr:to>
    <xdr:sp macro="" textlink="$R$100">
      <xdr:nvSpPr>
        <xdr:cNvPr id="143" name="TextBox 142">
          <a:extLst>
            <a:ext uri="{FF2B5EF4-FFF2-40B4-BE49-F238E27FC236}">
              <a16:creationId xmlns:a16="http://schemas.microsoft.com/office/drawing/2014/main" id="{EFA66874-B0DF-4F41-9379-F071B91C70AB}"/>
            </a:ext>
          </a:extLst>
        </xdr:cNvPr>
        <xdr:cNvSpPr txBox="1"/>
      </xdr:nvSpPr>
      <xdr:spPr>
        <a:xfrm>
          <a:off x="21945865" y="11419710"/>
          <a:ext cx="330351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2743EA4-5F10-430F-9913-B79364E2086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400"/>
        </a:p>
      </xdr:txBody>
    </xdr:sp>
    <xdr:clientData/>
  </xdr:twoCellAnchor>
  <xdr:twoCellAnchor>
    <xdr:from>
      <xdr:col>44</xdr:col>
      <xdr:colOff>157497</xdr:colOff>
      <xdr:row>57</xdr:row>
      <xdr:rowOff>112478</xdr:rowOff>
    </xdr:from>
    <xdr:to>
      <xdr:col>44</xdr:col>
      <xdr:colOff>485024</xdr:colOff>
      <xdr:row>59</xdr:row>
      <xdr:rowOff>8539</xdr:rowOff>
    </xdr:to>
    <xdr:sp macro="" textlink="$R$103">
      <xdr:nvSpPr>
        <xdr:cNvPr id="146" name="TextBox 145">
          <a:extLst>
            <a:ext uri="{FF2B5EF4-FFF2-40B4-BE49-F238E27FC236}">
              <a16:creationId xmlns:a16="http://schemas.microsoft.com/office/drawing/2014/main" id="{B842656F-3DDB-4FAA-AA70-AD3B4A3E9557}"/>
            </a:ext>
          </a:extLst>
        </xdr:cNvPr>
        <xdr:cNvSpPr txBox="1"/>
      </xdr:nvSpPr>
      <xdr:spPr>
        <a:xfrm>
          <a:off x="23957297" y="11440878"/>
          <a:ext cx="327527" cy="2643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2DA1B70-F985-450C-8B2C-5C65872064E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400"/>
        </a:p>
      </xdr:txBody>
    </xdr:sp>
    <xdr:clientData/>
  </xdr:twoCellAnchor>
  <xdr:oneCellAnchor>
    <xdr:from>
      <xdr:col>18</xdr:col>
      <xdr:colOff>529178</xdr:colOff>
      <xdr:row>58</xdr:row>
      <xdr:rowOff>126958</xdr:rowOff>
    </xdr:from>
    <xdr:ext cx="973666" cy="486832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80E62C28-418E-49D6-8664-E7F18B872CAF}"/>
            </a:ext>
          </a:extLst>
        </xdr:cNvPr>
        <xdr:cNvSpPr txBox="1"/>
      </xdr:nvSpPr>
      <xdr:spPr>
        <a:xfrm>
          <a:off x="8479378" y="11639508"/>
          <a:ext cx="973666" cy="4868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l"/>
          <a:r>
            <a:rPr lang="en-US" sz="1200" b="0">
              <a:latin typeface="Arial Narrow" panose="020B0606020202030204" pitchFamily="34" charset="0"/>
            </a:rPr>
            <a:t>Net</a:t>
          </a:r>
          <a:r>
            <a:rPr lang="en-US" sz="1200" b="0" baseline="0">
              <a:latin typeface="Arial Narrow" panose="020B0606020202030204" pitchFamily="34" charset="0"/>
            </a:rPr>
            <a:t> Change</a:t>
          </a:r>
          <a:endParaRPr lang="en-US" sz="1200" b="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49391</xdr:colOff>
      <xdr:row>1</xdr:row>
      <xdr:rowOff>3</xdr:rowOff>
    </xdr:from>
    <xdr:to>
      <xdr:col>45</xdr:col>
      <xdr:colOff>430393</xdr:colOff>
      <xdr:row>5</xdr:row>
      <xdr:rowOff>28223</xdr:rowOff>
    </xdr:to>
    <xdr:sp macro="" textlink="">
      <xdr:nvSpPr>
        <xdr:cNvPr id="148" name="Rectangle 147">
          <a:extLst>
            <a:ext uri="{FF2B5EF4-FFF2-40B4-BE49-F238E27FC236}">
              <a16:creationId xmlns:a16="http://schemas.microsoft.com/office/drawing/2014/main" id="{94A4DB7D-4ED5-45C4-8473-A467DFA25A39}"/>
            </a:ext>
          </a:extLst>
        </xdr:cNvPr>
        <xdr:cNvSpPr/>
      </xdr:nvSpPr>
      <xdr:spPr>
        <a:xfrm>
          <a:off x="582791" y="184153"/>
          <a:ext cx="24257002" cy="7648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4400" b="1">
              <a:latin typeface="Arial Narrow" panose="020B0606020202030204" pitchFamily="34" charset="0"/>
            </a:rPr>
            <a:t>Waterfall Flow Chart</a:t>
          </a:r>
        </a:p>
      </xdr:txBody>
    </xdr:sp>
    <xdr:clientData/>
  </xdr:twoCellAnchor>
  <xdr:twoCellAnchor editAs="oneCell">
    <xdr:from>
      <xdr:col>26</xdr:col>
      <xdr:colOff>592667</xdr:colOff>
      <xdr:row>87</xdr:row>
      <xdr:rowOff>98778</xdr:rowOff>
    </xdr:from>
    <xdr:to>
      <xdr:col>39</xdr:col>
      <xdr:colOff>423334</xdr:colOff>
      <xdr:row>110</xdr:row>
      <xdr:rowOff>176389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EE7F3164-8733-4CF3-936E-F4C704FC2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19667" y="17135828"/>
          <a:ext cx="7755467" cy="4313061"/>
        </a:xfrm>
        <a:prstGeom prst="rect">
          <a:avLst/>
        </a:prstGeom>
      </xdr:spPr>
    </xdr:pic>
    <xdr:clientData/>
  </xdr:twoCellAnchor>
  <xdr:twoCellAnchor editAs="oneCell">
    <xdr:from>
      <xdr:col>25</xdr:col>
      <xdr:colOff>134056</xdr:colOff>
      <xdr:row>96</xdr:row>
      <xdr:rowOff>32457</xdr:rowOff>
    </xdr:from>
    <xdr:to>
      <xdr:col>37</xdr:col>
      <xdr:colOff>571501</xdr:colOff>
      <xdr:row>117</xdr:row>
      <xdr:rowOff>124178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7882D0D5-E3EE-4665-A48F-CB4B4C8F5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51456" y="18726857"/>
          <a:ext cx="7752645" cy="3958871"/>
        </a:xfrm>
        <a:prstGeom prst="rect">
          <a:avLst/>
        </a:prstGeom>
      </xdr:spPr>
    </xdr:pic>
    <xdr:clientData/>
  </xdr:twoCellAnchor>
  <xdr:twoCellAnchor editAs="oneCell">
    <xdr:from>
      <xdr:col>26</xdr:col>
      <xdr:colOff>173566</xdr:colOff>
      <xdr:row>93</xdr:row>
      <xdr:rowOff>149580</xdr:rowOff>
    </xdr:from>
    <xdr:to>
      <xdr:col>54</xdr:col>
      <xdr:colOff>282221</xdr:colOff>
      <xdr:row>115</xdr:row>
      <xdr:rowOff>57857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453DE52D-AF6F-4381-8089-B2E96C3A5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00566" y="18291530"/>
          <a:ext cx="17177455" cy="3959577"/>
        </a:xfrm>
        <a:prstGeom prst="rect">
          <a:avLst/>
        </a:prstGeom>
      </xdr:spPr>
    </xdr:pic>
    <xdr:clientData/>
  </xdr:twoCellAnchor>
  <xdr:oneCellAnchor>
    <xdr:from>
      <xdr:col>11</xdr:col>
      <xdr:colOff>515052</xdr:colOff>
      <xdr:row>26</xdr:row>
      <xdr:rowOff>148166</xdr:rowOff>
    </xdr:from>
    <xdr:ext cx="1665777" cy="50424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FFAED783-76F0-4F2D-B213-C1CB46973210}"/>
            </a:ext>
          </a:extLst>
        </xdr:cNvPr>
        <xdr:cNvSpPr txBox="1"/>
      </xdr:nvSpPr>
      <xdr:spPr>
        <a:xfrm>
          <a:off x="4909252" y="5190066"/>
          <a:ext cx="1665777" cy="5042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latin typeface="Arial Narrow" panose="020B0606020202030204" pitchFamily="34" charset="0"/>
            </a:rPr>
            <a:t>Select</a:t>
          </a:r>
          <a:r>
            <a:rPr lang="en-US" sz="1400" baseline="0">
              <a:latin typeface="Arial Narrow" panose="020B0606020202030204" pitchFamily="34" charset="0"/>
            </a:rPr>
            <a:t> number of bars </a:t>
          </a:r>
        </a:p>
        <a:p>
          <a:r>
            <a:rPr lang="en-US" sz="1400" baseline="0">
              <a:latin typeface="Arial Narrow" panose="020B0606020202030204" pitchFamily="34" charset="0"/>
            </a:rPr>
            <a:t>required by graph</a:t>
          </a:r>
          <a:endParaRPr lang="en-US" sz="140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63502</xdr:colOff>
      <xdr:row>17</xdr:row>
      <xdr:rowOff>14111</xdr:rowOff>
    </xdr:from>
    <xdr:to>
      <xdr:col>8</xdr:col>
      <xdr:colOff>670278</xdr:colOff>
      <xdr:row>18</xdr:row>
      <xdr:rowOff>7056</xdr:rowOff>
    </xdr:to>
    <xdr:sp macro="" textlink="">
      <xdr:nvSpPr>
        <xdr:cNvPr id="153" name="Rectangle 152">
          <a:extLst>
            <a:ext uri="{FF2B5EF4-FFF2-40B4-BE49-F238E27FC236}">
              <a16:creationId xmlns:a16="http://schemas.microsoft.com/office/drawing/2014/main" id="{9673DF6F-41F3-4DA4-B2B1-3A2A5C0ED816}"/>
            </a:ext>
          </a:extLst>
        </xdr:cNvPr>
        <xdr:cNvSpPr/>
      </xdr:nvSpPr>
      <xdr:spPr>
        <a:xfrm>
          <a:off x="596902" y="2922411"/>
          <a:ext cx="3623026" cy="450145"/>
        </a:xfrm>
        <a:prstGeom prst="rect">
          <a:avLst/>
        </a:prstGeom>
        <a:noFill/>
        <a:ln w="28575" cap="flat" cmpd="sng" algn="ctr">
          <a:solidFill>
            <a:schemeClr val="bg1">
              <a:lumMod val="65000"/>
            </a:scheme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303383</xdr:colOff>
      <xdr:row>15</xdr:row>
      <xdr:rowOff>42333</xdr:rowOff>
    </xdr:from>
    <xdr:to>
      <xdr:col>16</xdr:col>
      <xdr:colOff>84661</xdr:colOff>
      <xdr:row>32</xdr:row>
      <xdr:rowOff>7056</xdr:rowOff>
    </xdr:to>
    <xdr:sp macro="" textlink="">
      <xdr:nvSpPr>
        <xdr:cNvPr id="154" name="Rectangle: Rounded Corners 153">
          <a:extLst>
            <a:ext uri="{FF2B5EF4-FFF2-40B4-BE49-F238E27FC236}">
              <a16:creationId xmlns:a16="http://schemas.microsoft.com/office/drawing/2014/main" id="{EB825253-07C9-4C63-AD39-7C84E587607C}"/>
            </a:ext>
          </a:extLst>
        </xdr:cNvPr>
        <xdr:cNvSpPr/>
      </xdr:nvSpPr>
      <xdr:spPr>
        <a:xfrm>
          <a:off x="4697583" y="2804583"/>
          <a:ext cx="2829278" cy="3615973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9375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471988</xdr:colOff>
      <xdr:row>17</xdr:row>
      <xdr:rowOff>49384</xdr:rowOff>
    </xdr:from>
    <xdr:ext cx="2049728" cy="445507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0F6B46D6-53C9-467B-BF41-5E3212C3DFD4}"/>
            </a:ext>
          </a:extLst>
        </xdr:cNvPr>
        <xdr:cNvSpPr txBox="1"/>
      </xdr:nvSpPr>
      <xdr:spPr>
        <a:xfrm>
          <a:off x="4866188" y="2957684"/>
          <a:ext cx="2049728" cy="4455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chemeClr val="bg1"/>
              </a:solidFill>
              <a:latin typeface="Arial Narrow" panose="020B0606020202030204" pitchFamily="34" charset="0"/>
            </a:rPr>
            <a:t>Number of bars</a:t>
          </a:r>
        </a:p>
      </xdr:txBody>
    </xdr:sp>
    <xdr:clientData/>
  </xdr:oneCellAnchor>
  <xdr:twoCellAnchor>
    <xdr:from>
      <xdr:col>12</xdr:col>
      <xdr:colOff>423325</xdr:colOff>
      <xdr:row>19</xdr:row>
      <xdr:rowOff>155215</xdr:rowOff>
    </xdr:from>
    <xdr:to>
      <xdr:col>13</xdr:col>
      <xdr:colOff>176371</xdr:colOff>
      <xdr:row>21</xdr:row>
      <xdr:rowOff>7049</xdr:rowOff>
    </xdr:to>
    <xdr:sp macro="" textlink="">
      <xdr:nvSpPr>
        <xdr:cNvPr id="156" name="Rectangle 15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F002D665-67C8-4190-86FC-6C4C190EAA52}"/>
            </a:ext>
          </a:extLst>
        </xdr:cNvPr>
        <xdr:cNvSpPr/>
      </xdr:nvSpPr>
      <xdr:spPr>
        <a:xfrm>
          <a:off x="5427125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</a:t>
          </a:r>
        </a:p>
      </xdr:txBody>
    </xdr:sp>
    <xdr:clientData/>
  </xdr:twoCellAnchor>
  <xdr:twoCellAnchor>
    <xdr:from>
      <xdr:col>11</xdr:col>
      <xdr:colOff>561613</xdr:colOff>
      <xdr:row>19</xdr:row>
      <xdr:rowOff>155215</xdr:rowOff>
    </xdr:from>
    <xdr:to>
      <xdr:col>12</xdr:col>
      <xdr:colOff>314660</xdr:colOff>
      <xdr:row>21</xdr:row>
      <xdr:rowOff>7049</xdr:rowOff>
    </xdr:to>
    <xdr:sp macro="" textlink="">
      <xdr:nvSpPr>
        <xdr:cNvPr id="157" name="Rectangle 15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E7F3F14-9AC3-43AC-9505-814A67C108DA}"/>
            </a:ext>
          </a:extLst>
        </xdr:cNvPr>
        <xdr:cNvSpPr/>
      </xdr:nvSpPr>
      <xdr:spPr>
        <a:xfrm>
          <a:off x="4955813" y="3596915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</a:t>
          </a:r>
        </a:p>
      </xdr:txBody>
    </xdr:sp>
    <xdr:clientData/>
  </xdr:twoCellAnchor>
  <xdr:twoCellAnchor>
    <xdr:from>
      <xdr:col>13</xdr:col>
      <xdr:colOff>300558</xdr:colOff>
      <xdr:row>19</xdr:row>
      <xdr:rowOff>155215</xdr:rowOff>
    </xdr:from>
    <xdr:to>
      <xdr:col>14</xdr:col>
      <xdr:colOff>53604</xdr:colOff>
      <xdr:row>21</xdr:row>
      <xdr:rowOff>7049</xdr:rowOff>
    </xdr:to>
    <xdr:sp macro="" textlink="">
      <xdr:nvSpPr>
        <xdr:cNvPr id="158" name="Rectangle 15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F3D41D67-470E-4475-A7DE-C87A5D715E24}"/>
            </a:ext>
          </a:extLst>
        </xdr:cNvPr>
        <xdr:cNvSpPr/>
      </xdr:nvSpPr>
      <xdr:spPr>
        <a:xfrm>
          <a:off x="5913958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3</a:t>
          </a:r>
        </a:p>
      </xdr:txBody>
    </xdr:sp>
    <xdr:clientData/>
  </xdr:twoCellAnchor>
  <xdr:twoCellAnchor>
    <xdr:from>
      <xdr:col>14</xdr:col>
      <xdr:colOff>177792</xdr:colOff>
      <xdr:row>19</xdr:row>
      <xdr:rowOff>155215</xdr:rowOff>
    </xdr:from>
    <xdr:to>
      <xdr:col>14</xdr:col>
      <xdr:colOff>537616</xdr:colOff>
      <xdr:row>21</xdr:row>
      <xdr:rowOff>7049</xdr:rowOff>
    </xdr:to>
    <xdr:sp macro="" textlink="">
      <xdr:nvSpPr>
        <xdr:cNvPr id="159" name="Rectangle 15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B3C2F59-9033-4D83-8A90-BAA55DF51487}"/>
            </a:ext>
          </a:extLst>
        </xdr:cNvPr>
        <xdr:cNvSpPr/>
      </xdr:nvSpPr>
      <xdr:spPr>
        <a:xfrm>
          <a:off x="6400792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4</a:t>
          </a:r>
        </a:p>
      </xdr:txBody>
    </xdr:sp>
    <xdr:clientData/>
  </xdr:twoCellAnchor>
  <xdr:twoCellAnchor>
    <xdr:from>
      <xdr:col>15</xdr:col>
      <xdr:colOff>47970</xdr:colOff>
      <xdr:row>19</xdr:row>
      <xdr:rowOff>155215</xdr:rowOff>
    </xdr:from>
    <xdr:to>
      <xdr:col>15</xdr:col>
      <xdr:colOff>407794</xdr:colOff>
      <xdr:row>21</xdr:row>
      <xdr:rowOff>7049</xdr:rowOff>
    </xdr:to>
    <xdr:sp macro="" textlink="">
      <xdr:nvSpPr>
        <xdr:cNvPr id="160" name="Rectangle 15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5D0B54B-2F1E-490A-9906-BB6FCE0D821A}"/>
            </a:ext>
          </a:extLst>
        </xdr:cNvPr>
        <xdr:cNvSpPr/>
      </xdr:nvSpPr>
      <xdr:spPr>
        <a:xfrm>
          <a:off x="6880570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5</a:t>
          </a:r>
        </a:p>
      </xdr:txBody>
    </xdr:sp>
    <xdr:clientData/>
  </xdr:twoCellAnchor>
  <xdr:twoCellAnchor>
    <xdr:from>
      <xdr:col>12</xdr:col>
      <xdr:colOff>420502</xdr:colOff>
      <xdr:row>21</xdr:row>
      <xdr:rowOff>173560</xdr:rowOff>
    </xdr:from>
    <xdr:to>
      <xdr:col>13</xdr:col>
      <xdr:colOff>173548</xdr:colOff>
      <xdr:row>23</xdr:row>
      <xdr:rowOff>25393</xdr:rowOff>
    </xdr:to>
    <xdr:sp macro="" textlink="">
      <xdr:nvSpPr>
        <xdr:cNvPr id="161" name="Rectangle 16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B077990-4D49-4409-86AA-F4DA5744BD3D}"/>
            </a:ext>
          </a:extLst>
        </xdr:cNvPr>
        <xdr:cNvSpPr/>
      </xdr:nvSpPr>
      <xdr:spPr>
        <a:xfrm>
          <a:off x="5424302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7</a:t>
          </a:r>
        </a:p>
      </xdr:txBody>
    </xdr:sp>
    <xdr:clientData/>
  </xdr:twoCellAnchor>
  <xdr:twoCellAnchor>
    <xdr:from>
      <xdr:col>11</xdr:col>
      <xdr:colOff>558790</xdr:colOff>
      <xdr:row>21</xdr:row>
      <xdr:rowOff>173560</xdr:rowOff>
    </xdr:from>
    <xdr:to>
      <xdr:col>12</xdr:col>
      <xdr:colOff>311837</xdr:colOff>
      <xdr:row>23</xdr:row>
      <xdr:rowOff>25393</xdr:rowOff>
    </xdr:to>
    <xdr:sp macro="" textlink="">
      <xdr:nvSpPr>
        <xdr:cNvPr id="162" name="Rectangle 16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07C315A-2451-4F20-82EC-C8DC73DF1377}"/>
            </a:ext>
          </a:extLst>
        </xdr:cNvPr>
        <xdr:cNvSpPr/>
      </xdr:nvSpPr>
      <xdr:spPr>
        <a:xfrm>
          <a:off x="4952990" y="4072460"/>
          <a:ext cx="362647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6</a:t>
          </a:r>
        </a:p>
      </xdr:txBody>
    </xdr:sp>
    <xdr:clientData/>
  </xdr:twoCellAnchor>
  <xdr:twoCellAnchor>
    <xdr:from>
      <xdr:col>13</xdr:col>
      <xdr:colOff>297735</xdr:colOff>
      <xdr:row>21</xdr:row>
      <xdr:rowOff>173560</xdr:rowOff>
    </xdr:from>
    <xdr:to>
      <xdr:col>14</xdr:col>
      <xdr:colOff>50781</xdr:colOff>
      <xdr:row>23</xdr:row>
      <xdr:rowOff>25393</xdr:rowOff>
    </xdr:to>
    <xdr:sp macro="" textlink="">
      <xdr:nvSpPr>
        <xdr:cNvPr id="163" name="Rectangle 16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200D98F-7E75-4657-9F4B-4E82B03D4B4A}"/>
            </a:ext>
          </a:extLst>
        </xdr:cNvPr>
        <xdr:cNvSpPr/>
      </xdr:nvSpPr>
      <xdr:spPr>
        <a:xfrm>
          <a:off x="5911135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8</a:t>
          </a:r>
        </a:p>
      </xdr:txBody>
    </xdr:sp>
    <xdr:clientData/>
  </xdr:twoCellAnchor>
  <xdr:twoCellAnchor>
    <xdr:from>
      <xdr:col>14</xdr:col>
      <xdr:colOff>174969</xdr:colOff>
      <xdr:row>21</xdr:row>
      <xdr:rowOff>173560</xdr:rowOff>
    </xdr:from>
    <xdr:to>
      <xdr:col>14</xdr:col>
      <xdr:colOff>534793</xdr:colOff>
      <xdr:row>23</xdr:row>
      <xdr:rowOff>25393</xdr:rowOff>
    </xdr:to>
    <xdr:sp macro="" textlink="">
      <xdr:nvSpPr>
        <xdr:cNvPr id="164" name="Rectangle 16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EAF6DBF8-054E-4FAD-96DE-63A1EB440212}"/>
            </a:ext>
          </a:extLst>
        </xdr:cNvPr>
        <xdr:cNvSpPr/>
      </xdr:nvSpPr>
      <xdr:spPr>
        <a:xfrm>
          <a:off x="6397969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9</a:t>
          </a:r>
        </a:p>
      </xdr:txBody>
    </xdr:sp>
    <xdr:clientData/>
  </xdr:twoCellAnchor>
  <xdr:twoCellAnchor>
    <xdr:from>
      <xdr:col>15</xdr:col>
      <xdr:colOff>45147</xdr:colOff>
      <xdr:row>21</xdr:row>
      <xdr:rowOff>173560</xdr:rowOff>
    </xdr:from>
    <xdr:to>
      <xdr:col>15</xdr:col>
      <xdr:colOff>404971</xdr:colOff>
      <xdr:row>23</xdr:row>
      <xdr:rowOff>25393</xdr:rowOff>
    </xdr:to>
    <xdr:sp macro="" textlink="">
      <xdr:nvSpPr>
        <xdr:cNvPr id="165" name="Rectangle 16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818C07A-A94D-4213-960E-4B3F3D7ACA44}"/>
            </a:ext>
          </a:extLst>
        </xdr:cNvPr>
        <xdr:cNvSpPr/>
      </xdr:nvSpPr>
      <xdr:spPr>
        <a:xfrm>
          <a:off x="6877747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10</a:t>
          </a:r>
        </a:p>
      </xdr:txBody>
    </xdr:sp>
    <xdr:clientData/>
  </xdr:twoCellAnchor>
  <xdr:twoCellAnchor>
    <xdr:from>
      <xdr:col>12</xdr:col>
      <xdr:colOff>417680</xdr:colOff>
      <xdr:row>23</xdr:row>
      <xdr:rowOff>220126</xdr:rowOff>
    </xdr:from>
    <xdr:to>
      <xdr:col>13</xdr:col>
      <xdr:colOff>170726</xdr:colOff>
      <xdr:row>25</xdr:row>
      <xdr:rowOff>71960</xdr:rowOff>
    </xdr:to>
    <xdr:sp macro="" textlink="">
      <xdr:nvSpPr>
        <xdr:cNvPr id="166" name="Rectangle 165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23FCEA81-E307-4FA7-9782-D7755449596E}"/>
            </a:ext>
          </a:extLst>
        </xdr:cNvPr>
        <xdr:cNvSpPr/>
      </xdr:nvSpPr>
      <xdr:spPr>
        <a:xfrm>
          <a:off x="5421480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12</a:t>
          </a:r>
        </a:p>
      </xdr:txBody>
    </xdr:sp>
    <xdr:clientData/>
  </xdr:twoCellAnchor>
  <xdr:twoCellAnchor>
    <xdr:from>
      <xdr:col>11</xdr:col>
      <xdr:colOff>555968</xdr:colOff>
      <xdr:row>23</xdr:row>
      <xdr:rowOff>220126</xdr:rowOff>
    </xdr:from>
    <xdr:to>
      <xdr:col>12</xdr:col>
      <xdr:colOff>309015</xdr:colOff>
      <xdr:row>25</xdr:row>
      <xdr:rowOff>71960</xdr:rowOff>
    </xdr:to>
    <xdr:sp macro="" textlink="">
      <xdr:nvSpPr>
        <xdr:cNvPr id="167" name="Rectangle 16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5E17E8D0-9CA1-42E6-8174-548291570B33}"/>
            </a:ext>
          </a:extLst>
        </xdr:cNvPr>
        <xdr:cNvSpPr/>
      </xdr:nvSpPr>
      <xdr:spPr>
        <a:xfrm>
          <a:off x="4950168" y="4576226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11</a:t>
          </a:r>
        </a:p>
      </xdr:txBody>
    </xdr:sp>
    <xdr:clientData/>
  </xdr:twoCellAnchor>
  <xdr:twoCellAnchor>
    <xdr:from>
      <xdr:col>13</xdr:col>
      <xdr:colOff>294913</xdr:colOff>
      <xdr:row>23</xdr:row>
      <xdr:rowOff>220126</xdr:rowOff>
    </xdr:from>
    <xdr:to>
      <xdr:col>14</xdr:col>
      <xdr:colOff>47959</xdr:colOff>
      <xdr:row>25</xdr:row>
      <xdr:rowOff>71960</xdr:rowOff>
    </xdr:to>
    <xdr:sp macro="" textlink="">
      <xdr:nvSpPr>
        <xdr:cNvPr id="168" name="Rectangle 16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5ADDD65E-17B5-42F1-BFA6-D9723B6682A2}"/>
            </a:ext>
          </a:extLst>
        </xdr:cNvPr>
        <xdr:cNvSpPr/>
      </xdr:nvSpPr>
      <xdr:spPr>
        <a:xfrm>
          <a:off x="5908313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13</a:t>
          </a:r>
        </a:p>
      </xdr:txBody>
    </xdr:sp>
    <xdr:clientData/>
  </xdr:twoCellAnchor>
  <xdr:twoCellAnchor>
    <xdr:from>
      <xdr:col>14</xdr:col>
      <xdr:colOff>172147</xdr:colOff>
      <xdr:row>23</xdr:row>
      <xdr:rowOff>220126</xdr:rowOff>
    </xdr:from>
    <xdr:to>
      <xdr:col>14</xdr:col>
      <xdr:colOff>531971</xdr:colOff>
      <xdr:row>25</xdr:row>
      <xdr:rowOff>71960</xdr:rowOff>
    </xdr:to>
    <xdr:sp macro="" textlink="">
      <xdr:nvSpPr>
        <xdr:cNvPr id="169" name="Rectangle 16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EEBB24B3-5093-45A6-895A-68AF9F6A0EB8}"/>
            </a:ext>
          </a:extLst>
        </xdr:cNvPr>
        <xdr:cNvSpPr/>
      </xdr:nvSpPr>
      <xdr:spPr>
        <a:xfrm>
          <a:off x="6395147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14</a:t>
          </a:r>
        </a:p>
      </xdr:txBody>
    </xdr:sp>
    <xdr:clientData/>
  </xdr:twoCellAnchor>
  <xdr:twoCellAnchor>
    <xdr:from>
      <xdr:col>15</xdr:col>
      <xdr:colOff>42325</xdr:colOff>
      <xdr:row>23</xdr:row>
      <xdr:rowOff>220126</xdr:rowOff>
    </xdr:from>
    <xdr:to>
      <xdr:col>15</xdr:col>
      <xdr:colOff>402149</xdr:colOff>
      <xdr:row>25</xdr:row>
      <xdr:rowOff>71960</xdr:rowOff>
    </xdr:to>
    <xdr:sp macro="" textlink="">
      <xdr:nvSpPr>
        <xdr:cNvPr id="170" name="Rectangle 169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721B99DE-3E12-4326-A655-0C23D5B59C1E}"/>
            </a:ext>
          </a:extLst>
        </xdr:cNvPr>
        <xdr:cNvSpPr/>
      </xdr:nvSpPr>
      <xdr:spPr>
        <a:xfrm>
          <a:off x="6874925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15</a:t>
          </a:r>
        </a:p>
      </xdr:txBody>
    </xdr:sp>
    <xdr:clientData/>
  </xdr:twoCellAnchor>
  <xdr:twoCellAnchor>
    <xdr:from>
      <xdr:col>12</xdr:col>
      <xdr:colOff>421913</xdr:colOff>
      <xdr:row>26</xdr:row>
      <xdr:rowOff>26804</xdr:rowOff>
    </xdr:from>
    <xdr:to>
      <xdr:col>13</xdr:col>
      <xdr:colOff>174959</xdr:colOff>
      <xdr:row>27</xdr:row>
      <xdr:rowOff>104415</xdr:rowOff>
    </xdr:to>
    <xdr:sp macro="" textlink="">
      <xdr:nvSpPr>
        <xdr:cNvPr id="171" name="Rectangle 17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DB34E50E-6705-42B0-86DC-24D123FC59E1}"/>
            </a:ext>
          </a:extLst>
        </xdr:cNvPr>
        <xdr:cNvSpPr/>
      </xdr:nvSpPr>
      <xdr:spPr>
        <a:xfrm>
          <a:off x="5425713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17</a:t>
          </a:r>
        </a:p>
      </xdr:txBody>
    </xdr:sp>
    <xdr:clientData/>
  </xdr:twoCellAnchor>
  <xdr:twoCellAnchor>
    <xdr:from>
      <xdr:col>11</xdr:col>
      <xdr:colOff>560201</xdr:colOff>
      <xdr:row>26</xdr:row>
      <xdr:rowOff>26804</xdr:rowOff>
    </xdr:from>
    <xdr:to>
      <xdr:col>12</xdr:col>
      <xdr:colOff>313248</xdr:colOff>
      <xdr:row>27</xdr:row>
      <xdr:rowOff>104415</xdr:rowOff>
    </xdr:to>
    <xdr:sp macro="" textlink="">
      <xdr:nvSpPr>
        <xdr:cNvPr id="172" name="Rectangle 171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7CE3B594-EEDE-447D-B7EA-094EEAAA21D3}"/>
            </a:ext>
          </a:extLst>
        </xdr:cNvPr>
        <xdr:cNvSpPr/>
      </xdr:nvSpPr>
      <xdr:spPr>
        <a:xfrm>
          <a:off x="4954401" y="5068704"/>
          <a:ext cx="362647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16</a:t>
          </a:r>
        </a:p>
      </xdr:txBody>
    </xdr:sp>
    <xdr:clientData/>
  </xdr:twoCellAnchor>
  <xdr:twoCellAnchor>
    <xdr:from>
      <xdr:col>13</xdr:col>
      <xdr:colOff>299146</xdr:colOff>
      <xdr:row>26</xdr:row>
      <xdr:rowOff>26804</xdr:rowOff>
    </xdr:from>
    <xdr:to>
      <xdr:col>14</xdr:col>
      <xdr:colOff>52192</xdr:colOff>
      <xdr:row>27</xdr:row>
      <xdr:rowOff>104415</xdr:rowOff>
    </xdr:to>
    <xdr:sp macro="" textlink="">
      <xdr:nvSpPr>
        <xdr:cNvPr id="173" name="Rectangle 172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1168381-7293-4D50-8848-46C1E6BA9709}"/>
            </a:ext>
          </a:extLst>
        </xdr:cNvPr>
        <xdr:cNvSpPr/>
      </xdr:nvSpPr>
      <xdr:spPr>
        <a:xfrm>
          <a:off x="5912546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18</a:t>
          </a:r>
        </a:p>
      </xdr:txBody>
    </xdr:sp>
    <xdr:clientData/>
  </xdr:twoCellAnchor>
  <xdr:twoCellAnchor>
    <xdr:from>
      <xdr:col>14</xdr:col>
      <xdr:colOff>176380</xdr:colOff>
      <xdr:row>26</xdr:row>
      <xdr:rowOff>26804</xdr:rowOff>
    </xdr:from>
    <xdr:to>
      <xdr:col>14</xdr:col>
      <xdr:colOff>536204</xdr:colOff>
      <xdr:row>27</xdr:row>
      <xdr:rowOff>104415</xdr:rowOff>
    </xdr:to>
    <xdr:sp macro="" textlink="">
      <xdr:nvSpPr>
        <xdr:cNvPr id="174" name="Rectangle 173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E9E958F2-70BD-41D9-9EA0-FD17078428AF}"/>
            </a:ext>
          </a:extLst>
        </xdr:cNvPr>
        <xdr:cNvSpPr/>
      </xdr:nvSpPr>
      <xdr:spPr>
        <a:xfrm>
          <a:off x="6399380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19</a:t>
          </a:r>
        </a:p>
      </xdr:txBody>
    </xdr:sp>
    <xdr:clientData/>
  </xdr:twoCellAnchor>
  <xdr:twoCellAnchor>
    <xdr:from>
      <xdr:col>15</xdr:col>
      <xdr:colOff>46558</xdr:colOff>
      <xdr:row>26</xdr:row>
      <xdr:rowOff>26804</xdr:rowOff>
    </xdr:from>
    <xdr:to>
      <xdr:col>15</xdr:col>
      <xdr:colOff>406382</xdr:colOff>
      <xdr:row>27</xdr:row>
      <xdr:rowOff>104415</xdr:rowOff>
    </xdr:to>
    <xdr:sp macro="" textlink="">
      <xdr:nvSpPr>
        <xdr:cNvPr id="175" name="Rectangle 17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F3231494-8D31-4673-B416-E5B433F1DC4B}"/>
            </a:ext>
          </a:extLst>
        </xdr:cNvPr>
        <xdr:cNvSpPr/>
      </xdr:nvSpPr>
      <xdr:spPr>
        <a:xfrm>
          <a:off x="6879158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20</a:t>
          </a:r>
        </a:p>
      </xdr:txBody>
    </xdr:sp>
    <xdr:clientData/>
  </xdr:twoCellAnchor>
  <xdr:twoCellAnchor>
    <xdr:from>
      <xdr:col>12</xdr:col>
      <xdr:colOff>419090</xdr:colOff>
      <xdr:row>28</xdr:row>
      <xdr:rowOff>38092</xdr:rowOff>
    </xdr:from>
    <xdr:to>
      <xdr:col>13</xdr:col>
      <xdr:colOff>172136</xdr:colOff>
      <xdr:row>29</xdr:row>
      <xdr:rowOff>115704</xdr:rowOff>
    </xdr:to>
    <xdr:sp macro="" textlink="">
      <xdr:nvSpPr>
        <xdr:cNvPr id="176" name="Rectangle 175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DB4704D6-A4E9-4EEF-BEF8-E4B092E346F6}"/>
            </a:ext>
          </a:extLst>
        </xdr:cNvPr>
        <xdr:cNvSpPr/>
      </xdr:nvSpPr>
      <xdr:spPr>
        <a:xfrm>
          <a:off x="5422890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22</a:t>
          </a:r>
        </a:p>
      </xdr:txBody>
    </xdr:sp>
    <xdr:clientData/>
  </xdr:twoCellAnchor>
  <xdr:twoCellAnchor>
    <xdr:from>
      <xdr:col>11</xdr:col>
      <xdr:colOff>557378</xdr:colOff>
      <xdr:row>28</xdr:row>
      <xdr:rowOff>38092</xdr:rowOff>
    </xdr:from>
    <xdr:to>
      <xdr:col>12</xdr:col>
      <xdr:colOff>310425</xdr:colOff>
      <xdr:row>29</xdr:row>
      <xdr:rowOff>115704</xdr:rowOff>
    </xdr:to>
    <xdr:sp macro="" textlink="">
      <xdr:nvSpPr>
        <xdr:cNvPr id="177" name="Rectangle 176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EA66B3CD-562A-41B6-B7D8-E5E75A96BF5E}"/>
            </a:ext>
          </a:extLst>
        </xdr:cNvPr>
        <xdr:cNvSpPr/>
      </xdr:nvSpPr>
      <xdr:spPr>
        <a:xfrm>
          <a:off x="4951578" y="5537192"/>
          <a:ext cx="362647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21</a:t>
          </a:r>
        </a:p>
      </xdr:txBody>
    </xdr:sp>
    <xdr:clientData/>
  </xdr:twoCellAnchor>
  <xdr:twoCellAnchor>
    <xdr:from>
      <xdr:col>13</xdr:col>
      <xdr:colOff>296323</xdr:colOff>
      <xdr:row>28</xdr:row>
      <xdr:rowOff>38092</xdr:rowOff>
    </xdr:from>
    <xdr:to>
      <xdr:col>14</xdr:col>
      <xdr:colOff>49369</xdr:colOff>
      <xdr:row>29</xdr:row>
      <xdr:rowOff>115704</xdr:rowOff>
    </xdr:to>
    <xdr:sp macro="" textlink="">
      <xdr:nvSpPr>
        <xdr:cNvPr id="178" name="Rectangle 177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462DA31C-B065-43FC-BE5A-4037E0CF4997}"/>
            </a:ext>
          </a:extLst>
        </xdr:cNvPr>
        <xdr:cNvSpPr/>
      </xdr:nvSpPr>
      <xdr:spPr>
        <a:xfrm>
          <a:off x="5909723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23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0</xdr:row>
      <xdr:rowOff>105833</xdr:rowOff>
    </xdr:from>
    <xdr:to>
      <xdr:col>46</xdr:col>
      <xdr:colOff>458612</xdr:colOff>
      <xdr:row>5</xdr:row>
      <xdr:rowOff>162278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63A1AE33-1104-4CC4-B39D-7A6344564A9A}"/>
            </a:ext>
          </a:extLst>
        </xdr:cNvPr>
        <xdr:cNvSpPr/>
      </xdr:nvSpPr>
      <xdr:spPr>
        <a:xfrm>
          <a:off x="457201" y="105833"/>
          <a:ext cx="25020411" cy="977195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620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211671</xdr:colOff>
      <xdr:row>52</xdr:row>
      <xdr:rowOff>134018</xdr:rowOff>
    </xdr:from>
    <xdr:to>
      <xdr:col>46</xdr:col>
      <xdr:colOff>190506</xdr:colOff>
      <xdr:row>62</xdr:row>
      <xdr:rowOff>141111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D90CCC-E8E2-4429-8A46-6B3E49C83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7871" y="10541668"/>
          <a:ext cx="17301635" cy="1848593"/>
        </a:xfrm>
        <a:prstGeom prst="rect">
          <a:avLst/>
        </a:prstGeom>
      </xdr:spPr>
    </xdr:pic>
    <xdr:clientData/>
  </xdr:twoCellAnchor>
  <xdr:twoCellAnchor>
    <xdr:from>
      <xdr:col>18</xdr:col>
      <xdr:colOff>116868</xdr:colOff>
      <xdr:row>53</xdr:row>
      <xdr:rowOff>30151</xdr:rowOff>
    </xdr:from>
    <xdr:to>
      <xdr:col>45</xdr:col>
      <xdr:colOff>571506</xdr:colOff>
      <xdr:row>62</xdr:row>
      <xdr:rowOff>28183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80D54842-4E79-4068-B18E-3C1A5701D0CB}"/>
            </a:ext>
          </a:extLst>
        </xdr:cNvPr>
        <xdr:cNvSpPr/>
      </xdr:nvSpPr>
      <xdr:spPr>
        <a:xfrm>
          <a:off x="8067068" y="10621951"/>
          <a:ext cx="16913838" cy="165538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252189</xdr:colOff>
      <xdr:row>6</xdr:row>
      <xdr:rowOff>141943</xdr:rowOff>
    </xdr:from>
    <xdr:to>
      <xdr:col>46</xdr:col>
      <xdr:colOff>42334</xdr:colOff>
      <xdr:row>52</xdr:row>
      <xdr:rowOff>56445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F200747-AC50-41A6-94B6-021476D454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75778</xdr:colOff>
      <xdr:row>55</xdr:row>
      <xdr:rowOff>161794</xdr:rowOff>
    </xdr:from>
    <xdr:to>
      <xdr:col>21</xdr:col>
      <xdr:colOff>8937</xdr:colOff>
      <xdr:row>57</xdr:row>
      <xdr:rowOff>55550</xdr:rowOff>
    </xdr:to>
    <xdr:sp macro="" textlink="$L$82">
      <xdr:nvSpPr>
        <xdr:cNvPr id="6" name="TextBox 5">
          <a:extLst>
            <a:ext uri="{FF2B5EF4-FFF2-40B4-BE49-F238E27FC236}">
              <a16:creationId xmlns:a16="http://schemas.microsoft.com/office/drawing/2014/main" id="{B78318B6-6C10-45C8-9E35-B8766BC008B6}"/>
            </a:ext>
          </a:extLst>
        </xdr:cNvPr>
        <xdr:cNvSpPr txBox="1"/>
      </xdr:nvSpPr>
      <xdr:spPr>
        <a:xfrm>
          <a:off x="9245178" y="11121894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432B7F2-EAD1-4337-8FB6-4FE093620B88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531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55</xdr:row>
      <xdr:rowOff>160455</xdr:rowOff>
    </xdr:from>
    <xdr:to>
      <xdr:col>21</xdr:col>
      <xdr:colOff>71898</xdr:colOff>
      <xdr:row>57</xdr:row>
      <xdr:rowOff>54211</xdr:rowOff>
    </xdr:to>
    <xdr:sp macro="" textlink="$Q$82">
      <xdr:nvSpPr>
        <xdr:cNvPr id="7" name="TextBox 6">
          <a:extLst>
            <a:ext uri="{FF2B5EF4-FFF2-40B4-BE49-F238E27FC236}">
              <a16:creationId xmlns:a16="http://schemas.microsoft.com/office/drawing/2014/main" id="{6C0F7CF9-498E-4087-A10C-315B0FCD7A70}"/>
            </a:ext>
          </a:extLst>
        </xdr:cNvPr>
        <xdr:cNvSpPr txBox="1"/>
      </xdr:nvSpPr>
      <xdr:spPr>
        <a:xfrm>
          <a:off x="9520549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6386101-1B72-44F7-9DEA-90C3F4502AF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20</xdr:col>
      <xdr:colOff>81403</xdr:colOff>
      <xdr:row>57</xdr:row>
      <xdr:rowOff>92424</xdr:rowOff>
    </xdr:from>
    <xdr:to>
      <xdr:col>21</xdr:col>
      <xdr:colOff>114824</xdr:colOff>
      <xdr:row>59</xdr:row>
      <xdr:rowOff>8537</xdr:rowOff>
    </xdr:to>
    <xdr:sp macro="" textlink="$M$82">
      <xdr:nvSpPr>
        <xdr:cNvPr id="8" name="TextBox 7">
          <a:extLst>
            <a:ext uri="{FF2B5EF4-FFF2-40B4-BE49-F238E27FC236}">
              <a16:creationId xmlns:a16="http://schemas.microsoft.com/office/drawing/2014/main" id="{363D0340-A9E2-4E7E-BA33-AC531CCF6EF0}"/>
            </a:ext>
          </a:extLst>
        </xdr:cNvPr>
        <xdr:cNvSpPr txBox="1"/>
      </xdr:nvSpPr>
      <xdr:spPr>
        <a:xfrm>
          <a:off x="9250803" y="11420824"/>
          <a:ext cx="643021" cy="284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9BEE6EE-A544-4AAF-8513-A43DA52BB8BB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203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57</xdr:row>
      <xdr:rowOff>91310</xdr:rowOff>
    </xdr:from>
    <xdr:to>
      <xdr:col>21</xdr:col>
      <xdr:colOff>71898</xdr:colOff>
      <xdr:row>58</xdr:row>
      <xdr:rowOff>170816</xdr:rowOff>
    </xdr:to>
    <xdr:sp macro="" textlink="$R$82">
      <xdr:nvSpPr>
        <xdr:cNvPr id="9" name="TextBox 8">
          <a:extLst>
            <a:ext uri="{FF2B5EF4-FFF2-40B4-BE49-F238E27FC236}">
              <a16:creationId xmlns:a16="http://schemas.microsoft.com/office/drawing/2014/main" id="{690D55B0-2F30-4105-A7BA-50EBCAFE2D1E}"/>
            </a:ext>
          </a:extLst>
        </xdr:cNvPr>
        <xdr:cNvSpPr txBox="1"/>
      </xdr:nvSpPr>
      <xdr:spPr>
        <a:xfrm>
          <a:off x="9520549" y="11419710"/>
          <a:ext cx="330349" cy="263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4C58613-303E-453D-AE75-110D6BCDE2D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18</xdr:col>
      <xdr:colOff>451269</xdr:colOff>
      <xdr:row>55</xdr:row>
      <xdr:rowOff>107355</xdr:rowOff>
    </xdr:from>
    <xdr:to>
      <xdr:col>20</xdr:col>
      <xdr:colOff>51701</xdr:colOff>
      <xdr:row>58</xdr:row>
      <xdr:rowOff>146424</xdr:rowOff>
    </xdr:to>
    <xdr:sp macro="" textlink="$F$81">
      <xdr:nvSpPr>
        <xdr:cNvPr id="10" name="TextBox 9">
          <a:extLst>
            <a:ext uri="{FF2B5EF4-FFF2-40B4-BE49-F238E27FC236}">
              <a16:creationId xmlns:a16="http://schemas.microsoft.com/office/drawing/2014/main" id="{79D0F823-16DA-47E7-90A9-40904D88FA5D}"/>
            </a:ext>
          </a:extLst>
        </xdr:cNvPr>
        <xdr:cNvSpPr txBox="1"/>
      </xdr:nvSpPr>
      <xdr:spPr>
        <a:xfrm>
          <a:off x="8401469" y="11067455"/>
          <a:ext cx="819632" cy="5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DC2D61-E4F4-49B6-BAC5-E4980C19B6F9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500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178695</xdr:colOff>
      <xdr:row>53</xdr:row>
      <xdr:rowOff>86297</xdr:rowOff>
    </xdr:from>
    <xdr:to>
      <xdr:col>21</xdr:col>
      <xdr:colOff>297525</xdr:colOff>
      <xdr:row>55</xdr:row>
      <xdr:rowOff>45858</xdr:rowOff>
    </xdr:to>
    <xdr:sp macro="" textlink="$O$82">
      <xdr:nvSpPr>
        <xdr:cNvPr id="11" name="TextBox 10">
          <a:extLst>
            <a:ext uri="{FF2B5EF4-FFF2-40B4-BE49-F238E27FC236}">
              <a16:creationId xmlns:a16="http://schemas.microsoft.com/office/drawing/2014/main" id="{3408648F-1CFD-4121-9367-18BA9720DD74}"/>
            </a:ext>
          </a:extLst>
        </xdr:cNvPr>
        <xdr:cNvSpPr txBox="1"/>
      </xdr:nvSpPr>
      <xdr:spPr>
        <a:xfrm>
          <a:off x="9348095" y="10678097"/>
          <a:ext cx="728430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B801331-42E5-444C-9E9A-590BA0981C14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Calibri"/>
            </a:rPr>
            <a:pPr/>
            <a:t>1,234</a:t>
          </a:fld>
          <a:endParaRPr lang="en-US" sz="1100" b="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231199</xdr:colOff>
      <xdr:row>59</xdr:row>
      <xdr:rowOff>52691</xdr:rowOff>
    </xdr:from>
    <xdr:to>
      <xdr:col>21</xdr:col>
      <xdr:colOff>163020</xdr:colOff>
      <xdr:row>61</xdr:row>
      <xdr:rowOff>12958</xdr:rowOff>
    </xdr:to>
    <xdr:sp macro="" textlink="$N$82">
      <xdr:nvSpPr>
        <xdr:cNvPr id="12" name="TextBox 11">
          <a:extLst>
            <a:ext uri="{FF2B5EF4-FFF2-40B4-BE49-F238E27FC236}">
              <a16:creationId xmlns:a16="http://schemas.microsoft.com/office/drawing/2014/main" id="{54B61BFA-822C-440F-9FB7-4FD9E4E112FB}"/>
            </a:ext>
          </a:extLst>
        </xdr:cNvPr>
        <xdr:cNvSpPr txBox="1"/>
      </xdr:nvSpPr>
      <xdr:spPr>
        <a:xfrm>
          <a:off x="9400599" y="11749391"/>
          <a:ext cx="541421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2252FC8-20E9-464B-A385-FEA2352BA72B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734</a:t>
          </a:fld>
          <a:endParaRPr lang="en-US" sz="1100" b="1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20</xdr:col>
      <xdr:colOff>49392</xdr:colOff>
      <xdr:row>55</xdr:row>
      <xdr:rowOff>127408</xdr:rowOff>
    </xdr:from>
    <xdr:to>
      <xdr:col>38</xdr:col>
      <xdr:colOff>127000</xdr:colOff>
      <xdr:row>59</xdr:row>
      <xdr:rowOff>53883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47B41CB1-24DC-4A80-8E3B-0BA4F87E2F2E}"/>
            </a:ext>
          </a:extLst>
        </xdr:cNvPr>
        <xdr:cNvSpPr/>
      </xdr:nvSpPr>
      <xdr:spPr>
        <a:xfrm>
          <a:off x="9207503" y="11007075"/>
          <a:ext cx="10999608" cy="660252"/>
        </a:xfrm>
        <a:prstGeom prst="rect">
          <a:avLst/>
        </a:prstGeom>
        <a:noFill/>
        <a:ln w="285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83649</xdr:colOff>
      <xdr:row>55</xdr:row>
      <xdr:rowOff>93237</xdr:rowOff>
    </xdr:from>
    <xdr:to>
      <xdr:col>40</xdr:col>
      <xdr:colOff>290860</xdr:colOff>
      <xdr:row>58</xdr:row>
      <xdr:rowOff>105270</xdr:rowOff>
    </xdr:to>
    <xdr:sp macro="" textlink="$F$99">
      <xdr:nvSpPr>
        <xdr:cNvPr id="14" name="TextBox 13">
          <a:extLst>
            <a:ext uri="{FF2B5EF4-FFF2-40B4-BE49-F238E27FC236}">
              <a16:creationId xmlns:a16="http://schemas.microsoft.com/office/drawing/2014/main" id="{9D7DC413-31BE-415C-B6F4-D88A793992F4}"/>
            </a:ext>
          </a:extLst>
        </xdr:cNvPr>
        <xdr:cNvSpPr txBox="1"/>
      </xdr:nvSpPr>
      <xdr:spPr>
        <a:xfrm>
          <a:off x="20163760" y="10972904"/>
          <a:ext cx="1420767" cy="5623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5D5FC2A-5B5B-4D11-88C6-0AFCBD2DC6A8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3,662</a:t>
          </a:fld>
          <a:endParaRPr lang="en-US" sz="3600" b="1">
            <a:solidFill>
              <a:schemeClr val="tx1"/>
            </a:solidFill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209437</xdr:colOff>
      <xdr:row>53</xdr:row>
      <xdr:rowOff>86297</xdr:rowOff>
    </xdr:from>
    <xdr:to>
      <xdr:col>23</xdr:col>
      <xdr:colOff>329753</xdr:colOff>
      <xdr:row>55</xdr:row>
      <xdr:rowOff>45858</xdr:rowOff>
    </xdr:to>
    <xdr:sp macro="" textlink="$O$84">
      <xdr:nvSpPr>
        <xdr:cNvPr id="15" name="TextBox 14">
          <a:extLst>
            <a:ext uri="{FF2B5EF4-FFF2-40B4-BE49-F238E27FC236}">
              <a16:creationId xmlns:a16="http://schemas.microsoft.com/office/drawing/2014/main" id="{F9FC8D19-80A0-4581-A1A0-955C87E7D304}"/>
            </a:ext>
          </a:extLst>
        </xdr:cNvPr>
        <xdr:cNvSpPr txBox="1"/>
      </xdr:nvSpPr>
      <xdr:spPr>
        <a:xfrm>
          <a:off x="10598037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FD3ED2F-3FEF-4531-AE3E-CB41B344087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1,712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164130</xdr:colOff>
      <xdr:row>53</xdr:row>
      <xdr:rowOff>86297</xdr:rowOff>
    </xdr:from>
    <xdr:to>
      <xdr:col>24</xdr:col>
      <xdr:colOff>281622</xdr:colOff>
      <xdr:row>55</xdr:row>
      <xdr:rowOff>45858</xdr:rowOff>
    </xdr:to>
    <xdr:sp macro="" textlink="$O$85">
      <xdr:nvSpPr>
        <xdr:cNvPr id="16" name="TextBox 15">
          <a:extLst>
            <a:ext uri="{FF2B5EF4-FFF2-40B4-BE49-F238E27FC236}">
              <a16:creationId xmlns:a16="http://schemas.microsoft.com/office/drawing/2014/main" id="{A55256F1-550E-45CB-91EE-14C3156937EA}"/>
            </a:ext>
          </a:extLst>
        </xdr:cNvPr>
        <xdr:cNvSpPr txBox="1"/>
      </xdr:nvSpPr>
      <xdr:spPr>
        <a:xfrm>
          <a:off x="11162330" y="10678097"/>
          <a:ext cx="727092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97E56D-91C7-42C5-8E5A-5CE2D1A4A19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1,598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290316</xdr:colOff>
      <xdr:row>53</xdr:row>
      <xdr:rowOff>86297</xdr:rowOff>
    </xdr:from>
    <xdr:to>
      <xdr:col>25</xdr:col>
      <xdr:colOff>410632</xdr:colOff>
      <xdr:row>55</xdr:row>
      <xdr:rowOff>45858</xdr:rowOff>
    </xdr:to>
    <xdr:sp macro="" textlink="$O$86">
      <xdr:nvSpPr>
        <xdr:cNvPr id="17" name="TextBox 16">
          <a:extLst>
            <a:ext uri="{FF2B5EF4-FFF2-40B4-BE49-F238E27FC236}">
              <a16:creationId xmlns:a16="http://schemas.microsoft.com/office/drawing/2014/main" id="{79635AB2-4153-465D-8134-16DBA2FB87AE}"/>
            </a:ext>
          </a:extLst>
        </xdr:cNvPr>
        <xdr:cNvSpPr txBox="1"/>
      </xdr:nvSpPr>
      <xdr:spPr>
        <a:xfrm>
          <a:off x="11898116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2D4C858-B95A-489C-8580-5FE8A6A1A1E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1,188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326120</xdr:colOff>
      <xdr:row>53</xdr:row>
      <xdr:rowOff>86297</xdr:rowOff>
    </xdr:from>
    <xdr:to>
      <xdr:col>26</xdr:col>
      <xdr:colOff>446436</xdr:colOff>
      <xdr:row>55</xdr:row>
      <xdr:rowOff>45858</xdr:rowOff>
    </xdr:to>
    <xdr:sp macro="" textlink="$O$87">
      <xdr:nvSpPr>
        <xdr:cNvPr id="18" name="TextBox 17">
          <a:extLst>
            <a:ext uri="{FF2B5EF4-FFF2-40B4-BE49-F238E27FC236}">
              <a16:creationId xmlns:a16="http://schemas.microsoft.com/office/drawing/2014/main" id="{817134D7-227C-4333-B1ED-585C51666081}"/>
            </a:ext>
          </a:extLst>
        </xdr:cNvPr>
        <xdr:cNvSpPr txBox="1"/>
      </xdr:nvSpPr>
      <xdr:spPr>
        <a:xfrm>
          <a:off x="12543520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62D71A1-1040-4FF3-8F9E-57FD4396D53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2,095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338525</xdr:colOff>
      <xdr:row>53</xdr:row>
      <xdr:rowOff>86297</xdr:rowOff>
    </xdr:from>
    <xdr:to>
      <xdr:col>27</xdr:col>
      <xdr:colOff>458841</xdr:colOff>
      <xdr:row>55</xdr:row>
      <xdr:rowOff>45858</xdr:rowOff>
    </xdr:to>
    <xdr:sp macro="" textlink="$O$88">
      <xdr:nvSpPr>
        <xdr:cNvPr id="19" name="TextBox 18">
          <a:extLst>
            <a:ext uri="{FF2B5EF4-FFF2-40B4-BE49-F238E27FC236}">
              <a16:creationId xmlns:a16="http://schemas.microsoft.com/office/drawing/2014/main" id="{73A19B05-2C65-4D3A-8D0F-89F17A5B83AD}"/>
            </a:ext>
          </a:extLst>
        </xdr:cNvPr>
        <xdr:cNvSpPr txBox="1"/>
      </xdr:nvSpPr>
      <xdr:spPr>
        <a:xfrm>
          <a:off x="13165525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33D9ECA-0F48-483A-84B1-66566F79F3D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2,664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400320</xdr:colOff>
      <xdr:row>53</xdr:row>
      <xdr:rowOff>86297</xdr:rowOff>
    </xdr:from>
    <xdr:to>
      <xdr:col>28</xdr:col>
      <xdr:colOff>520637</xdr:colOff>
      <xdr:row>55</xdr:row>
      <xdr:rowOff>45858</xdr:rowOff>
    </xdr:to>
    <xdr:sp macro="" textlink="$O$89">
      <xdr:nvSpPr>
        <xdr:cNvPr id="20" name="TextBox 19">
          <a:extLst>
            <a:ext uri="{FF2B5EF4-FFF2-40B4-BE49-F238E27FC236}">
              <a16:creationId xmlns:a16="http://schemas.microsoft.com/office/drawing/2014/main" id="{BD3196AE-5BD3-4D04-890E-80A1BFDEB43E}"/>
            </a:ext>
          </a:extLst>
        </xdr:cNvPr>
        <xdr:cNvSpPr txBox="1"/>
      </xdr:nvSpPr>
      <xdr:spPr>
        <a:xfrm>
          <a:off x="13836920" y="10678097"/>
          <a:ext cx="72991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3E456CE-058F-417A-8EEF-FE6BFCA59AC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2,654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495152</xdr:colOff>
      <xdr:row>53</xdr:row>
      <xdr:rowOff>86297</xdr:rowOff>
    </xdr:from>
    <xdr:to>
      <xdr:col>30</xdr:col>
      <xdr:colOff>8689</xdr:colOff>
      <xdr:row>55</xdr:row>
      <xdr:rowOff>45858</xdr:rowOff>
    </xdr:to>
    <xdr:sp macro="" textlink="$O$90">
      <xdr:nvSpPr>
        <xdr:cNvPr id="21" name="TextBox 20">
          <a:extLst>
            <a:ext uri="{FF2B5EF4-FFF2-40B4-BE49-F238E27FC236}">
              <a16:creationId xmlns:a16="http://schemas.microsoft.com/office/drawing/2014/main" id="{C3286067-7DAB-4098-A52A-02EEF722BC0A}"/>
            </a:ext>
          </a:extLst>
        </xdr:cNvPr>
        <xdr:cNvSpPr txBox="1"/>
      </xdr:nvSpPr>
      <xdr:spPr>
        <a:xfrm>
          <a:off x="14541352" y="10678097"/>
          <a:ext cx="73273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9594CA4-91FA-4756-83F2-B717F86F1AC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2,816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494191</xdr:colOff>
      <xdr:row>53</xdr:row>
      <xdr:rowOff>86297</xdr:rowOff>
    </xdr:from>
    <xdr:to>
      <xdr:col>31</xdr:col>
      <xdr:colOff>7728</xdr:colOff>
      <xdr:row>55</xdr:row>
      <xdr:rowOff>45858</xdr:rowOff>
    </xdr:to>
    <xdr:sp macro="" textlink="$O$91">
      <xdr:nvSpPr>
        <xdr:cNvPr id="22" name="TextBox 21">
          <a:extLst>
            <a:ext uri="{FF2B5EF4-FFF2-40B4-BE49-F238E27FC236}">
              <a16:creationId xmlns:a16="http://schemas.microsoft.com/office/drawing/2014/main" id="{7E521FC4-031D-4454-A536-FCDD968A8896}"/>
            </a:ext>
          </a:extLst>
        </xdr:cNvPr>
        <xdr:cNvSpPr txBox="1"/>
      </xdr:nvSpPr>
      <xdr:spPr>
        <a:xfrm>
          <a:off x="15149991" y="10678097"/>
          <a:ext cx="73273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E9ED314-10D5-4AAA-82A9-1EE08CA00FF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3,043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30</xdr:col>
      <xdr:colOff>552645</xdr:colOff>
      <xdr:row>53</xdr:row>
      <xdr:rowOff>86297</xdr:rowOff>
    </xdr:from>
    <xdr:to>
      <xdr:col>32</xdr:col>
      <xdr:colOff>66184</xdr:colOff>
      <xdr:row>55</xdr:row>
      <xdr:rowOff>45858</xdr:rowOff>
    </xdr:to>
    <xdr:sp macro="" textlink="$O$92">
      <xdr:nvSpPr>
        <xdr:cNvPr id="23" name="TextBox 22">
          <a:extLst>
            <a:ext uri="{FF2B5EF4-FFF2-40B4-BE49-F238E27FC236}">
              <a16:creationId xmlns:a16="http://schemas.microsoft.com/office/drawing/2014/main" id="{DFE9A2C0-D548-4247-952F-9A529CC2AF7D}"/>
            </a:ext>
          </a:extLst>
        </xdr:cNvPr>
        <xdr:cNvSpPr txBox="1"/>
      </xdr:nvSpPr>
      <xdr:spPr>
        <a:xfrm>
          <a:off x="15818045" y="10678097"/>
          <a:ext cx="732739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7BC4266-6CC0-4203-93CA-7110FA4D5CE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4,381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557246</xdr:colOff>
      <xdr:row>53</xdr:row>
      <xdr:rowOff>86297</xdr:rowOff>
    </xdr:from>
    <xdr:to>
      <xdr:col>33</xdr:col>
      <xdr:colOff>70784</xdr:colOff>
      <xdr:row>55</xdr:row>
      <xdr:rowOff>45858</xdr:rowOff>
    </xdr:to>
    <xdr:sp macro="" textlink="$O$93">
      <xdr:nvSpPr>
        <xdr:cNvPr id="24" name="TextBox 23">
          <a:extLst>
            <a:ext uri="{FF2B5EF4-FFF2-40B4-BE49-F238E27FC236}">
              <a16:creationId xmlns:a16="http://schemas.microsoft.com/office/drawing/2014/main" id="{334EF584-CEB3-4656-AE9A-A6F1A4AA6318}"/>
            </a:ext>
          </a:extLst>
        </xdr:cNvPr>
        <xdr:cNvSpPr txBox="1"/>
      </xdr:nvSpPr>
      <xdr:spPr>
        <a:xfrm>
          <a:off x="16432246" y="10678097"/>
          <a:ext cx="73273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831238-4AB5-448C-9627-1785FB624D1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4,659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583760</xdr:colOff>
      <xdr:row>53</xdr:row>
      <xdr:rowOff>86297</xdr:rowOff>
    </xdr:from>
    <xdr:to>
      <xdr:col>34</xdr:col>
      <xdr:colOff>97298</xdr:colOff>
      <xdr:row>55</xdr:row>
      <xdr:rowOff>45858</xdr:rowOff>
    </xdr:to>
    <xdr:sp macro="" textlink="$O$94">
      <xdr:nvSpPr>
        <xdr:cNvPr id="25" name="TextBox 24">
          <a:extLst>
            <a:ext uri="{FF2B5EF4-FFF2-40B4-BE49-F238E27FC236}">
              <a16:creationId xmlns:a16="http://schemas.microsoft.com/office/drawing/2014/main" id="{80587917-1B11-41E7-A63A-36D163927ED0}"/>
            </a:ext>
          </a:extLst>
        </xdr:cNvPr>
        <xdr:cNvSpPr txBox="1"/>
      </xdr:nvSpPr>
      <xdr:spPr>
        <a:xfrm>
          <a:off x="17068360" y="10678097"/>
          <a:ext cx="73273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317A2F-B066-41B2-A99A-F3F767B5655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4,203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31726</xdr:colOff>
      <xdr:row>53</xdr:row>
      <xdr:rowOff>86297</xdr:rowOff>
    </xdr:from>
    <xdr:to>
      <xdr:col>35</xdr:col>
      <xdr:colOff>152042</xdr:colOff>
      <xdr:row>55</xdr:row>
      <xdr:rowOff>45858</xdr:rowOff>
    </xdr:to>
    <xdr:sp macro="" textlink="$O$95">
      <xdr:nvSpPr>
        <xdr:cNvPr id="26" name="TextBox 25">
          <a:extLst>
            <a:ext uri="{FF2B5EF4-FFF2-40B4-BE49-F238E27FC236}">
              <a16:creationId xmlns:a16="http://schemas.microsoft.com/office/drawing/2014/main" id="{7D5E4BFD-AD1F-4CA9-94BA-C700CF8BAF8A}"/>
            </a:ext>
          </a:extLst>
        </xdr:cNvPr>
        <xdr:cNvSpPr txBox="1"/>
      </xdr:nvSpPr>
      <xdr:spPr>
        <a:xfrm>
          <a:off x="17735526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0B21343-D7CE-4639-9C95-03F50324E32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3,744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35</xdr:col>
      <xdr:colOff>133982</xdr:colOff>
      <xdr:row>53</xdr:row>
      <xdr:rowOff>86297</xdr:rowOff>
    </xdr:from>
    <xdr:to>
      <xdr:col>36</xdr:col>
      <xdr:colOff>254298</xdr:colOff>
      <xdr:row>55</xdr:row>
      <xdr:rowOff>45858</xdr:rowOff>
    </xdr:to>
    <xdr:sp macro="" textlink="$O$96">
      <xdr:nvSpPr>
        <xdr:cNvPr id="27" name="TextBox 26">
          <a:extLst>
            <a:ext uri="{FF2B5EF4-FFF2-40B4-BE49-F238E27FC236}">
              <a16:creationId xmlns:a16="http://schemas.microsoft.com/office/drawing/2014/main" id="{F1FF04E2-505A-47D1-8939-F654EED24AE1}"/>
            </a:ext>
          </a:extLst>
        </xdr:cNvPr>
        <xdr:cNvSpPr txBox="1"/>
      </xdr:nvSpPr>
      <xdr:spPr>
        <a:xfrm>
          <a:off x="18447382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B35499F-0E99-41F9-B744-A4A3F6112C9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5,091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36</xdr:col>
      <xdr:colOff>172389</xdr:colOff>
      <xdr:row>53</xdr:row>
      <xdr:rowOff>86297</xdr:rowOff>
    </xdr:from>
    <xdr:to>
      <xdr:col>37</xdr:col>
      <xdr:colOff>292705</xdr:colOff>
      <xdr:row>55</xdr:row>
      <xdr:rowOff>45858</xdr:rowOff>
    </xdr:to>
    <xdr:sp macro="" textlink="$O$97">
      <xdr:nvSpPr>
        <xdr:cNvPr id="28" name="TextBox 27">
          <a:extLst>
            <a:ext uri="{FF2B5EF4-FFF2-40B4-BE49-F238E27FC236}">
              <a16:creationId xmlns:a16="http://schemas.microsoft.com/office/drawing/2014/main" id="{5CBE4541-CE53-4305-BD96-CFB9FE5095A3}"/>
            </a:ext>
          </a:extLst>
        </xdr:cNvPr>
        <xdr:cNvSpPr txBox="1"/>
      </xdr:nvSpPr>
      <xdr:spPr>
        <a:xfrm>
          <a:off x="19095389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0874981-B3CA-434E-BA5C-569A2CD92A2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4,423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37</xdr:col>
      <xdr:colOff>210786</xdr:colOff>
      <xdr:row>53</xdr:row>
      <xdr:rowOff>86297</xdr:rowOff>
    </xdr:from>
    <xdr:to>
      <xdr:col>38</xdr:col>
      <xdr:colOff>331101</xdr:colOff>
      <xdr:row>55</xdr:row>
      <xdr:rowOff>45858</xdr:rowOff>
    </xdr:to>
    <xdr:sp macro="" textlink="$O$98">
      <xdr:nvSpPr>
        <xdr:cNvPr id="29" name="TextBox 28">
          <a:extLst>
            <a:ext uri="{FF2B5EF4-FFF2-40B4-BE49-F238E27FC236}">
              <a16:creationId xmlns:a16="http://schemas.microsoft.com/office/drawing/2014/main" id="{295D92EF-7359-405C-ADFE-0AE8AB0F90BB}"/>
            </a:ext>
          </a:extLst>
        </xdr:cNvPr>
        <xdr:cNvSpPr txBox="1"/>
      </xdr:nvSpPr>
      <xdr:spPr>
        <a:xfrm>
          <a:off x="19743386" y="10678097"/>
          <a:ext cx="729915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BB0CE4C-D634-43F4-8BFC-24740C46D16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3,662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39</xdr:col>
      <xdr:colOff>300576</xdr:colOff>
      <xdr:row>53</xdr:row>
      <xdr:rowOff>86297</xdr:rowOff>
    </xdr:from>
    <xdr:to>
      <xdr:col>40</xdr:col>
      <xdr:colOff>420892</xdr:colOff>
      <xdr:row>55</xdr:row>
      <xdr:rowOff>45858</xdr:rowOff>
    </xdr:to>
    <xdr:sp macro="" textlink="$O$100">
      <xdr:nvSpPr>
        <xdr:cNvPr id="31" name="TextBox 30">
          <a:extLst>
            <a:ext uri="{FF2B5EF4-FFF2-40B4-BE49-F238E27FC236}">
              <a16:creationId xmlns:a16="http://schemas.microsoft.com/office/drawing/2014/main" id="{CD99B85C-17F7-4BAD-A3DE-A3194D8FC6A6}"/>
            </a:ext>
          </a:extLst>
        </xdr:cNvPr>
        <xdr:cNvSpPr txBox="1"/>
      </xdr:nvSpPr>
      <xdr:spPr>
        <a:xfrm>
          <a:off x="21052376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07B46F6-F6A5-446B-A700-A3C5A7CD76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40</xdr:col>
      <xdr:colOff>384279</xdr:colOff>
      <xdr:row>53</xdr:row>
      <xdr:rowOff>86297</xdr:rowOff>
    </xdr:from>
    <xdr:to>
      <xdr:col>41</xdr:col>
      <xdr:colOff>504596</xdr:colOff>
      <xdr:row>55</xdr:row>
      <xdr:rowOff>45858</xdr:rowOff>
    </xdr:to>
    <xdr:sp macro="" textlink="$O$101">
      <xdr:nvSpPr>
        <xdr:cNvPr id="32" name="TextBox 31">
          <a:extLst>
            <a:ext uri="{FF2B5EF4-FFF2-40B4-BE49-F238E27FC236}">
              <a16:creationId xmlns:a16="http://schemas.microsoft.com/office/drawing/2014/main" id="{DB03CBE6-D639-4A68-B93D-2313F6CB2C23}"/>
            </a:ext>
          </a:extLst>
        </xdr:cNvPr>
        <xdr:cNvSpPr txBox="1"/>
      </xdr:nvSpPr>
      <xdr:spPr>
        <a:xfrm>
          <a:off x="21745679" y="10678097"/>
          <a:ext cx="72991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D04F95-B2D6-4DE2-9979-26CA195E83B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41</xdr:col>
      <xdr:colOff>405598</xdr:colOff>
      <xdr:row>53</xdr:row>
      <xdr:rowOff>86297</xdr:rowOff>
    </xdr:from>
    <xdr:to>
      <xdr:col>42</xdr:col>
      <xdr:colOff>525913</xdr:colOff>
      <xdr:row>55</xdr:row>
      <xdr:rowOff>45858</xdr:rowOff>
    </xdr:to>
    <xdr:sp macro="" textlink="$O$102">
      <xdr:nvSpPr>
        <xdr:cNvPr id="33" name="TextBox 32">
          <a:extLst>
            <a:ext uri="{FF2B5EF4-FFF2-40B4-BE49-F238E27FC236}">
              <a16:creationId xmlns:a16="http://schemas.microsoft.com/office/drawing/2014/main" id="{8CF43A0F-6F75-4D2E-A1BE-415BE3417863}"/>
            </a:ext>
          </a:extLst>
        </xdr:cNvPr>
        <xdr:cNvSpPr txBox="1"/>
      </xdr:nvSpPr>
      <xdr:spPr>
        <a:xfrm>
          <a:off x="22376598" y="10678097"/>
          <a:ext cx="729915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31BB006-24EB-46ED-9000-ADD5AB447DC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42</xdr:col>
      <xdr:colOff>459959</xdr:colOff>
      <xdr:row>53</xdr:row>
      <xdr:rowOff>86297</xdr:rowOff>
    </xdr:from>
    <xdr:to>
      <xdr:col>43</xdr:col>
      <xdr:colOff>580274</xdr:colOff>
      <xdr:row>55</xdr:row>
      <xdr:rowOff>45858</xdr:rowOff>
    </xdr:to>
    <xdr:sp macro="" textlink="$O$103">
      <xdr:nvSpPr>
        <xdr:cNvPr id="34" name="TextBox 33">
          <a:extLst>
            <a:ext uri="{FF2B5EF4-FFF2-40B4-BE49-F238E27FC236}">
              <a16:creationId xmlns:a16="http://schemas.microsoft.com/office/drawing/2014/main" id="{2752A5CA-8660-4875-AD21-967A58F7FF8C}"/>
            </a:ext>
          </a:extLst>
        </xdr:cNvPr>
        <xdr:cNvSpPr txBox="1"/>
      </xdr:nvSpPr>
      <xdr:spPr>
        <a:xfrm>
          <a:off x="23040559" y="10678097"/>
          <a:ext cx="729915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B1FF3B9-3A28-41D5-A208-977B457173B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43</xdr:col>
      <xdr:colOff>485363</xdr:colOff>
      <xdr:row>53</xdr:row>
      <xdr:rowOff>86297</xdr:rowOff>
    </xdr:from>
    <xdr:to>
      <xdr:col>44</xdr:col>
      <xdr:colOff>605679</xdr:colOff>
      <xdr:row>55</xdr:row>
      <xdr:rowOff>45858</xdr:rowOff>
    </xdr:to>
    <xdr:sp macro="" textlink="$O$104">
      <xdr:nvSpPr>
        <xdr:cNvPr id="35" name="TextBox 34">
          <a:extLst>
            <a:ext uri="{FF2B5EF4-FFF2-40B4-BE49-F238E27FC236}">
              <a16:creationId xmlns:a16="http://schemas.microsoft.com/office/drawing/2014/main" id="{587545A0-EDD7-446F-B669-EAE252239EC0}"/>
            </a:ext>
          </a:extLst>
        </xdr:cNvPr>
        <xdr:cNvSpPr txBox="1"/>
      </xdr:nvSpPr>
      <xdr:spPr>
        <a:xfrm>
          <a:off x="23675563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4EF3C1B-01AB-4A46-89D8-FD341593880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590449</xdr:colOff>
      <xdr:row>55</xdr:row>
      <xdr:rowOff>145412</xdr:rowOff>
    </xdr:from>
    <xdr:to>
      <xdr:col>21</xdr:col>
      <xdr:colOff>523608</xdr:colOff>
      <xdr:row>57</xdr:row>
      <xdr:rowOff>39169</xdr:rowOff>
    </xdr:to>
    <xdr:sp macro="" textlink="$L$83">
      <xdr:nvSpPr>
        <xdr:cNvPr id="36" name="TextBox 35">
          <a:extLst>
            <a:ext uri="{FF2B5EF4-FFF2-40B4-BE49-F238E27FC236}">
              <a16:creationId xmlns:a16="http://schemas.microsoft.com/office/drawing/2014/main" id="{2912CDF6-A258-4519-B3FE-0469CDCEC210}"/>
            </a:ext>
          </a:extLst>
        </xdr:cNvPr>
        <xdr:cNvSpPr txBox="1"/>
      </xdr:nvSpPr>
      <xdr:spPr>
        <a:xfrm>
          <a:off x="9759849" y="11105512"/>
          <a:ext cx="542759" cy="262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21E8FF90-EDCB-43C4-B4CD-C5AB5AD1E7A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476</a:t>
          </a:fld>
          <a:endParaRPr lang="en-US" sz="11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149231</xdr:colOff>
      <xdr:row>55</xdr:row>
      <xdr:rowOff>172153</xdr:rowOff>
    </xdr:from>
    <xdr:to>
      <xdr:col>23</xdr:col>
      <xdr:colOff>82391</xdr:colOff>
      <xdr:row>57</xdr:row>
      <xdr:rowOff>65909</xdr:rowOff>
    </xdr:to>
    <xdr:sp macro="" textlink="$L$84">
      <xdr:nvSpPr>
        <xdr:cNvPr id="37" name="TextBox 36">
          <a:extLst>
            <a:ext uri="{FF2B5EF4-FFF2-40B4-BE49-F238E27FC236}">
              <a16:creationId xmlns:a16="http://schemas.microsoft.com/office/drawing/2014/main" id="{5F2BCB70-55A4-46ED-8D49-CEC139331F63}"/>
            </a:ext>
          </a:extLst>
        </xdr:cNvPr>
        <xdr:cNvSpPr txBox="1"/>
      </xdr:nvSpPr>
      <xdr:spPr>
        <a:xfrm>
          <a:off x="10537831" y="11132253"/>
          <a:ext cx="54276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9FD1170-3ECB-41D7-84A7-0FD5137D1F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279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153314</xdr:colOff>
      <xdr:row>55</xdr:row>
      <xdr:rowOff>172153</xdr:rowOff>
    </xdr:from>
    <xdr:to>
      <xdr:col>24</xdr:col>
      <xdr:colOff>85134</xdr:colOff>
      <xdr:row>57</xdr:row>
      <xdr:rowOff>65909</xdr:rowOff>
    </xdr:to>
    <xdr:sp macro="" textlink="$L$85">
      <xdr:nvSpPr>
        <xdr:cNvPr id="38" name="TextBox 37">
          <a:extLst>
            <a:ext uri="{FF2B5EF4-FFF2-40B4-BE49-F238E27FC236}">
              <a16:creationId xmlns:a16="http://schemas.microsoft.com/office/drawing/2014/main" id="{FA5D6700-2BD0-4B54-9436-367FE3FF9183}"/>
            </a:ext>
          </a:extLst>
        </xdr:cNvPr>
        <xdr:cNvSpPr txBox="1"/>
      </xdr:nvSpPr>
      <xdr:spPr>
        <a:xfrm>
          <a:off x="11151514" y="11132253"/>
          <a:ext cx="54142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5B7F94-4E49-4371-A0A3-B646878C4F6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-504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259445</xdr:colOff>
      <xdr:row>55</xdr:row>
      <xdr:rowOff>172153</xdr:rowOff>
    </xdr:from>
    <xdr:to>
      <xdr:col>25</xdr:col>
      <xdr:colOff>195426</xdr:colOff>
      <xdr:row>57</xdr:row>
      <xdr:rowOff>65909</xdr:rowOff>
    </xdr:to>
    <xdr:sp macro="" textlink="$L$86">
      <xdr:nvSpPr>
        <xdr:cNvPr id="39" name="TextBox 38">
          <a:extLst>
            <a:ext uri="{FF2B5EF4-FFF2-40B4-BE49-F238E27FC236}">
              <a16:creationId xmlns:a16="http://schemas.microsoft.com/office/drawing/2014/main" id="{34EB5BC6-AEA4-47E0-BAC8-D0F31B307F7D}"/>
            </a:ext>
          </a:extLst>
        </xdr:cNvPr>
        <xdr:cNvSpPr txBox="1"/>
      </xdr:nvSpPr>
      <xdr:spPr>
        <a:xfrm>
          <a:off x="11867245" y="11132253"/>
          <a:ext cx="54558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3669CD-D501-43EC-BB04-87CDB789F03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-176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346864</xdr:colOff>
      <xdr:row>55</xdr:row>
      <xdr:rowOff>172153</xdr:rowOff>
    </xdr:from>
    <xdr:to>
      <xdr:col>26</xdr:col>
      <xdr:colOff>280023</xdr:colOff>
      <xdr:row>57</xdr:row>
      <xdr:rowOff>65909</xdr:rowOff>
    </xdr:to>
    <xdr:sp macro="" textlink="$L$87">
      <xdr:nvSpPr>
        <xdr:cNvPr id="40" name="TextBox 39">
          <a:extLst>
            <a:ext uri="{FF2B5EF4-FFF2-40B4-BE49-F238E27FC236}">
              <a16:creationId xmlns:a16="http://schemas.microsoft.com/office/drawing/2014/main" id="{C60BD8F2-7180-4412-9614-0F28C0BE52F4}"/>
            </a:ext>
          </a:extLst>
        </xdr:cNvPr>
        <xdr:cNvSpPr txBox="1"/>
      </xdr:nvSpPr>
      <xdr:spPr>
        <a:xfrm>
          <a:off x="12564264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4037A04-4799-4F5C-B83D-4BEEB6020C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606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310991</xdr:colOff>
      <xdr:row>55</xdr:row>
      <xdr:rowOff>172153</xdr:rowOff>
    </xdr:from>
    <xdr:to>
      <xdr:col>27</xdr:col>
      <xdr:colOff>246971</xdr:colOff>
      <xdr:row>57</xdr:row>
      <xdr:rowOff>65909</xdr:rowOff>
    </xdr:to>
    <xdr:sp macro="" textlink="$L$88">
      <xdr:nvSpPr>
        <xdr:cNvPr id="41" name="TextBox 40">
          <a:extLst>
            <a:ext uri="{FF2B5EF4-FFF2-40B4-BE49-F238E27FC236}">
              <a16:creationId xmlns:a16="http://schemas.microsoft.com/office/drawing/2014/main" id="{F5B2E874-4EF2-48D7-8938-F366D5F3BE8B}"/>
            </a:ext>
          </a:extLst>
        </xdr:cNvPr>
        <xdr:cNvSpPr txBox="1"/>
      </xdr:nvSpPr>
      <xdr:spPr>
        <a:xfrm>
          <a:off x="13137991" y="11132253"/>
          <a:ext cx="54558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357232C-9A56-463A-B0B9-FD4273607F3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659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437465</xdr:colOff>
      <xdr:row>55</xdr:row>
      <xdr:rowOff>176349</xdr:rowOff>
    </xdr:from>
    <xdr:to>
      <xdr:col>28</xdr:col>
      <xdr:colOff>425526</xdr:colOff>
      <xdr:row>57</xdr:row>
      <xdr:rowOff>23573</xdr:rowOff>
    </xdr:to>
    <xdr:sp macro="" textlink="$L$89">
      <xdr:nvSpPr>
        <xdr:cNvPr id="42" name="TextBox 41">
          <a:extLst>
            <a:ext uri="{FF2B5EF4-FFF2-40B4-BE49-F238E27FC236}">
              <a16:creationId xmlns:a16="http://schemas.microsoft.com/office/drawing/2014/main" id="{AE340242-6992-42EC-B847-9D920ADAA1A0}"/>
            </a:ext>
          </a:extLst>
        </xdr:cNvPr>
        <xdr:cNvSpPr txBox="1"/>
      </xdr:nvSpPr>
      <xdr:spPr>
        <a:xfrm>
          <a:off x="13874065" y="11136449"/>
          <a:ext cx="597661" cy="2155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F6D3F36-CDEA-45D8-9BE4-5AD92C40FF8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-240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469095</xdr:colOff>
      <xdr:row>55</xdr:row>
      <xdr:rowOff>172153</xdr:rowOff>
    </xdr:from>
    <xdr:to>
      <xdr:col>29</xdr:col>
      <xdr:colOff>402254</xdr:colOff>
      <xdr:row>57</xdr:row>
      <xdr:rowOff>65909</xdr:rowOff>
    </xdr:to>
    <xdr:sp macro="" textlink="$L$90">
      <xdr:nvSpPr>
        <xdr:cNvPr id="43" name="TextBox 42">
          <a:extLst>
            <a:ext uri="{FF2B5EF4-FFF2-40B4-BE49-F238E27FC236}">
              <a16:creationId xmlns:a16="http://schemas.microsoft.com/office/drawing/2014/main" id="{CE1FAC96-A95D-4AD8-9614-FE3BF13E3BE5}"/>
            </a:ext>
          </a:extLst>
        </xdr:cNvPr>
        <xdr:cNvSpPr txBox="1"/>
      </xdr:nvSpPr>
      <xdr:spPr>
        <a:xfrm>
          <a:off x="14515295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2490E6-B039-4B47-AF20-EE65563C012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-141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509350</xdr:colOff>
      <xdr:row>55</xdr:row>
      <xdr:rowOff>172153</xdr:rowOff>
    </xdr:from>
    <xdr:to>
      <xdr:col>30</xdr:col>
      <xdr:colOff>442509</xdr:colOff>
      <xdr:row>57</xdr:row>
      <xdr:rowOff>65909</xdr:rowOff>
    </xdr:to>
    <xdr:sp macro="" textlink="$L$91">
      <xdr:nvSpPr>
        <xdr:cNvPr id="44" name="TextBox 43">
          <a:extLst>
            <a:ext uri="{FF2B5EF4-FFF2-40B4-BE49-F238E27FC236}">
              <a16:creationId xmlns:a16="http://schemas.microsoft.com/office/drawing/2014/main" id="{45E51F6B-9FB9-473B-A787-2CE1E878C61E}"/>
            </a:ext>
          </a:extLst>
        </xdr:cNvPr>
        <xdr:cNvSpPr txBox="1"/>
      </xdr:nvSpPr>
      <xdr:spPr>
        <a:xfrm>
          <a:off x="15165150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1A84829-B545-4A97-B852-517D4A7F4F6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-103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30</xdr:col>
      <xdr:colOff>525462</xdr:colOff>
      <xdr:row>55</xdr:row>
      <xdr:rowOff>172153</xdr:rowOff>
    </xdr:from>
    <xdr:to>
      <xdr:col>31</xdr:col>
      <xdr:colOff>458621</xdr:colOff>
      <xdr:row>57</xdr:row>
      <xdr:rowOff>65909</xdr:rowOff>
    </xdr:to>
    <xdr:sp macro="" textlink="$L$92">
      <xdr:nvSpPr>
        <xdr:cNvPr id="45" name="TextBox 44">
          <a:extLst>
            <a:ext uri="{FF2B5EF4-FFF2-40B4-BE49-F238E27FC236}">
              <a16:creationId xmlns:a16="http://schemas.microsoft.com/office/drawing/2014/main" id="{A6298091-D8D7-485A-ADEB-C62B6B7906EC}"/>
            </a:ext>
          </a:extLst>
        </xdr:cNvPr>
        <xdr:cNvSpPr txBox="1"/>
      </xdr:nvSpPr>
      <xdr:spPr>
        <a:xfrm>
          <a:off x="15790862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17C352A-6D42-43C1-A211-4019A7E80E6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652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565347</xdr:colOff>
      <xdr:row>55</xdr:row>
      <xdr:rowOff>172153</xdr:rowOff>
    </xdr:from>
    <xdr:to>
      <xdr:col>32</xdr:col>
      <xdr:colOff>498506</xdr:colOff>
      <xdr:row>57</xdr:row>
      <xdr:rowOff>65909</xdr:rowOff>
    </xdr:to>
    <xdr:sp macro="" textlink="$L$93">
      <xdr:nvSpPr>
        <xdr:cNvPr id="46" name="TextBox 45">
          <a:extLst>
            <a:ext uri="{FF2B5EF4-FFF2-40B4-BE49-F238E27FC236}">
              <a16:creationId xmlns:a16="http://schemas.microsoft.com/office/drawing/2014/main" id="{D3AC3AA1-CDD9-4C7A-B155-A71A7BBE8DDB}"/>
            </a:ext>
          </a:extLst>
        </xdr:cNvPr>
        <xdr:cNvSpPr txBox="1"/>
      </xdr:nvSpPr>
      <xdr:spPr>
        <a:xfrm>
          <a:off x="16440347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FF2D73-6C76-4A69-AD71-9F605DB80A8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380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563639</xdr:colOff>
      <xdr:row>55</xdr:row>
      <xdr:rowOff>172153</xdr:rowOff>
    </xdr:from>
    <xdr:to>
      <xdr:col>33</xdr:col>
      <xdr:colOff>496798</xdr:colOff>
      <xdr:row>57</xdr:row>
      <xdr:rowOff>65909</xdr:rowOff>
    </xdr:to>
    <xdr:sp macro="" textlink="$L$94">
      <xdr:nvSpPr>
        <xdr:cNvPr id="47" name="TextBox 46">
          <a:extLst>
            <a:ext uri="{FF2B5EF4-FFF2-40B4-BE49-F238E27FC236}">
              <a16:creationId xmlns:a16="http://schemas.microsoft.com/office/drawing/2014/main" id="{13B89194-1A7A-4ED2-9BC5-C092CCDDD664}"/>
            </a:ext>
          </a:extLst>
        </xdr:cNvPr>
        <xdr:cNvSpPr txBox="1"/>
      </xdr:nvSpPr>
      <xdr:spPr>
        <a:xfrm>
          <a:off x="17048239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649A321-8CB8-4EE3-9729-4E735AF95CD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7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21</xdr:colOff>
      <xdr:row>55</xdr:row>
      <xdr:rowOff>155183</xdr:rowOff>
    </xdr:from>
    <xdr:to>
      <xdr:col>34</xdr:col>
      <xdr:colOff>556738</xdr:colOff>
      <xdr:row>57</xdr:row>
      <xdr:rowOff>16519</xdr:rowOff>
    </xdr:to>
    <xdr:sp macro="" textlink="$L$95">
      <xdr:nvSpPr>
        <xdr:cNvPr id="48" name="TextBox 47">
          <a:extLst>
            <a:ext uri="{FF2B5EF4-FFF2-40B4-BE49-F238E27FC236}">
              <a16:creationId xmlns:a16="http://schemas.microsoft.com/office/drawing/2014/main" id="{6602D3EC-2492-4614-805E-FD66493256AB}"/>
            </a:ext>
          </a:extLst>
        </xdr:cNvPr>
        <xdr:cNvSpPr txBox="1"/>
      </xdr:nvSpPr>
      <xdr:spPr>
        <a:xfrm>
          <a:off x="17703821" y="11115283"/>
          <a:ext cx="556717" cy="2296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C246D95-E541-4780-B748-A1E481EE4E5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-374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35</xdr:col>
      <xdr:colOff>137643</xdr:colOff>
      <xdr:row>55</xdr:row>
      <xdr:rowOff>172153</xdr:rowOff>
    </xdr:from>
    <xdr:to>
      <xdr:col>36</xdr:col>
      <xdr:colOff>70802</xdr:colOff>
      <xdr:row>57</xdr:row>
      <xdr:rowOff>65909</xdr:rowOff>
    </xdr:to>
    <xdr:sp macro="" textlink="$L$96">
      <xdr:nvSpPr>
        <xdr:cNvPr id="49" name="TextBox 48">
          <a:extLst>
            <a:ext uri="{FF2B5EF4-FFF2-40B4-BE49-F238E27FC236}">
              <a16:creationId xmlns:a16="http://schemas.microsoft.com/office/drawing/2014/main" id="{0049ADFC-A8B8-4801-B021-ABB4B24E3763}"/>
            </a:ext>
          </a:extLst>
        </xdr:cNvPr>
        <xdr:cNvSpPr txBox="1"/>
      </xdr:nvSpPr>
      <xdr:spPr>
        <a:xfrm>
          <a:off x="18451043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A142B00-378B-49FF-8766-539989E9286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715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36</xdr:col>
      <xdr:colOff>129984</xdr:colOff>
      <xdr:row>55</xdr:row>
      <xdr:rowOff>172153</xdr:rowOff>
    </xdr:from>
    <xdr:to>
      <xdr:col>37</xdr:col>
      <xdr:colOff>63143</xdr:colOff>
      <xdr:row>57</xdr:row>
      <xdr:rowOff>65909</xdr:rowOff>
    </xdr:to>
    <xdr:sp macro="" textlink="$L$97">
      <xdr:nvSpPr>
        <xdr:cNvPr id="50" name="TextBox 49">
          <a:extLst>
            <a:ext uri="{FF2B5EF4-FFF2-40B4-BE49-F238E27FC236}">
              <a16:creationId xmlns:a16="http://schemas.microsoft.com/office/drawing/2014/main" id="{CEFF7260-9955-4C62-A50F-AF414AA7472B}"/>
            </a:ext>
          </a:extLst>
        </xdr:cNvPr>
        <xdr:cNvSpPr txBox="1"/>
      </xdr:nvSpPr>
      <xdr:spPr>
        <a:xfrm>
          <a:off x="19052984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EE82A56-EB7D-4470-B847-96093B00B73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-407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37</xdr:col>
      <xdr:colOff>160954</xdr:colOff>
      <xdr:row>55</xdr:row>
      <xdr:rowOff>172153</xdr:rowOff>
    </xdr:from>
    <xdr:to>
      <xdr:col>38</xdr:col>
      <xdr:colOff>94112</xdr:colOff>
      <xdr:row>57</xdr:row>
      <xdr:rowOff>65909</xdr:rowOff>
    </xdr:to>
    <xdr:sp macro="" textlink="$L$98">
      <xdr:nvSpPr>
        <xdr:cNvPr id="51" name="TextBox 50">
          <a:extLst>
            <a:ext uri="{FF2B5EF4-FFF2-40B4-BE49-F238E27FC236}">
              <a16:creationId xmlns:a16="http://schemas.microsoft.com/office/drawing/2014/main" id="{2E64166E-B0AE-41F7-AABF-8C8B5B6A2210}"/>
            </a:ext>
          </a:extLst>
        </xdr:cNvPr>
        <xdr:cNvSpPr txBox="1"/>
      </xdr:nvSpPr>
      <xdr:spPr>
        <a:xfrm>
          <a:off x="19693554" y="11132253"/>
          <a:ext cx="542758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4B33F89-6B05-445F-8393-9E94FD95268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-699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39</xdr:col>
      <xdr:colOff>300140</xdr:colOff>
      <xdr:row>55</xdr:row>
      <xdr:rowOff>172153</xdr:rowOff>
    </xdr:from>
    <xdr:to>
      <xdr:col>40</xdr:col>
      <xdr:colOff>233299</xdr:colOff>
      <xdr:row>57</xdr:row>
      <xdr:rowOff>65909</xdr:rowOff>
    </xdr:to>
    <xdr:sp macro="" textlink="$L$100">
      <xdr:nvSpPr>
        <xdr:cNvPr id="53" name="TextBox 52">
          <a:extLst>
            <a:ext uri="{FF2B5EF4-FFF2-40B4-BE49-F238E27FC236}">
              <a16:creationId xmlns:a16="http://schemas.microsoft.com/office/drawing/2014/main" id="{16524E48-C67F-4DF5-9840-0583CF3FC60E}"/>
            </a:ext>
          </a:extLst>
        </xdr:cNvPr>
        <xdr:cNvSpPr txBox="1"/>
      </xdr:nvSpPr>
      <xdr:spPr>
        <a:xfrm>
          <a:off x="21051940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AA4BDE4-C09F-44A8-A52A-AB42EA4F10C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190980</xdr:colOff>
      <xdr:row>55</xdr:row>
      <xdr:rowOff>160455</xdr:rowOff>
    </xdr:from>
    <xdr:to>
      <xdr:col>32</xdr:col>
      <xdr:colOff>517021</xdr:colOff>
      <xdr:row>57</xdr:row>
      <xdr:rowOff>54211</xdr:rowOff>
    </xdr:to>
    <xdr:sp macro="" textlink="$Q$93">
      <xdr:nvSpPr>
        <xdr:cNvPr id="60" name="TextBox 59">
          <a:extLst>
            <a:ext uri="{FF2B5EF4-FFF2-40B4-BE49-F238E27FC236}">
              <a16:creationId xmlns:a16="http://schemas.microsoft.com/office/drawing/2014/main" id="{3AFCCCD8-4B81-4F89-AD1E-557133068D6F}"/>
            </a:ext>
          </a:extLst>
        </xdr:cNvPr>
        <xdr:cNvSpPr txBox="1"/>
      </xdr:nvSpPr>
      <xdr:spPr>
        <a:xfrm>
          <a:off x="16675580" y="11120555"/>
          <a:ext cx="32604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0757609-193C-4DF8-B277-B987BA6BBEC9}" type="TxLink">
            <a:rPr lang="en-US" sz="1100" b="0" i="0" u="none" strike="noStrike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341430</xdr:colOff>
      <xdr:row>57</xdr:row>
      <xdr:rowOff>71258</xdr:rowOff>
    </xdr:from>
    <xdr:to>
      <xdr:col>42</xdr:col>
      <xdr:colOff>274588</xdr:colOff>
      <xdr:row>58</xdr:row>
      <xdr:rowOff>150764</xdr:rowOff>
    </xdr:to>
    <xdr:sp macro="" textlink="$M$102">
      <xdr:nvSpPr>
        <xdr:cNvPr id="61" name="TextBox 60">
          <a:extLst>
            <a:ext uri="{FF2B5EF4-FFF2-40B4-BE49-F238E27FC236}">
              <a16:creationId xmlns:a16="http://schemas.microsoft.com/office/drawing/2014/main" id="{D4ABD955-4385-4BF4-8664-12F853D42598}"/>
            </a:ext>
          </a:extLst>
        </xdr:cNvPr>
        <xdr:cNvSpPr txBox="1"/>
      </xdr:nvSpPr>
      <xdr:spPr>
        <a:xfrm>
          <a:off x="22312430" y="11399658"/>
          <a:ext cx="542758" cy="263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AF6D338-375C-4903-9742-7BCBC815172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213454</xdr:colOff>
      <xdr:row>59</xdr:row>
      <xdr:rowOff>52691</xdr:rowOff>
    </xdr:from>
    <xdr:to>
      <xdr:col>23</xdr:col>
      <xdr:colOff>149435</xdr:colOff>
      <xdr:row>61</xdr:row>
      <xdr:rowOff>12958</xdr:rowOff>
    </xdr:to>
    <xdr:sp macro="" textlink="$N$84">
      <xdr:nvSpPr>
        <xdr:cNvPr id="62" name="TextBox 61">
          <a:extLst>
            <a:ext uri="{FF2B5EF4-FFF2-40B4-BE49-F238E27FC236}">
              <a16:creationId xmlns:a16="http://schemas.microsoft.com/office/drawing/2014/main" id="{247FD1EF-5966-4F2E-B69F-09DB5436A9F1}"/>
            </a:ext>
          </a:extLst>
        </xdr:cNvPr>
        <xdr:cNvSpPr txBox="1"/>
      </xdr:nvSpPr>
      <xdr:spPr>
        <a:xfrm>
          <a:off x="10602054" y="11749391"/>
          <a:ext cx="545581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5CD238-D5C2-4341-9399-A05C1E776C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419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226222</xdr:colOff>
      <xdr:row>59</xdr:row>
      <xdr:rowOff>52691</xdr:rowOff>
    </xdr:from>
    <xdr:to>
      <xdr:col>24</xdr:col>
      <xdr:colOff>80654</xdr:colOff>
      <xdr:row>61</xdr:row>
      <xdr:rowOff>46380</xdr:rowOff>
    </xdr:to>
    <xdr:sp macro="" textlink="$N$85">
      <xdr:nvSpPr>
        <xdr:cNvPr id="63" name="TextBox 62">
          <a:extLst>
            <a:ext uri="{FF2B5EF4-FFF2-40B4-BE49-F238E27FC236}">
              <a16:creationId xmlns:a16="http://schemas.microsoft.com/office/drawing/2014/main" id="{E584D634-1799-4389-A565-10C44218C55D}"/>
            </a:ext>
          </a:extLst>
        </xdr:cNvPr>
        <xdr:cNvSpPr txBox="1"/>
      </xdr:nvSpPr>
      <xdr:spPr>
        <a:xfrm>
          <a:off x="11224422" y="11749391"/>
          <a:ext cx="464032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35DAD7C-9B51-483E-9333-FC50F15CAE3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-114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338141</xdr:colOff>
      <xdr:row>59</xdr:row>
      <xdr:rowOff>52691</xdr:rowOff>
    </xdr:from>
    <xdr:to>
      <xdr:col>25</xdr:col>
      <xdr:colOff>239221</xdr:colOff>
      <xdr:row>61</xdr:row>
      <xdr:rowOff>46380</xdr:rowOff>
    </xdr:to>
    <xdr:sp macro="" textlink="$N$86">
      <xdr:nvSpPr>
        <xdr:cNvPr id="64" name="TextBox 63">
          <a:extLst>
            <a:ext uri="{FF2B5EF4-FFF2-40B4-BE49-F238E27FC236}">
              <a16:creationId xmlns:a16="http://schemas.microsoft.com/office/drawing/2014/main" id="{0C459EA0-96A9-4C51-9CCF-0A19725964CB}"/>
            </a:ext>
          </a:extLst>
        </xdr:cNvPr>
        <xdr:cNvSpPr txBox="1"/>
      </xdr:nvSpPr>
      <xdr:spPr>
        <a:xfrm>
          <a:off x="11945941" y="11749391"/>
          <a:ext cx="510680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83A40C3-92AF-4C50-B342-2D6B95D08C5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-410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359851</xdr:colOff>
      <xdr:row>59</xdr:row>
      <xdr:rowOff>52691</xdr:rowOff>
    </xdr:from>
    <xdr:to>
      <xdr:col>26</xdr:col>
      <xdr:colOff>274436</xdr:colOff>
      <xdr:row>61</xdr:row>
      <xdr:rowOff>46380</xdr:rowOff>
    </xdr:to>
    <xdr:sp macro="" textlink="$N$87">
      <xdr:nvSpPr>
        <xdr:cNvPr id="65" name="TextBox 64">
          <a:extLst>
            <a:ext uri="{FF2B5EF4-FFF2-40B4-BE49-F238E27FC236}">
              <a16:creationId xmlns:a16="http://schemas.microsoft.com/office/drawing/2014/main" id="{F56852E4-92EB-4553-B774-71B5A4575EFA}"/>
            </a:ext>
          </a:extLst>
        </xdr:cNvPr>
        <xdr:cNvSpPr txBox="1"/>
      </xdr:nvSpPr>
      <xdr:spPr>
        <a:xfrm>
          <a:off x="12577251" y="11749391"/>
          <a:ext cx="524185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CEAD61F-4503-4ECA-AFB2-E9CF31294FB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908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388075</xdr:colOff>
      <xdr:row>59</xdr:row>
      <xdr:rowOff>52691</xdr:rowOff>
    </xdr:from>
    <xdr:to>
      <xdr:col>27</xdr:col>
      <xdr:colOff>316177</xdr:colOff>
      <xdr:row>61</xdr:row>
      <xdr:rowOff>46380</xdr:rowOff>
    </xdr:to>
    <xdr:sp macro="" textlink="$N$88">
      <xdr:nvSpPr>
        <xdr:cNvPr id="66" name="TextBox 65">
          <a:extLst>
            <a:ext uri="{FF2B5EF4-FFF2-40B4-BE49-F238E27FC236}">
              <a16:creationId xmlns:a16="http://schemas.microsoft.com/office/drawing/2014/main" id="{3BF338C4-C5A7-482E-9F17-6A17CD3DE167}"/>
            </a:ext>
          </a:extLst>
        </xdr:cNvPr>
        <xdr:cNvSpPr txBox="1"/>
      </xdr:nvSpPr>
      <xdr:spPr>
        <a:xfrm>
          <a:off x="13215075" y="11749391"/>
          <a:ext cx="537702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3F71471-D50A-4E2A-B95A-FA8B3C7BDCE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569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493912</xdr:colOff>
      <xdr:row>59</xdr:row>
      <xdr:rowOff>52691</xdr:rowOff>
    </xdr:from>
    <xdr:to>
      <xdr:col>28</xdr:col>
      <xdr:colOff>508023</xdr:colOff>
      <xdr:row>61</xdr:row>
      <xdr:rowOff>46380</xdr:rowOff>
    </xdr:to>
    <xdr:sp macro="" textlink="$N$89">
      <xdr:nvSpPr>
        <xdr:cNvPr id="67" name="TextBox 66">
          <a:extLst>
            <a:ext uri="{FF2B5EF4-FFF2-40B4-BE49-F238E27FC236}">
              <a16:creationId xmlns:a16="http://schemas.microsoft.com/office/drawing/2014/main" id="{A9AE1B7D-16DA-46AD-A6FB-5395567684CD}"/>
            </a:ext>
          </a:extLst>
        </xdr:cNvPr>
        <xdr:cNvSpPr txBox="1"/>
      </xdr:nvSpPr>
      <xdr:spPr>
        <a:xfrm>
          <a:off x="13930512" y="11749391"/>
          <a:ext cx="623711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1F4B9C-BDB2-41FF-893A-C192EA96C89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529188</xdr:colOff>
      <xdr:row>59</xdr:row>
      <xdr:rowOff>52691</xdr:rowOff>
    </xdr:from>
    <xdr:to>
      <xdr:col>29</xdr:col>
      <xdr:colOff>460188</xdr:colOff>
      <xdr:row>61</xdr:row>
      <xdr:rowOff>46380</xdr:rowOff>
    </xdr:to>
    <xdr:sp macro="" textlink="$N$90">
      <xdr:nvSpPr>
        <xdr:cNvPr id="68" name="TextBox 67">
          <a:extLst>
            <a:ext uri="{FF2B5EF4-FFF2-40B4-BE49-F238E27FC236}">
              <a16:creationId xmlns:a16="http://schemas.microsoft.com/office/drawing/2014/main" id="{E8D91ED6-D657-429D-AF19-9896CF0B1535}"/>
            </a:ext>
          </a:extLst>
        </xdr:cNvPr>
        <xdr:cNvSpPr txBox="1"/>
      </xdr:nvSpPr>
      <xdr:spPr>
        <a:xfrm>
          <a:off x="14575388" y="11749391"/>
          <a:ext cx="540600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FF87A57-BCC6-4835-8550-8423C9019F1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162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42055</xdr:colOff>
      <xdr:row>59</xdr:row>
      <xdr:rowOff>52691</xdr:rowOff>
    </xdr:from>
    <xdr:to>
      <xdr:col>31</xdr:col>
      <xdr:colOff>567286</xdr:colOff>
      <xdr:row>61</xdr:row>
      <xdr:rowOff>46380</xdr:rowOff>
    </xdr:to>
    <xdr:sp macro="" textlink="$N$92">
      <xdr:nvSpPr>
        <xdr:cNvPr id="69" name="TextBox 68">
          <a:extLst>
            <a:ext uri="{FF2B5EF4-FFF2-40B4-BE49-F238E27FC236}">
              <a16:creationId xmlns:a16="http://schemas.microsoft.com/office/drawing/2014/main" id="{DB8B77ED-3055-4F0C-90F1-0865BAA748F7}"/>
            </a:ext>
          </a:extLst>
        </xdr:cNvPr>
        <xdr:cNvSpPr txBox="1"/>
      </xdr:nvSpPr>
      <xdr:spPr>
        <a:xfrm>
          <a:off x="15917055" y="11749391"/>
          <a:ext cx="525231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8A9C1EA-1E7A-4C83-8A48-FE81DE1600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1,338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529189</xdr:colOff>
      <xdr:row>59</xdr:row>
      <xdr:rowOff>52691</xdr:rowOff>
    </xdr:from>
    <xdr:to>
      <xdr:col>30</xdr:col>
      <xdr:colOff>450832</xdr:colOff>
      <xdr:row>61</xdr:row>
      <xdr:rowOff>46380</xdr:rowOff>
    </xdr:to>
    <xdr:sp macro="" textlink="$N$91">
      <xdr:nvSpPr>
        <xdr:cNvPr id="70" name="TextBox 69">
          <a:extLst>
            <a:ext uri="{FF2B5EF4-FFF2-40B4-BE49-F238E27FC236}">
              <a16:creationId xmlns:a16="http://schemas.microsoft.com/office/drawing/2014/main" id="{8DCBD26F-3C02-4434-9B94-93227ADEF6CB}"/>
            </a:ext>
          </a:extLst>
        </xdr:cNvPr>
        <xdr:cNvSpPr txBox="1"/>
      </xdr:nvSpPr>
      <xdr:spPr>
        <a:xfrm>
          <a:off x="15184989" y="11749391"/>
          <a:ext cx="531243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1AE0967-95C3-40BC-BE9A-03508D67BDF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227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77637</xdr:colOff>
      <xdr:row>59</xdr:row>
      <xdr:rowOff>52691</xdr:rowOff>
    </xdr:from>
    <xdr:to>
      <xdr:col>33</xdr:col>
      <xdr:colOff>12422</xdr:colOff>
      <xdr:row>61</xdr:row>
      <xdr:rowOff>46380</xdr:rowOff>
    </xdr:to>
    <xdr:sp macro="" textlink="$N$93">
      <xdr:nvSpPr>
        <xdr:cNvPr id="71" name="TextBox 70">
          <a:extLst>
            <a:ext uri="{FF2B5EF4-FFF2-40B4-BE49-F238E27FC236}">
              <a16:creationId xmlns:a16="http://schemas.microsoft.com/office/drawing/2014/main" id="{2797AC11-34C4-4F6E-A4C2-D76071C83D50}"/>
            </a:ext>
          </a:extLst>
        </xdr:cNvPr>
        <xdr:cNvSpPr txBox="1"/>
      </xdr:nvSpPr>
      <xdr:spPr>
        <a:xfrm>
          <a:off x="16562237" y="11749391"/>
          <a:ext cx="544385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6B9EF46-A7D4-4141-A543-F9826EB600E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278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33</xdr:col>
      <xdr:colOff>109488</xdr:colOff>
      <xdr:row>59</xdr:row>
      <xdr:rowOff>52691</xdr:rowOff>
    </xdr:from>
    <xdr:to>
      <xdr:col>33</xdr:col>
      <xdr:colOff>569214</xdr:colOff>
      <xdr:row>61</xdr:row>
      <xdr:rowOff>46380</xdr:rowOff>
    </xdr:to>
    <xdr:sp macro="" textlink="$N$94">
      <xdr:nvSpPr>
        <xdr:cNvPr id="72" name="TextBox 71">
          <a:extLst>
            <a:ext uri="{FF2B5EF4-FFF2-40B4-BE49-F238E27FC236}">
              <a16:creationId xmlns:a16="http://schemas.microsoft.com/office/drawing/2014/main" id="{15490C8A-DD2C-4C78-B693-278C6597A644}"/>
            </a:ext>
          </a:extLst>
        </xdr:cNvPr>
        <xdr:cNvSpPr txBox="1"/>
      </xdr:nvSpPr>
      <xdr:spPr>
        <a:xfrm>
          <a:off x="17203688" y="11749391"/>
          <a:ext cx="459726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E144D43-294C-4682-809B-E25DF5F91F3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-456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131543</xdr:colOff>
      <xdr:row>59</xdr:row>
      <xdr:rowOff>52691</xdr:rowOff>
    </xdr:from>
    <xdr:to>
      <xdr:col>35</xdr:col>
      <xdr:colOff>98122</xdr:colOff>
      <xdr:row>61</xdr:row>
      <xdr:rowOff>46380</xdr:rowOff>
    </xdr:to>
    <xdr:sp macro="" textlink="$N$95">
      <xdr:nvSpPr>
        <xdr:cNvPr id="73" name="TextBox 72">
          <a:extLst>
            <a:ext uri="{FF2B5EF4-FFF2-40B4-BE49-F238E27FC236}">
              <a16:creationId xmlns:a16="http://schemas.microsoft.com/office/drawing/2014/main" id="{9133F4E1-F391-4E9F-B96D-3C10A6B1119A}"/>
            </a:ext>
          </a:extLst>
        </xdr:cNvPr>
        <xdr:cNvSpPr txBox="1"/>
      </xdr:nvSpPr>
      <xdr:spPr>
        <a:xfrm>
          <a:off x="17835343" y="11749391"/>
          <a:ext cx="576179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7341CEB-F24A-40F0-851E-F5898D03CAF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-458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35</xdr:col>
      <xdr:colOff>197421</xdr:colOff>
      <xdr:row>59</xdr:row>
      <xdr:rowOff>52691</xdr:rowOff>
    </xdr:from>
    <xdr:to>
      <xdr:col>36</xdr:col>
      <xdr:colOff>50369</xdr:colOff>
      <xdr:row>61</xdr:row>
      <xdr:rowOff>46380</xdr:rowOff>
    </xdr:to>
    <xdr:sp macro="" textlink="$N$96">
      <xdr:nvSpPr>
        <xdr:cNvPr id="74" name="TextBox 73">
          <a:extLst>
            <a:ext uri="{FF2B5EF4-FFF2-40B4-BE49-F238E27FC236}">
              <a16:creationId xmlns:a16="http://schemas.microsoft.com/office/drawing/2014/main" id="{5EEE8271-A947-4594-903B-CAD45C2E040F}"/>
            </a:ext>
          </a:extLst>
        </xdr:cNvPr>
        <xdr:cNvSpPr txBox="1"/>
      </xdr:nvSpPr>
      <xdr:spPr>
        <a:xfrm>
          <a:off x="18510821" y="11749391"/>
          <a:ext cx="462548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39DABAE-E9F0-46B2-B940-4A1FE75917A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1,347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36</xdr:col>
      <xdr:colOff>261514</xdr:colOff>
      <xdr:row>59</xdr:row>
      <xdr:rowOff>52691</xdr:rowOff>
    </xdr:from>
    <xdr:to>
      <xdr:col>37</xdr:col>
      <xdr:colOff>185315</xdr:colOff>
      <xdr:row>61</xdr:row>
      <xdr:rowOff>46380</xdr:rowOff>
    </xdr:to>
    <xdr:sp macro="" textlink="$N$97">
      <xdr:nvSpPr>
        <xdr:cNvPr id="75" name="TextBox 74">
          <a:extLst>
            <a:ext uri="{FF2B5EF4-FFF2-40B4-BE49-F238E27FC236}">
              <a16:creationId xmlns:a16="http://schemas.microsoft.com/office/drawing/2014/main" id="{5EC306D4-36E9-4EF2-95A3-B6617F099377}"/>
            </a:ext>
          </a:extLst>
        </xdr:cNvPr>
        <xdr:cNvSpPr txBox="1"/>
      </xdr:nvSpPr>
      <xdr:spPr>
        <a:xfrm>
          <a:off x="19184514" y="11749391"/>
          <a:ext cx="533401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7F82514-7518-4A74-9812-87BF61108FE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-668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37</xdr:col>
      <xdr:colOff>307273</xdr:colOff>
      <xdr:row>59</xdr:row>
      <xdr:rowOff>52691</xdr:rowOff>
    </xdr:from>
    <xdr:to>
      <xdr:col>38</xdr:col>
      <xdr:colOff>160220</xdr:colOff>
      <xdr:row>61</xdr:row>
      <xdr:rowOff>46380</xdr:rowOff>
    </xdr:to>
    <xdr:sp macro="" textlink="$N$98">
      <xdr:nvSpPr>
        <xdr:cNvPr id="76" name="TextBox 75">
          <a:extLst>
            <a:ext uri="{FF2B5EF4-FFF2-40B4-BE49-F238E27FC236}">
              <a16:creationId xmlns:a16="http://schemas.microsoft.com/office/drawing/2014/main" id="{380AB4FD-5845-4A2C-9D66-CC77A7868389}"/>
            </a:ext>
          </a:extLst>
        </xdr:cNvPr>
        <xdr:cNvSpPr txBox="1"/>
      </xdr:nvSpPr>
      <xdr:spPr>
        <a:xfrm>
          <a:off x="19839873" y="11749391"/>
          <a:ext cx="462547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6271F3D-2EDC-47A6-9E09-87D74B5002E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-762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40</xdr:col>
      <xdr:colOff>501397</xdr:colOff>
      <xdr:row>59</xdr:row>
      <xdr:rowOff>52691</xdr:rowOff>
    </xdr:from>
    <xdr:to>
      <xdr:col>41</xdr:col>
      <xdr:colOff>454613</xdr:colOff>
      <xdr:row>61</xdr:row>
      <xdr:rowOff>46380</xdr:rowOff>
    </xdr:to>
    <xdr:sp macro="" textlink="$N$101">
      <xdr:nvSpPr>
        <xdr:cNvPr id="78" name="TextBox 77">
          <a:extLst>
            <a:ext uri="{FF2B5EF4-FFF2-40B4-BE49-F238E27FC236}">
              <a16:creationId xmlns:a16="http://schemas.microsoft.com/office/drawing/2014/main" id="{36411C00-C4D1-4CF2-A835-387280570EFE}"/>
            </a:ext>
          </a:extLst>
        </xdr:cNvPr>
        <xdr:cNvSpPr txBox="1"/>
      </xdr:nvSpPr>
      <xdr:spPr>
        <a:xfrm>
          <a:off x="21862797" y="11749391"/>
          <a:ext cx="562816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99CA365-D3FB-4D69-8828-7BE3932D1C8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41</xdr:col>
      <xdr:colOff>555262</xdr:colOff>
      <xdr:row>59</xdr:row>
      <xdr:rowOff>52691</xdr:rowOff>
    </xdr:from>
    <xdr:to>
      <xdr:col>42</xdr:col>
      <xdr:colOff>513820</xdr:colOff>
      <xdr:row>61</xdr:row>
      <xdr:rowOff>46380</xdr:rowOff>
    </xdr:to>
    <xdr:sp macro="" textlink="$N$102">
      <xdr:nvSpPr>
        <xdr:cNvPr id="80" name="TextBox 79">
          <a:extLst>
            <a:ext uri="{FF2B5EF4-FFF2-40B4-BE49-F238E27FC236}">
              <a16:creationId xmlns:a16="http://schemas.microsoft.com/office/drawing/2014/main" id="{0E17BE57-AD1F-4163-844F-70CFE4E1D6C9}"/>
            </a:ext>
          </a:extLst>
        </xdr:cNvPr>
        <xdr:cNvSpPr txBox="1"/>
      </xdr:nvSpPr>
      <xdr:spPr>
        <a:xfrm>
          <a:off x="22526262" y="11749391"/>
          <a:ext cx="568158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1EF72AF-3814-4358-8AAA-7A67709C77A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140220</xdr:colOff>
      <xdr:row>57</xdr:row>
      <xdr:rowOff>71258</xdr:rowOff>
    </xdr:from>
    <xdr:to>
      <xdr:col>23</xdr:col>
      <xdr:colOff>174979</xdr:colOff>
      <xdr:row>58</xdr:row>
      <xdr:rowOff>170815</xdr:rowOff>
    </xdr:to>
    <xdr:sp macro="" textlink="$M$84">
      <xdr:nvSpPr>
        <xdr:cNvPr id="82" name="TextBox 81">
          <a:extLst>
            <a:ext uri="{FF2B5EF4-FFF2-40B4-BE49-F238E27FC236}">
              <a16:creationId xmlns:a16="http://schemas.microsoft.com/office/drawing/2014/main" id="{E79D8E67-79AD-4338-AF8E-46E73F343295}"/>
            </a:ext>
          </a:extLst>
        </xdr:cNvPr>
        <xdr:cNvSpPr txBox="1"/>
      </xdr:nvSpPr>
      <xdr:spPr>
        <a:xfrm>
          <a:off x="10528820" y="11399658"/>
          <a:ext cx="64435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2B8CCE5-C591-4D83-8693-0341C835670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140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165992</xdr:colOff>
      <xdr:row>57</xdr:row>
      <xdr:rowOff>71258</xdr:rowOff>
    </xdr:from>
    <xdr:to>
      <xdr:col>24</xdr:col>
      <xdr:colOff>199411</xdr:colOff>
      <xdr:row>58</xdr:row>
      <xdr:rowOff>170815</xdr:rowOff>
    </xdr:to>
    <xdr:sp macro="" textlink="$M$85">
      <xdr:nvSpPr>
        <xdr:cNvPr id="83" name="TextBox 82">
          <a:extLst>
            <a:ext uri="{FF2B5EF4-FFF2-40B4-BE49-F238E27FC236}">
              <a16:creationId xmlns:a16="http://schemas.microsoft.com/office/drawing/2014/main" id="{73C2A254-AE67-4C39-B90C-5A29F1380AB6}"/>
            </a:ext>
          </a:extLst>
        </xdr:cNvPr>
        <xdr:cNvSpPr txBox="1"/>
      </xdr:nvSpPr>
      <xdr:spPr>
        <a:xfrm>
          <a:off x="11164192" y="11399658"/>
          <a:ext cx="64301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E088600-2333-4230-9AEA-2A526DC3150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390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261207</xdr:colOff>
      <xdr:row>57</xdr:row>
      <xdr:rowOff>71258</xdr:rowOff>
    </xdr:from>
    <xdr:to>
      <xdr:col>25</xdr:col>
      <xdr:colOff>291806</xdr:colOff>
      <xdr:row>58</xdr:row>
      <xdr:rowOff>170815</xdr:rowOff>
    </xdr:to>
    <xdr:sp macro="" textlink="$M$86">
      <xdr:nvSpPr>
        <xdr:cNvPr id="84" name="TextBox 83">
          <a:extLst>
            <a:ext uri="{FF2B5EF4-FFF2-40B4-BE49-F238E27FC236}">
              <a16:creationId xmlns:a16="http://schemas.microsoft.com/office/drawing/2014/main" id="{B3484743-9A64-4F0A-AD25-C92369751E06}"/>
            </a:ext>
          </a:extLst>
        </xdr:cNvPr>
        <xdr:cNvSpPr txBox="1"/>
      </xdr:nvSpPr>
      <xdr:spPr>
        <a:xfrm>
          <a:off x="11869007" y="11399658"/>
          <a:ext cx="64019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A2927E0-37D9-4B5A-BE97-C3D65B4FB54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-234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298644</xdr:colOff>
      <xdr:row>57</xdr:row>
      <xdr:rowOff>71258</xdr:rowOff>
    </xdr:from>
    <xdr:to>
      <xdr:col>27</xdr:col>
      <xdr:colOff>332064</xdr:colOff>
      <xdr:row>58</xdr:row>
      <xdr:rowOff>170815</xdr:rowOff>
    </xdr:to>
    <xdr:sp macro="" textlink="$M$88">
      <xdr:nvSpPr>
        <xdr:cNvPr id="85" name="TextBox 84">
          <a:extLst>
            <a:ext uri="{FF2B5EF4-FFF2-40B4-BE49-F238E27FC236}">
              <a16:creationId xmlns:a16="http://schemas.microsoft.com/office/drawing/2014/main" id="{6C2175E7-6FEE-48FC-8B37-AF29B1B063F9}"/>
            </a:ext>
          </a:extLst>
        </xdr:cNvPr>
        <xdr:cNvSpPr txBox="1"/>
      </xdr:nvSpPr>
      <xdr:spPr>
        <a:xfrm>
          <a:off x="13125644" y="11399658"/>
          <a:ext cx="643020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37C8845-8589-48F4-906F-33ADF6EA16A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-90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351524</xdr:colOff>
      <xdr:row>57</xdr:row>
      <xdr:rowOff>71258</xdr:rowOff>
    </xdr:from>
    <xdr:to>
      <xdr:col>26</xdr:col>
      <xdr:colOff>384945</xdr:colOff>
      <xdr:row>58</xdr:row>
      <xdr:rowOff>170815</xdr:rowOff>
    </xdr:to>
    <xdr:sp macro="" textlink="$M$87">
      <xdr:nvSpPr>
        <xdr:cNvPr id="86" name="TextBox 85">
          <a:extLst>
            <a:ext uri="{FF2B5EF4-FFF2-40B4-BE49-F238E27FC236}">
              <a16:creationId xmlns:a16="http://schemas.microsoft.com/office/drawing/2014/main" id="{F83CE99F-5541-49F2-B881-5A0B1FA66353}"/>
            </a:ext>
          </a:extLst>
        </xdr:cNvPr>
        <xdr:cNvSpPr txBox="1"/>
      </xdr:nvSpPr>
      <xdr:spPr>
        <a:xfrm>
          <a:off x="12568924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759E6F-0A98-407B-BF69-20EEEDA66E9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302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432998</xdr:colOff>
      <xdr:row>57</xdr:row>
      <xdr:rowOff>71258</xdr:rowOff>
    </xdr:from>
    <xdr:to>
      <xdr:col>28</xdr:col>
      <xdr:colOff>466420</xdr:colOff>
      <xdr:row>58</xdr:row>
      <xdr:rowOff>170815</xdr:rowOff>
    </xdr:to>
    <xdr:sp macro="" textlink="$M$89">
      <xdr:nvSpPr>
        <xdr:cNvPr id="87" name="TextBox 86">
          <a:extLst>
            <a:ext uri="{FF2B5EF4-FFF2-40B4-BE49-F238E27FC236}">
              <a16:creationId xmlns:a16="http://schemas.microsoft.com/office/drawing/2014/main" id="{3058A131-6DFF-4DAB-8CB9-4E1941AEEB39}"/>
            </a:ext>
          </a:extLst>
        </xdr:cNvPr>
        <xdr:cNvSpPr txBox="1"/>
      </xdr:nvSpPr>
      <xdr:spPr>
        <a:xfrm>
          <a:off x="13869598" y="11399658"/>
          <a:ext cx="643022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B9C7F1E-6E87-4524-B50B-4DB46C3D41C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230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513733</xdr:colOff>
      <xdr:row>57</xdr:row>
      <xdr:rowOff>71258</xdr:rowOff>
    </xdr:from>
    <xdr:to>
      <xdr:col>30</xdr:col>
      <xdr:colOff>547154</xdr:colOff>
      <xdr:row>58</xdr:row>
      <xdr:rowOff>170815</xdr:rowOff>
    </xdr:to>
    <xdr:sp macro="" textlink="$M$91">
      <xdr:nvSpPr>
        <xdr:cNvPr id="88" name="TextBox 87">
          <a:extLst>
            <a:ext uri="{FF2B5EF4-FFF2-40B4-BE49-F238E27FC236}">
              <a16:creationId xmlns:a16="http://schemas.microsoft.com/office/drawing/2014/main" id="{9EA880D3-A835-4B8E-8C71-C721054B3E56}"/>
            </a:ext>
          </a:extLst>
        </xdr:cNvPr>
        <xdr:cNvSpPr txBox="1"/>
      </xdr:nvSpPr>
      <xdr:spPr>
        <a:xfrm>
          <a:off x="15169533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D69773E-494E-4C0C-8CBF-0482798900F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330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470433</xdr:colOff>
      <xdr:row>57</xdr:row>
      <xdr:rowOff>71258</xdr:rowOff>
    </xdr:from>
    <xdr:to>
      <xdr:col>29</xdr:col>
      <xdr:colOff>503853</xdr:colOff>
      <xdr:row>58</xdr:row>
      <xdr:rowOff>170815</xdr:rowOff>
    </xdr:to>
    <xdr:sp macro="" textlink="$M$90">
      <xdr:nvSpPr>
        <xdr:cNvPr id="89" name="TextBox 88">
          <a:extLst>
            <a:ext uri="{FF2B5EF4-FFF2-40B4-BE49-F238E27FC236}">
              <a16:creationId xmlns:a16="http://schemas.microsoft.com/office/drawing/2014/main" id="{A2C94FE8-EFE1-4EE0-9ED3-8157888FC91F}"/>
            </a:ext>
          </a:extLst>
        </xdr:cNvPr>
        <xdr:cNvSpPr txBox="1"/>
      </xdr:nvSpPr>
      <xdr:spPr>
        <a:xfrm>
          <a:off x="14516633" y="11399658"/>
          <a:ext cx="643020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B2E0853-8040-4886-8F42-440E5A97B4C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303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596094</xdr:colOff>
      <xdr:row>57</xdr:row>
      <xdr:rowOff>71258</xdr:rowOff>
    </xdr:from>
    <xdr:to>
      <xdr:col>33</xdr:col>
      <xdr:colOff>22737</xdr:colOff>
      <xdr:row>58</xdr:row>
      <xdr:rowOff>170815</xdr:rowOff>
    </xdr:to>
    <xdr:sp macro="" textlink="$M$93">
      <xdr:nvSpPr>
        <xdr:cNvPr id="90" name="TextBox 89">
          <a:extLst>
            <a:ext uri="{FF2B5EF4-FFF2-40B4-BE49-F238E27FC236}">
              <a16:creationId xmlns:a16="http://schemas.microsoft.com/office/drawing/2014/main" id="{2423AD25-47F1-4D5A-8CAF-AA8E9D48E1F5}"/>
            </a:ext>
          </a:extLst>
        </xdr:cNvPr>
        <xdr:cNvSpPr txBox="1"/>
      </xdr:nvSpPr>
      <xdr:spPr>
        <a:xfrm>
          <a:off x="16471094" y="11399658"/>
          <a:ext cx="645843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8415F05-B4EE-4144-90D8-448230E0D86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-102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30</xdr:col>
      <xdr:colOff>482976</xdr:colOff>
      <xdr:row>57</xdr:row>
      <xdr:rowOff>71258</xdr:rowOff>
    </xdr:from>
    <xdr:to>
      <xdr:col>31</xdr:col>
      <xdr:colOff>516397</xdr:colOff>
      <xdr:row>58</xdr:row>
      <xdr:rowOff>170815</xdr:rowOff>
    </xdr:to>
    <xdr:sp macro="" textlink="$M$92">
      <xdr:nvSpPr>
        <xdr:cNvPr id="91" name="TextBox 90">
          <a:extLst>
            <a:ext uri="{FF2B5EF4-FFF2-40B4-BE49-F238E27FC236}">
              <a16:creationId xmlns:a16="http://schemas.microsoft.com/office/drawing/2014/main" id="{1BE49411-373B-479E-B6EE-C666DF79A9F5}"/>
            </a:ext>
          </a:extLst>
        </xdr:cNvPr>
        <xdr:cNvSpPr txBox="1"/>
      </xdr:nvSpPr>
      <xdr:spPr>
        <a:xfrm>
          <a:off x="15748376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996AA98-C101-4190-920E-14F34FEB3C8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686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13751</xdr:colOff>
      <xdr:row>57</xdr:row>
      <xdr:rowOff>71258</xdr:rowOff>
    </xdr:from>
    <xdr:to>
      <xdr:col>35</xdr:col>
      <xdr:colOff>47172</xdr:colOff>
      <xdr:row>58</xdr:row>
      <xdr:rowOff>170815</xdr:rowOff>
    </xdr:to>
    <xdr:sp macro="" textlink="$M$95">
      <xdr:nvSpPr>
        <xdr:cNvPr id="92" name="TextBox 91">
          <a:extLst>
            <a:ext uri="{FF2B5EF4-FFF2-40B4-BE49-F238E27FC236}">
              <a16:creationId xmlns:a16="http://schemas.microsoft.com/office/drawing/2014/main" id="{C1C320A5-5B85-4AB8-9EEE-6F347F9F590E}"/>
            </a:ext>
          </a:extLst>
        </xdr:cNvPr>
        <xdr:cNvSpPr txBox="1"/>
      </xdr:nvSpPr>
      <xdr:spPr>
        <a:xfrm>
          <a:off x="17717551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EF8DF8D-DB7E-45DC-AB26-24C52299A46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-84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567196</xdr:colOff>
      <xdr:row>57</xdr:row>
      <xdr:rowOff>71258</xdr:rowOff>
    </xdr:from>
    <xdr:to>
      <xdr:col>33</xdr:col>
      <xdr:colOff>600617</xdr:colOff>
      <xdr:row>58</xdr:row>
      <xdr:rowOff>170815</xdr:rowOff>
    </xdr:to>
    <xdr:sp macro="" textlink="$M$94">
      <xdr:nvSpPr>
        <xdr:cNvPr id="93" name="TextBox 92">
          <a:extLst>
            <a:ext uri="{FF2B5EF4-FFF2-40B4-BE49-F238E27FC236}">
              <a16:creationId xmlns:a16="http://schemas.microsoft.com/office/drawing/2014/main" id="{86861CA6-B46E-4A62-8301-C71AF5F7072F}"/>
            </a:ext>
          </a:extLst>
        </xdr:cNvPr>
        <xdr:cNvSpPr txBox="1"/>
      </xdr:nvSpPr>
      <xdr:spPr>
        <a:xfrm>
          <a:off x="17051796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E5F6534-AA3A-43F5-B64E-0C44BB022EA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-463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35</xdr:col>
      <xdr:colOff>84241</xdr:colOff>
      <xdr:row>57</xdr:row>
      <xdr:rowOff>71258</xdr:rowOff>
    </xdr:from>
    <xdr:to>
      <xdr:col>36</xdr:col>
      <xdr:colOff>117662</xdr:colOff>
      <xdr:row>58</xdr:row>
      <xdr:rowOff>170815</xdr:rowOff>
    </xdr:to>
    <xdr:sp macro="" textlink="$M$96">
      <xdr:nvSpPr>
        <xdr:cNvPr id="94" name="TextBox 93">
          <a:extLst>
            <a:ext uri="{FF2B5EF4-FFF2-40B4-BE49-F238E27FC236}">
              <a16:creationId xmlns:a16="http://schemas.microsoft.com/office/drawing/2014/main" id="{BA7F7042-1995-4E0A-9AF8-0D33917D16A9}"/>
            </a:ext>
          </a:extLst>
        </xdr:cNvPr>
        <xdr:cNvSpPr txBox="1"/>
      </xdr:nvSpPr>
      <xdr:spPr>
        <a:xfrm>
          <a:off x="18397641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FB198CF-A464-45CE-9CAE-022EA30B787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632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37</xdr:col>
      <xdr:colOff>130060</xdr:colOff>
      <xdr:row>57</xdr:row>
      <xdr:rowOff>71258</xdr:rowOff>
    </xdr:from>
    <xdr:to>
      <xdr:col>38</xdr:col>
      <xdr:colOff>163480</xdr:colOff>
      <xdr:row>58</xdr:row>
      <xdr:rowOff>170815</xdr:rowOff>
    </xdr:to>
    <xdr:sp macro="" textlink="$M$98">
      <xdr:nvSpPr>
        <xdr:cNvPr id="95" name="TextBox 94">
          <a:extLst>
            <a:ext uri="{FF2B5EF4-FFF2-40B4-BE49-F238E27FC236}">
              <a16:creationId xmlns:a16="http://schemas.microsoft.com/office/drawing/2014/main" id="{5FB63BA5-3038-42CF-B52D-A9740DF3B46F}"/>
            </a:ext>
          </a:extLst>
        </xdr:cNvPr>
        <xdr:cNvSpPr txBox="1"/>
      </xdr:nvSpPr>
      <xdr:spPr>
        <a:xfrm>
          <a:off x="19662660" y="11399658"/>
          <a:ext cx="643020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48882D3-62E6-48F8-8303-02631CB2477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-63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36</xdr:col>
      <xdr:colOff>139494</xdr:colOff>
      <xdr:row>57</xdr:row>
      <xdr:rowOff>71258</xdr:rowOff>
    </xdr:from>
    <xdr:to>
      <xdr:col>37</xdr:col>
      <xdr:colOff>172915</xdr:colOff>
      <xdr:row>58</xdr:row>
      <xdr:rowOff>170815</xdr:rowOff>
    </xdr:to>
    <xdr:sp macro="" textlink="$M$97">
      <xdr:nvSpPr>
        <xdr:cNvPr id="96" name="TextBox 95">
          <a:extLst>
            <a:ext uri="{FF2B5EF4-FFF2-40B4-BE49-F238E27FC236}">
              <a16:creationId xmlns:a16="http://schemas.microsoft.com/office/drawing/2014/main" id="{EA086740-50E0-4787-88E8-D98BAB9BEE99}"/>
            </a:ext>
          </a:extLst>
        </xdr:cNvPr>
        <xdr:cNvSpPr txBox="1"/>
      </xdr:nvSpPr>
      <xdr:spPr>
        <a:xfrm>
          <a:off x="19062494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0990D83-1718-4917-AB3E-BF80C508F2A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-261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39</xdr:col>
      <xdr:colOff>254019</xdr:colOff>
      <xdr:row>57</xdr:row>
      <xdr:rowOff>71258</xdr:rowOff>
    </xdr:from>
    <xdr:to>
      <xdr:col>40</xdr:col>
      <xdr:colOff>287440</xdr:colOff>
      <xdr:row>58</xdr:row>
      <xdr:rowOff>170815</xdr:rowOff>
    </xdr:to>
    <xdr:sp macro="" textlink="$M$100">
      <xdr:nvSpPr>
        <xdr:cNvPr id="97" name="TextBox 96">
          <a:extLst>
            <a:ext uri="{FF2B5EF4-FFF2-40B4-BE49-F238E27FC236}">
              <a16:creationId xmlns:a16="http://schemas.microsoft.com/office/drawing/2014/main" id="{7388E6AE-6FB4-4938-8C4C-C78BDE5DFE56}"/>
            </a:ext>
          </a:extLst>
        </xdr:cNvPr>
        <xdr:cNvSpPr txBox="1"/>
      </xdr:nvSpPr>
      <xdr:spPr>
        <a:xfrm>
          <a:off x="21005819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6ED8380-EF7F-4CC8-A2F4-2F2C4F2F24A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42</xdr:col>
      <xdr:colOff>450976</xdr:colOff>
      <xdr:row>57</xdr:row>
      <xdr:rowOff>71258</xdr:rowOff>
    </xdr:from>
    <xdr:to>
      <xdr:col>43</xdr:col>
      <xdr:colOff>484396</xdr:colOff>
      <xdr:row>58</xdr:row>
      <xdr:rowOff>170815</xdr:rowOff>
    </xdr:to>
    <xdr:sp macro="" textlink="$M$103">
      <xdr:nvSpPr>
        <xdr:cNvPr id="99" name="TextBox 98">
          <a:extLst>
            <a:ext uri="{FF2B5EF4-FFF2-40B4-BE49-F238E27FC236}">
              <a16:creationId xmlns:a16="http://schemas.microsoft.com/office/drawing/2014/main" id="{DC36F749-2C79-4C6A-A917-3D1695389FF6}"/>
            </a:ext>
          </a:extLst>
        </xdr:cNvPr>
        <xdr:cNvSpPr txBox="1"/>
      </xdr:nvSpPr>
      <xdr:spPr>
        <a:xfrm>
          <a:off x="23031576" y="11399658"/>
          <a:ext cx="643020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629F7B9-5FBC-4617-B18D-8C89E898C06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40</xdr:col>
      <xdr:colOff>411019</xdr:colOff>
      <xdr:row>57</xdr:row>
      <xdr:rowOff>71258</xdr:rowOff>
    </xdr:from>
    <xdr:to>
      <xdr:col>41</xdr:col>
      <xdr:colOff>444441</xdr:colOff>
      <xdr:row>58</xdr:row>
      <xdr:rowOff>170815</xdr:rowOff>
    </xdr:to>
    <xdr:sp macro="" textlink="$M$101">
      <xdr:nvSpPr>
        <xdr:cNvPr id="100" name="TextBox 99">
          <a:extLst>
            <a:ext uri="{FF2B5EF4-FFF2-40B4-BE49-F238E27FC236}">
              <a16:creationId xmlns:a16="http://schemas.microsoft.com/office/drawing/2014/main" id="{2C9090C8-8F86-44F2-BECF-D34EFAA850D8}"/>
            </a:ext>
          </a:extLst>
        </xdr:cNvPr>
        <xdr:cNvSpPr txBox="1"/>
      </xdr:nvSpPr>
      <xdr:spPr>
        <a:xfrm>
          <a:off x="21772419" y="11399658"/>
          <a:ext cx="643022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FB7230F-88CF-4DE8-A88B-871EBCAFF22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590448</xdr:colOff>
      <xdr:row>57</xdr:row>
      <xdr:rowOff>71258</xdr:rowOff>
    </xdr:from>
    <xdr:to>
      <xdr:col>21</xdr:col>
      <xdr:colOff>523606</xdr:colOff>
      <xdr:row>59</xdr:row>
      <xdr:rowOff>33829</xdr:rowOff>
    </xdr:to>
    <xdr:sp macro="" textlink="$M$83">
      <xdr:nvSpPr>
        <xdr:cNvPr id="101" name="TextBox 100">
          <a:extLst>
            <a:ext uri="{FF2B5EF4-FFF2-40B4-BE49-F238E27FC236}">
              <a16:creationId xmlns:a16="http://schemas.microsoft.com/office/drawing/2014/main" id="{50758B04-84F3-4D9E-8FFC-E68CE6F10AD9}"/>
            </a:ext>
          </a:extLst>
        </xdr:cNvPr>
        <xdr:cNvSpPr txBox="1"/>
      </xdr:nvSpPr>
      <xdr:spPr>
        <a:xfrm>
          <a:off x="9759848" y="11399658"/>
          <a:ext cx="542758" cy="3308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11869DFE-4347-4043-B3D1-325FE6CC8F7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-417</a:t>
          </a:fld>
          <a:endParaRPr lang="en-US" sz="11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10407</xdr:colOff>
      <xdr:row>59</xdr:row>
      <xdr:rowOff>52691</xdr:rowOff>
    </xdr:from>
    <xdr:to>
      <xdr:col>21</xdr:col>
      <xdr:colOff>550343</xdr:colOff>
      <xdr:row>61</xdr:row>
      <xdr:rowOff>12958</xdr:rowOff>
    </xdr:to>
    <xdr:sp macro="" textlink="$N$83">
      <xdr:nvSpPr>
        <xdr:cNvPr id="102" name="TextBox 101">
          <a:extLst>
            <a:ext uri="{FF2B5EF4-FFF2-40B4-BE49-F238E27FC236}">
              <a16:creationId xmlns:a16="http://schemas.microsoft.com/office/drawing/2014/main" id="{104699DE-520E-4E15-A45E-774D1793B282}"/>
            </a:ext>
          </a:extLst>
        </xdr:cNvPr>
        <xdr:cNvSpPr txBox="1"/>
      </xdr:nvSpPr>
      <xdr:spPr>
        <a:xfrm>
          <a:off x="9789407" y="11749391"/>
          <a:ext cx="539936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5B40752F-FC1A-4964-9612-1FC3EF372A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59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90614</xdr:colOff>
      <xdr:row>53</xdr:row>
      <xdr:rowOff>86297</xdr:rowOff>
    </xdr:from>
    <xdr:to>
      <xdr:col>22</xdr:col>
      <xdr:colOff>23772</xdr:colOff>
      <xdr:row>55</xdr:row>
      <xdr:rowOff>45858</xdr:rowOff>
    </xdr:to>
    <xdr:sp macro="" textlink="$O$83">
      <xdr:nvSpPr>
        <xdr:cNvPr id="103" name="TextBox 102">
          <a:extLst>
            <a:ext uri="{FF2B5EF4-FFF2-40B4-BE49-F238E27FC236}">
              <a16:creationId xmlns:a16="http://schemas.microsoft.com/office/drawing/2014/main" id="{4D553FBD-C572-4AD4-8867-06E5ECAEAF76}"/>
            </a:ext>
          </a:extLst>
        </xdr:cNvPr>
        <xdr:cNvSpPr txBox="1"/>
      </xdr:nvSpPr>
      <xdr:spPr>
        <a:xfrm>
          <a:off x="9869614" y="10678097"/>
          <a:ext cx="54275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891B2CE8-FF5D-4F57-A9F2-96A3B5AAE24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1,292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338993</xdr:colOff>
      <xdr:row>55</xdr:row>
      <xdr:rowOff>160455</xdr:rowOff>
    </xdr:from>
    <xdr:to>
      <xdr:col>22</xdr:col>
      <xdr:colOff>59742</xdr:colOff>
      <xdr:row>57</xdr:row>
      <xdr:rowOff>54211</xdr:rowOff>
    </xdr:to>
    <xdr:sp macro="" textlink="$Q$83">
      <xdr:nvSpPr>
        <xdr:cNvPr id="104" name="TextBox 103">
          <a:extLst>
            <a:ext uri="{FF2B5EF4-FFF2-40B4-BE49-F238E27FC236}">
              <a16:creationId xmlns:a16="http://schemas.microsoft.com/office/drawing/2014/main" id="{72A19D4D-6138-42E9-9EE1-5BE3274B92DF}"/>
            </a:ext>
          </a:extLst>
        </xdr:cNvPr>
        <xdr:cNvSpPr txBox="1"/>
      </xdr:nvSpPr>
      <xdr:spPr>
        <a:xfrm>
          <a:off x="10117993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513A72C-A76D-4EC5-A6BC-857C5175792E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▲</a:t>
          </a:fld>
          <a:endParaRPr lang="en-US" sz="14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22</xdr:col>
      <xdr:colOff>372561</xdr:colOff>
      <xdr:row>55</xdr:row>
      <xdr:rowOff>160455</xdr:rowOff>
    </xdr:from>
    <xdr:to>
      <xdr:col>23</xdr:col>
      <xdr:colOff>93311</xdr:colOff>
      <xdr:row>57</xdr:row>
      <xdr:rowOff>54211</xdr:rowOff>
    </xdr:to>
    <xdr:sp macro="" textlink="$Q$84">
      <xdr:nvSpPr>
        <xdr:cNvPr id="105" name="TextBox 104">
          <a:extLst>
            <a:ext uri="{FF2B5EF4-FFF2-40B4-BE49-F238E27FC236}">
              <a16:creationId xmlns:a16="http://schemas.microsoft.com/office/drawing/2014/main" id="{D0CC9A61-7D22-453A-9120-D61D9F7FB4C7}"/>
            </a:ext>
          </a:extLst>
        </xdr:cNvPr>
        <xdr:cNvSpPr txBox="1"/>
      </xdr:nvSpPr>
      <xdr:spPr>
        <a:xfrm>
          <a:off x="10761161" y="11120555"/>
          <a:ext cx="33035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37435A3-936C-4B39-9402-24659F17B74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23</xdr:col>
      <xdr:colOff>370699</xdr:colOff>
      <xdr:row>55</xdr:row>
      <xdr:rowOff>160455</xdr:rowOff>
    </xdr:from>
    <xdr:to>
      <xdr:col>24</xdr:col>
      <xdr:colOff>91448</xdr:colOff>
      <xdr:row>57</xdr:row>
      <xdr:rowOff>54211</xdr:rowOff>
    </xdr:to>
    <xdr:sp macro="" textlink="$Q$85">
      <xdr:nvSpPr>
        <xdr:cNvPr id="106" name="TextBox 105">
          <a:extLst>
            <a:ext uri="{FF2B5EF4-FFF2-40B4-BE49-F238E27FC236}">
              <a16:creationId xmlns:a16="http://schemas.microsoft.com/office/drawing/2014/main" id="{6DA68D7A-F973-4557-BD41-3D8CEFB4D39E}"/>
            </a:ext>
          </a:extLst>
        </xdr:cNvPr>
        <xdr:cNvSpPr txBox="1"/>
      </xdr:nvSpPr>
      <xdr:spPr>
        <a:xfrm>
          <a:off x="11368899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0933785-06CB-4F7F-9C5E-DE4BC27FF08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24</xdr:col>
      <xdr:colOff>492062</xdr:colOff>
      <xdr:row>55</xdr:row>
      <xdr:rowOff>160455</xdr:rowOff>
    </xdr:from>
    <xdr:to>
      <xdr:col>25</xdr:col>
      <xdr:colOff>214148</xdr:colOff>
      <xdr:row>57</xdr:row>
      <xdr:rowOff>54211</xdr:rowOff>
    </xdr:to>
    <xdr:sp macro="" textlink="$Q$86">
      <xdr:nvSpPr>
        <xdr:cNvPr id="107" name="TextBox 106">
          <a:extLst>
            <a:ext uri="{FF2B5EF4-FFF2-40B4-BE49-F238E27FC236}">
              <a16:creationId xmlns:a16="http://schemas.microsoft.com/office/drawing/2014/main" id="{765C1F2B-B0BE-43D6-9E46-27F3320C5B5E}"/>
            </a:ext>
          </a:extLst>
        </xdr:cNvPr>
        <xdr:cNvSpPr txBox="1"/>
      </xdr:nvSpPr>
      <xdr:spPr>
        <a:xfrm>
          <a:off x="12099862" y="11120555"/>
          <a:ext cx="331686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76EFCC2-4182-4E1E-83E8-D9604D4D396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25</xdr:col>
      <xdr:colOff>557940</xdr:colOff>
      <xdr:row>55</xdr:row>
      <xdr:rowOff>160455</xdr:rowOff>
    </xdr:from>
    <xdr:to>
      <xdr:col>26</xdr:col>
      <xdr:colOff>277204</xdr:colOff>
      <xdr:row>57</xdr:row>
      <xdr:rowOff>54211</xdr:rowOff>
    </xdr:to>
    <xdr:sp macro="" textlink="$Q$87">
      <xdr:nvSpPr>
        <xdr:cNvPr id="108" name="TextBox 107">
          <a:extLst>
            <a:ext uri="{FF2B5EF4-FFF2-40B4-BE49-F238E27FC236}">
              <a16:creationId xmlns:a16="http://schemas.microsoft.com/office/drawing/2014/main" id="{9A4A8773-811D-4C58-9AEF-EA413E359801}"/>
            </a:ext>
          </a:extLst>
        </xdr:cNvPr>
        <xdr:cNvSpPr txBox="1"/>
      </xdr:nvSpPr>
      <xdr:spPr>
        <a:xfrm>
          <a:off x="12775340" y="11120555"/>
          <a:ext cx="328864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992E86-B4CB-43DC-BC80-5C584C94A65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26</xdr:col>
      <xdr:colOff>527786</xdr:colOff>
      <xdr:row>55</xdr:row>
      <xdr:rowOff>160455</xdr:rowOff>
    </xdr:from>
    <xdr:to>
      <xdr:col>27</xdr:col>
      <xdr:colOff>247049</xdr:colOff>
      <xdr:row>57</xdr:row>
      <xdr:rowOff>54211</xdr:rowOff>
    </xdr:to>
    <xdr:sp macro="" textlink="$Q$88">
      <xdr:nvSpPr>
        <xdr:cNvPr id="109" name="TextBox 108">
          <a:extLst>
            <a:ext uri="{FF2B5EF4-FFF2-40B4-BE49-F238E27FC236}">
              <a16:creationId xmlns:a16="http://schemas.microsoft.com/office/drawing/2014/main" id="{B17FD2C9-D3C2-48C7-8982-F132DF3DF26C}"/>
            </a:ext>
          </a:extLst>
        </xdr:cNvPr>
        <xdr:cNvSpPr txBox="1"/>
      </xdr:nvSpPr>
      <xdr:spPr>
        <a:xfrm>
          <a:off x="13354786" y="11120555"/>
          <a:ext cx="328863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1C778D3-1345-4CD6-B2E3-694A80CFC0E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28</xdr:col>
      <xdr:colOff>36649</xdr:colOff>
      <xdr:row>55</xdr:row>
      <xdr:rowOff>160455</xdr:rowOff>
    </xdr:from>
    <xdr:to>
      <xdr:col>28</xdr:col>
      <xdr:colOff>362690</xdr:colOff>
      <xdr:row>57</xdr:row>
      <xdr:rowOff>54211</xdr:rowOff>
    </xdr:to>
    <xdr:sp macro="" textlink="$Q$89">
      <xdr:nvSpPr>
        <xdr:cNvPr id="110" name="TextBox 109">
          <a:extLst>
            <a:ext uri="{FF2B5EF4-FFF2-40B4-BE49-F238E27FC236}">
              <a16:creationId xmlns:a16="http://schemas.microsoft.com/office/drawing/2014/main" id="{0308F764-337A-41A0-AF60-F818EF4178AC}"/>
            </a:ext>
          </a:extLst>
        </xdr:cNvPr>
        <xdr:cNvSpPr txBox="1"/>
      </xdr:nvSpPr>
      <xdr:spPr>
        <a:xfrm>
          <a:off x="14082849" y="11120555"/>
          <a:ext cx="32604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C36425F-C2D4-42FE-9AA9-B11BBFAE092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31</xdr:col>
      <xdr:colOff>203089</xdr:colOff>
      <xdr:row>55</xdr:row>
      <xdr:rowOff>160455</xdr:rowOff>
    </xdr:from>
    <xdr:to>
      <xdr:col>31</xdr:col>
      <xdr:colOff>529131</xdr:colOff>
      <xdr:row>57</xdr:row>
      <xdr:rowOff>54211</xdr:rowOff>
    </xdr:to>
    <xdr:sp macro="" textlink="$Q$92">
      <xdr:nvSpPr>
        <xdr:cNvPr id="111" name="TextBox 110">
          <a:extLst>
            <a:ext uri="{FF2B5EF4-FFF2-40B4-BE49-F238E27FC236}">
              <a16:creationId xmlns:a16="http://schemas.microsoft.com/office/drawing/2014/main" id="{C59A4E18-D1AF-4996-88C6-30DC2492D985}"/>
            </a:ext>
          </a:extLst>
        </xdr:cNvPr>
        <xdr:cNvSpPr txBox="1"/>
      </xdr:nvSpPr>
      <xdr:spPr>
        <a:xfrm>
          <a:off x="16078089" y="11120555"/>
          <a:ext cx="326042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B1B39AF-C3F3-4652-9A3F-93140A3781F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34</xdr:col>
      <xdr:colOff>211334</xdr:colOff>
      <xdr:row>55</xdr:row>
      <xdr:rowOff>160455</xdr:rowOff>
    </xdr:from>
    <xdr:to>
      <xdr:col>34</xdr:col>
      <xdr:colOff>537376</xdr:colOff>
      <xdr:row>57</xdr:row>
      <xdr:rowOff>54211</xdr:rowOff>
    </xdr:to>
    <xdr:sp macro="" textlink="$Q$95">
      <xdr:nvSpPr>
        <xdr:cNvPr id="112" name="TextBox 111">
          <a:extLst>
            <a:ext uri="{FF2B5EF4-FFF2-40B4-BE49-F238E27FC236}">
              <a16:creationId xmlns:a16="http://schemas.microsoft.com/office/drawing/2014/main" id="{37CF7FC4-9D2D-432E-B83C-410EC22D077E}"/>
            </a:ext>
          </a:extLst>
        </xdr:cNvPr>
        <xdr:cNvSpPr txBox="1"/>
      </xdr:nvSpPr>
      <xdr:spPr>
        <a:xfrm>
          <a:off x="17915134" y="11120555"/>
          <a:ext cx="326042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CD85315-2935-4862-81A7-9332FAF5585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33</xdr:col>
      <xdr:colOff>182587</xdr:colOff>
      <xdr:row>55</xdr:row>
      <xdr:rowOff>160455</xdr:rowOff>
    </xdr:from>
    <xdr:to>
      <xdr:col>33</xdr:col>
      <xdr:colOff>508629</xdr:colOff>
      <xdr:row>57</xdr:row>
      <xdr:rowOff>54211</xdr:rowOff>
    </xdr:to>
    <xdr:sp macro="" textlink="$Q$94">
      <xdr:nvSpPr>
        <xdr:cNvPr id="113" name="TextBox 112">
          <a:extLst>
            <a:ext uri="{FF2B5EF4-FFF2-40B4-BE49-F238E27FC236}">
              <a16:creationId xmlns:a16="http://schemas.microsoft.com/office/drawing/2014/main" id="{9DA5E6E6-D933-421A-81BE-42F4FDB210A8}"/>
            </a:ext>
          </a:extLst>
        </xdr:cNvPr>
        <xdr:cNvSpPr txBox="1"/>
      </xdr:nvSpPr>
      <xdr:spPr>
        <a:xfrm>
          <a:off x="17276787" y="11120555"/>
          <a:ext cx="326042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5C9940F-4C1F-4ED4-9D56-951E3B6D2F0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35</xdr:col>
      <xdr:colOff>322517</xdr:colOff>
      <xdr:row>55</xdr:row>
      <xdr:rowOff>160455</xdr:rowOff>
    </xdr:from>
    <xdr:to>
      <xdr:col>36</xdr:col>
      <xdr:colOff>41781</xdr:colOff>
      <xdr:row>57</xdr:row>
      <xdr:rowOff>54211</xdr:rowOff>
    </xdr:to>
    <xdr:sp macro="" textlink="$Q$96">
      <xdr:nvSpPr>
        <xdr:cNvPr id="114" name="TextBox 113">
          <a:extLst>
            <a:ext uri="{FF2B5EF4-FFF2-40B4-BE49-F238E27FC236}">
              <a16:creationId xmlns:a16="http://schemas.microsoft.com/office/drawing/2014/main" id="{4E909A7A-724C-40A5-B78E-E2537691BA02}"/>
            </a:ext>
          </a:extLst>
        </xdr:cNvPr>
        <xdr:cNvSpPr txBox="1"/>
      </xdr:nvSpPr>
      <xdr:spPr>
        <a:xfrm>
          <a:off x="18635917" y="11120555"/>
          <a:ext cx="328864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51DF88F-2A5C-4A99-A97B-011B0165EE2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36</xdr:col>
      <xdr:colOff>310038</xdr:colOff>
      <xdr:row>55</xdr:row>
      <xdr:rowOff>160455</xdr:rowOff>
    </xdr:from>
    <xdr:to>
      <xdr:col>37</xdr:col>
      <xdr:colOff>27965</xdr:colOff>
      <xdr:row>57</xdr:row>
      <xdr:rowOff>54211</xdr:rowOff>
    </xdr:to>
    <xdr:sp macro="" textlink="$Q$97">
      <xdr:nvSpPr>
        <xdr:cNvPr id="115" name="TextBox 114">
          <a:extLst>
            <a:ext uri="{FF2B5EF4-FFF2-40B4-BE49-F238E27FC236}">
              <a16:creationId xmlns:a16="http://schemas.microsoft.com/office/drawing/2014/main" id="{7E0C2DDF-4C28-4E90-BEE4-90E1BABEC4FB}"/>
            </a:ext>
          </a:extLst>
        </xdr:cNvPr>
        <xdr:cNvSpPr txBox="1"/>
      </xdr:nvSpPr>
      <xdr:spPr>
        <a:xfrm>
          <a:off x="19233038" y="11120555"/>
          <a:ext cx="327527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2CAC89F-E4A1-44DC-8177-9DD3874DBD1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29</xdr:col>
      <xdr:colOff>112187</xdr:colOff>
      <xdr:row>55</xdr:row>
      <xdr:rowOff>160455</xdr:rowOff>
    </xdr:from>
    <xdr:to>
      <xdr:col>29</xdr:col>
      <xdr:colOff>438228</xdr:colOff>
      <xdr:row>57</xdr:row>
      <xdr:rowOff>54211</xdr:rowOff>
    </xdr:to>
    <xdr:sp macro="" textlink="$Q$90">
      <xdr:nvSpPr>
        <xdr:cNvPr id="116" name="TextBox 115">
          <a:extLst>
            <a:ext uri="{FF2B5EF4-FFF2-40B4-BE49-F238E27FC236}">
              <a16:creationId xmlns:a16="http://schemas.microsoft.com/office/drawing/2014/main" id="{9178A506-9F31-413E-9B7C-5590218AADFB}"/>
            </a:ext>
          </a:extLst>
        </xdr:cNvPr>
        <xdr:cNvSpPr txBox="1"/>
      </xdr:nvSpPr>
      <xdr:spPr>
        <a:xfrm>
          <a:off x="14767987" y="11120555"/>
          <a:ext cx="32604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58EF0E-A7B4-4D9A-9B95-AE8748C0019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30</xdr:col>
      <xdr:colOff>110849</xdr:colOff>
      <xdr:row>55</xdr:row>
      <xdr:rowOff>160455</xdr:rowOff>
    </xdr:from>
    <xdr:to>
      <xdr:col>30</xdr:col>
      <xdr:colOff>436891</xdr:colOff>
      <xdr:row>57</xdr:row>
      <xdr:rowOff>54211</xdr:rowOff>
    </xdr:to>
    <xdr:sp macro="" textlink="$Q$91">
      <xdr:nvSpPr>
        <xdr:cNvPr id="117" name="TextBox 116">
          <a:extLst>
            <a:ext uri="{FF2B5EF4-FFF2-40B4-BE49-F238E27FC236}">
              <a16:creationId xmlns:a16="http://schemas.microsoft.com/office/drawing/2014/main" id="{89568B58-AF21-484F-B2FD-7BE2182D91AC}"/>
            </a:ext>
          </a:extLst>
        </xdr:cNvPr>
        <xdr:cNvSpPr txBox="1"/>
      </xdr:nvSpPr>
      <xdr:spPr>
        <a:xfrm>
          <a:off x="15376249" y="11120555"/>
          <a:ext cx="326042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969F0FF-96AF-4DAD-83BC-185CF01E9BF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37</xdr:col>
      <xdr:colOff>428431</xdr:colOff>
      <xdr:row>55</xdr:row>
      <xdr:rowOff>160455</xdr:rowOff>
    </xdr:from>
    <xdr:to>
      <xdr:col>38</xdr:col>
      <xdr:colOff>147694</xdr:colOff>
      <xdr:row>57</xdr:row>
      <xdr:rowOff>54211</xdr:rowOff>
    </xdr:to>
    <xdr:sp macro="" textlink="$Q$98">
      <xdr:nvSpPr>
        <xdr:cNvPr id="118" name="TextBox 117">
          <a:extLst>
            <a:ext uri="{FF2B5EF4-FFF2-40B4-BE49-F238E27FC236}">
              <a16:creationId xmlns:a16="http://schemas.microsoft.com/office/drawing/2014/main" id="{B41A45CF-E515-415E-BD34-F7FA8A7145E8}"/>
            </a:ext>
          </a:extLst>
        </xdr:cNvPr>
        <xdr:cNvSpPr txBox="1"/>
      </xdr:nvSpPr>
      <xdr:spPr>
        <a:xfrm>
          <a:off x="19961031" y="11120555"/>
          <a:ext cx="328863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58BCF2B-8416-4D5E-B8B8-047E63031E9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41</xdr:col>
      <xdr:colOff>5907</xdr:colOff>
      <xdr:row>55</xdr:row>
      <xdr:rowOff>160455</xdr:rowOff>
    </xdr:from>
    <xdr:to>
      <xdr:col>41</xdr:col>
      <xdr:colOff>333435</xdr:colOff>
      <xdr:row>57</xdr:row>
      <xdr:rowOff>54211</xdr:rowOff>
    </xdr:to>
    <xdr:sp macro="" textlink="$Q$101">
      <xdr:nvSpPr>
        <xdr:cNvPr id="121" name="TextBox 120">
          <a:extLst>
            <a:ext uri="{FF2B5EF4-FFF2-40B4-BE49-F238E27FC236}">
              <a16:creationId xmlns:a16="http://schemas.microsoft.com/office/drawing/2014/main" id="{3065B82A-F00E-4EA6-971A-DCF85AEEC475}"/>
            </a:ext>
          </a:extLst>
        </xdr:cNvPr>
        <xdr:cNvSpPr txBox="1"/>
      </xdr:nvSpPr>
      <xdr:spPr>
        <a:xfrm>
          <a:off x="21976907" y="11120555"/>
          <a:ext cx="327528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A9176CD-A222-4002-B8E3-76B6407FA20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400"/>
        </a:p>
      </xdr:txBody>
    </xdr:sp>
    <xdr:clientData/>
  </xdr:twoCellAnchor>
  <xdr:twoCellAnchor>
    <xdr:from>
      <xdr:col>41</xdr:col>
      <xdr:colOff>602068</xdr:colOff>
      <xdr:row>55</xdr:row>
      <xdr:rowOff>160455</xdr:rowOff>
    </xdr:from>
    <xdr:to>
      <xdr:col>42</xdr:col>
      <xdr:colOff>322817</xdr:colOff>
      <xdr:row>57</xdr:row>
      <xdr:rowOff>54211</xdr:rowOff>
    </xdr:to>
    <xdr:sp macro="" textlink="$Q$102">
      <xdr:nvSpPr>
        <xdr:cNvPr id="122" name="TextBox 121">
          <a:extLst>
            <a:ext uri="{FF2B5EF4-FFF2-40B4-BE49-F238E27FC236}">
              <a16:creationId xmlns:a16="http://schemas.microsoft.com/office/drawing/2014/main" id="{8739B8B9-99B5-408C-B9F7-8FB59C673223}"/>
            </a:ext>
          </a:extLst>
        </xdr:cNvPr>
        <xdr:cNvSpPr txBox="1"/>
      </xdr:nvSpPr>
      <xdr:spPr>
        <a:xfrm>
          <a:off x="22573068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5F29A2-34D2-41FE-9F9E-A8C9412D853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400"/>
        </a:p>
      </xdr:txBody>
    </xdr:sp>
    <xdr:clientData/>
  </xdr:twoCellAnchor>
  <xdr:twoCellAnchor>
    <xdr:from>
      <xdr:col>43</xdr:col>
      <xdr:colOff>56340</xdr:colOff>
      <xdr:row>55</xdr:row>
      <xdr:rowOff>160455</xdr:rowOff>
    </xdr:from>
    <xdr:to>
      <xdr:col>43</xdr:col>
      <xdr:colOff>383867</xdr:colOff>
      <xdr:row>57</xdr:row>
      <xdr:rowOff>54211</xdr:rowOff>
    </xdr:to>
    <xdr:sp macro="" textlink="$Q$103">
      <xdr:nvSpPr>
        <xdr:cNvPr id="123" name="TextBox 122">
          <a:extLst>
            <a:ext uri="{FF2B5EF4-FFF2-40B4-BE49-F238E27FC236}">
              <a16:creationId xmlns:a16="http://schemas.microsoft.com/office/drawing/2014/main" id="{F618F4B9-0311-4C93-99AF-791D963F2A37}"/>
            </a:ext>
          </a:extLst>
        </xdr:cNvPr>
        <xdr:cNvSpPr txBox="1"/>
      </xdr:nvSpPr>
      <xdr:spPr>
        <a:xfrm>
          <a:off x="23246540" y="11120555"/>
          <a:ext cx="327527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CC4A52D-EA84-43E7-A8D8-109C43D7078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400"/>
        </a:p>
      </xdr:txBody>
    </xdr:sp>
    <xdr:clientData/>
  </xdr:twoCellAnchor>
  <xdr:twoCellAnchor>
    <xdr:from>
      <xdr:col>21</xdr:col>
      <xdr:colOff>353849</xdr:colOff>
      <xdr:row>57</xdr:row>
      <xdr:rowOff>91310</xdr:rowOff>
    </xdr:from>
    <xdr:to>
      <xdr:col>22</xdr:col>
      <xdr:colOff>74598</xdr:colOff>
      <xdr:row>58</xdr:row>
      <xdr:rowOff>170815</xdr:rowOff>
    </xdr:to>
    <xdr:sp macro="" textlink="$R$83">
      <xdr:nvSpPr>
        <xdr:cNvPr id="125" name="TextBox 124">
          <a:extLst>
            <a:ext uri="{FF2B5EF4-FFF2-40B4-BE49-F238E27FC236}">
              <a16:creationId xmlns:a16="http://schemas.microsoft.com/office/drawing/2014/main" id="{697AFECC-FEDD-469A-AA4D-9B7D8E93CE68}"/>
            </a:ext>
          </a:extLst>
        </xdr:cNvPr>
        <xdr:cNvSpPr txBox="1"/>
      </xdr:nvSpPr>
      <xdr:spPr>
        <a:xfrm>
          <a:off x="10132849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C3F2EA7-C11B-43E6-B216-95E56066486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22</xdr:col>
      <xdr:colOff>379617</xdr:colOff>
      <xdr:row>57</xdr:row>
      <xdr:rowOff>91310</xdr:rowOff>
    </xdr:from>
    <xdr:to>
      <xdr:col>23</xdr:col>
      <xdr:colOff>100367</xdr:colOff>
      <xdr:row>58</xdr:row>
      <xdr:rowOff>170815</xdr:rowOff>
    </xdr:to>
    <xdr:sp macro="" textlink="$R$84">
      <xdr:nvSpPr>
        <xdr:cNvPr id="126" name="TextBox 125">
          <a:extLst>
            <a:ext uri="{FF2B5EF4-FFF2-40B4-BE49-F238E27FC236}">
              <a16:creationId xmlns:a16="http://schemas.microsoft.com/office/drawing/2014/main" id="{6D3BF7E8-1B69-4874-86BB-E51FF825E4B7}"/>
            </a:ext>
          </a:extLst>
        </xdr:cNvPr>
        <xdr:cNvSpPr txBox="1"/>
      </xdr:nvSpPr>
      <xdr:spPr>
        <a:xfrm>
          <a:off x="10768217" y="11419710"/>
          <a:ext cx="330350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858D9B3-8ACA-4243-93F2-0408CD9FCA4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23</xdr:col>
      <xdr:colOff>377755</xdr:colOff>
      <xdr:row>57</xdr:row>
      <xdr:rowOff>91310</xdr:rowOff>
    </xdr:from>
    <xdr:to>
      <xdr:col>24</xdr:col>
      <xdr:colOff>98504</xdr:colOff>
      <xdr:row>58</xdr:row>
      <xdr:rowOff>170815</xdr:rowOff>
    </xdr:to>
    <xdr:sp macro="" textlink="$R$85">
      <xdr:nvSpPr>
        <xdr:cNvPr id="127" name="TextBox 126">
          <a:extLst>
            <a:ext uri="{FF2B5EF4-FFF2-40B4-BE49-F238E27FC236}">
              <a16:creationId xmlns:a16="http://schemas.microsoft.com/office/drawing/2014/main" id="{8B9AD342-1C6F-44B8-8A03-EA3683A48685}"/>
            </a:ext>
          </a:extLst>
        </xdr:cNvPr>
        <xdr:cNvSpPr txBox="1"/>
      </xdr:nvSpPr>
      <xdr:spPr>
        <a:xfrm>
          <a:off x="11375955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842CD98-CD3E-49A0-B10B-846B8E7BC0D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24</xdr:col>
      <xdr:colOff>492062</xdr:colOff>
      <xdr:row>57</xdr:row>
      <xdr:rowOff>91310</xdr:rowOff>
    </xdr:from>
    <xdr:to>
      <xdr:col>25</xdr:col>
      <xdr:colOff>214148</xdr:colOff>
      <xdr:row>58</xdr:row>
      <xdr:rowOff>170815</xdr:rowOff>
    </xdr:to>
    <xdr:sp macro="" textlink="$R$86">
      <xdr:nvSpPr>
        <xdr:cNvPr id="128" name="TextBox 127">
          <a:extLst>
            <a:ext uri="{FF2B5EF4-FFF2-40B4-BE49-F238E27FC236}">
              <a16:creationId xmlns:a16="http://schemas.microsoft.com/office/drawing/2014/main" id="{D881F749-B83B-4275-B646-29A8EF3CC4AC}"/>
            </a:ext>
          </a:extLst>
        </xdr:cNvPr>
        <xdr:cNvSpPr txBox="1"/>
      </xdr:nvSpPr>
      <xdr:spPr>
        <a:xfrm>
          <a:off x="12099862" y="11419710"/>
          <a:ext cx="331686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719FBFE-BB0E-4A91-87B5-252BA5C398F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25</xdr:col>
      <xdr:colOff>579108</xdr:colOff>
      <xdr:row>57</xdr:row>
      <xdr:rowOff>91310</xdr:rowOff>
    </xdr:from>
    <xdr:to>
      <xdr:col>26</xdr:col>
      <xdr:colOff>298372</xdr:colOff>
      <xdr:row>58</xdr:row>
      <xdr:rowOff>170815</xdr:rowOff>
    </xdr:to>
    <xdr:sp macro="" textlink="$R$87">
      <xdr:nvSpPr>
        <xdr:cNvPr id="129" name="TextBox 128">
          <a:extLst>
            <a:ext uri="{FF2B5EF4-FFF2-40B4-BE49-F238E27FC236}">
              <a16:creationId xmlns:a16="http://schemas.microsoft.com/office/drawing/2014/main" id="{2E501680-E1A3-45CD-978B-3FA04E802742}"/>
            </a:ext>
          </a:extLst>
        </xdr:cNvPr>
        <xdr:cNvSpPr txBox="1"/>
      </xdr:nvSpPr>
      <xdr:spPr>
        <a:xfrm>
          <a:off x="12796508" y="11419710"/>
          <a:ext cx="328864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62FE477-4645-4D45-9A5B-723F5E9BCD4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26</xdr:col>
      <xdr:colOff>534842</xdr:colOff>
      <xdr:row>57</xdr:row>
      <xdr:rowOff>91310</xdr:rowOff>
    </xdr:from>
    <xdr:to>
      <xdr:col>27</xdr:col>
      <xdr:colOff>254105</xdr:colOff>
      <xdr:row>58</xdr:row>
      <xdr:rowOff>170815</xdr:rowOff>
    </xdr:to>
    <xdr:sp macro="" textlink="$R$88">
      <xdr:nvSpPr>
        <xdr:cNvPr id="130" name="TextBox 129">
          <a:extLst>
            <a:ext uri="{FF2B5EF4-FFF2-40B4-BE49-F238E27FC236}">
              <a16:creationId xmlns:a16="http://schemas.microsoft.com/office/drawing/2014/main" id="{3CD362CB-0B29-4CE3-8B32-D65CD11B293B}"/>
            </a:ext>
          </a:extLst>
        </xdr:cNvPr>
        <xdr:cNvSpPr txBox="1"/>
      </xdr:nvSpPr>
      <xdr:spPr>
        <a:xfrm>
          <a:off x="13361842" y="11419710"/>
          <a:ext cx="328863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3963DBF-6875-45DC-9DC8-9B6FE0A2134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28</xdr:col>
      <xdr:colOff>36649</xdr:colOff>
      <xdr:row>57</xdr:row>
      <xdr:rowOff>91310</xdr:rowOff>
    </xdr:from>
    <xdr:to>
      <xdr:col>28</xdr:col>
      <xdr:colOff>362690</xdr:colOff>
      <xdr:row>58</xdr:row>
      <xdr:rowOff>170815</xdr:rowOff>
    </xdr:to>
    <xdr:sp macro="" textlink="$R$89">
      <xdr:nvSpPr>
        <xdr:cNvPr id="131" name="TextBox 130">
          <a:extLst>
            <a:ext uri="{FF2B5EF4-FFF2-40B4-BE49-F238E27FC236}">
              <a16:creationId xmlns:a16="http://schemas.microsoft.com/office/drawing/2014/main" id="{8E982539-1F3B-4F6E-B22B-6064B20803B0}"/>
            </a:ext>
          </a:extLst>
        </xdr:cNvPr>
        <xdr:cNvSpPr txBox="1"/>
      </xdr:nvSpPr>
      <xdr:spPr>
        <a:xfrm>
          <a:off x="14082849" y="11419710"/>
          <a:ext cx="326041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FB627B0-237A-4D54-8BDD-905DF5BF741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29</xdr:col>
      <xdr:colOff>125555</xdr:colOff>
      <xdr:row>57</xdr:row>
      <xdr:rowOff>91310</xdr:rowOff>
    </xdr:from>
    <xdr:to>
      <xdr:col>29</xdr:col>
      <xdr:colOff>451596</xdr:colOff>
      <xdr:row>58</xdr:row>
      <xdr:rowOff>170815</xdr:rowOff>
    </xdr:to>
    <xdr:sp macro="" textlink="$R$90">
      <xdr:nvSpPr>
        <xdr:cNvPr id="132" name="TextBox 131">
          <a:extLst>
            <a:ext uri="{FF2B5EF4-FFF2-40B4-BE49-F238E27FC236}">
              <a16:creationId xmlns:a16="http://schemas.microsoft.com/office/drawing/2014/main" id="{8FB18381-22E7-4E29-B62F-D784296D9EB8}"/>
            </a:ext>
          </a:extLst>
        </xdr:cNvPr>
        <xdr:cNvSpPr txBox="1"/>
      </xdr:nvSpPr>
      <xdr:spPr>
        <a:xfrm>
          <a:off x="14781355" y="11419710"/>
          <a:ext cx="326041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3EF048D-B490-4C84-A054-826D83CB11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30</xdr:col>
      <xdr:colOff>110849</xdr:colOff>
      <xdr:row>57</xdr:row>
      <xdr:rowOff>91310</xdr:rowOff>
    </xdr:from>
    <xdr:to>
      <xdr:col>30</xdr:col>
      <xdr:colOff>436891</xdr:colOff>
      <xdr:row>58</xdr:row>
      <xdr:rowOff>170815</xdr:rowOff>
    </xdr:to>
    <xdr:sp macro="" textlink="$R$91">
      <xdr:nvSpPr>
        <xdr:cNvPr id="133" name="TextBox 132">
          <a:extLst>
            <a:ext uri="{FF2B5EF4-FFF2-40B4-BE49-F238E27FC236}">
              <a16:creationId xmlns:a16="http://schemas.microsoft.com/office/drawing/2014/main" id="{4B6264A4-ABE1-43EE-A668-772243086C5F}"/>
            </a:ext>
          </a:extLst>
        </xdr:cNvPr>
        <xdr:cNvSpPr txBox="1"/>
      </xdr:nvSpPr>
      <xdr:spPr>
        <a:xfrm>
          <a:off x="15376249" y="11419710"/>
          <a:ext cx="326042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28D8D08-2FDD-45AA-ADAE-27547EE07B4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31</xdr:col>
      <xdr:colOff>203089</xdr:colOff>
      <xdr:row>57</xdr:row>
      <xdr:rowOff>91310</xdr:rowOff>
    </xdr:from>
    <xdr:to>
      <xdr:col>31</xdr:col>
      <xdr:colOff>529131</xdr:colOff>
      <xdr:row>58</xdr:row>
      <xdr:rowOff>170815</xdr:rowOff>
    </xdr:to>
    <xdr:sp macro="" textlink="$R$92">
      <xdr:nvSpPr>
        <xdr:cNvPr id="134" name="TextBox 133">
          <a:extLst>
            <a:ext uri="{FF2B5EF4-FFF2-40B4-BE49-F238E27FC236}">
              <a16:creationId xmlns:a16="http://schemas.microsoft.com/office/drawing/2014/main" id="{F71CBEC9-152E-45D2-9427-1E2673041BF3}"/>
            </a:ext>
          </a:extLst>
        </xdr:cNvPr>
        <xdr:cNvSpPr txBox="1"/>
      </xdr:nvSpPr>
      <xdr:spPr>
        <a:xfrm>
          <a:off x="16078089" y="11419710"/>
          <a:ext cx="326042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3AF4933-AAFE-48E2-9660-F175A0A395B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32</xdr:col>
      <xdr:colOff>226259</xdr:colOff>
      <xdr:row>57</xdr:row>
      <xdr:rowOff>91310</xdr:rowOff>
    </xdr:from>
    <xdr:to>
      <xdr:col>32</xdr:col>
      <xdr:colOff>552300</xdr:colOff>
      <xdr:row>58</xdr:row>
      <xdr:rowOff>170815</xdr:rowOff>
    </xdr:to>
    <xdr:sp macro="" textlink="$R$93">
      <xdr:nvSpPr>
        <xdr:cNvPr id="135" name="TextBox 134">
          <a:extLst>
            <a:ext uri="{FF2B5EF4-FFF2-40B4-BE49-F238E27FC236}">
              <a16:creationId xmlns:a16="http://schemas.microsoft.com/office/drawing/2014/main" id="{667A3B5D-FB8F-485A-A7E1-A4379FB1D7A9}"/>
            </a:ext>
          </a:extLst>
        </xdr:cNvPr>
        <xdr:cNvSpPr txBox="1"/>
      </xdr:nvSpPr>
      <xdr:spPr>
        <a:xfrm>
          <a:off x="16710859" y="11419710"/>
          <a:ext cx="326041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1ACDEA0-E699-41D4-8353-C9F31AE5626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33</xdr:col>
      <xdr:colOff>224179</xdr:colOff>
      <xdr:row>57</xdr:row>
      <xdr:rowOff>91310</xdr:rowOff>
    </xdr:from>
    <xdr:to>
      <xdr:col>33</xdr:col>
      <xdr:colOff>550221</xdr:colOff>
      <xdr:row>58</xdr:row>
      <xdr:rowOff>170815</xdr:rowOff>
    </xdr:to>
    <xdr:sp macro="" textlink="$R$94">
      <xdr:nvSpPr>
        <xdr:cNvPr id="136" name="TextBox 135">
          <a:extLst>
            <a:ext uri="{FF2B5EF4-FFF2-40B4-BE49-F238E27FC236}">
              <a16:creationId xmlns:a16="http://schemas.microsoft.com/office/drawing/2014/main" id="{73BCC2E0-7F97-4C28-980C-4D33D3D0AC3D}"/>
            </a:ext>
          </a:extLst>
        </xdr:cNvPr>
        <xdr:cNvSpPr txBox="1"/>
      </xdr:nvSpPr>
      <xdr:spPr>
        <a:xfrm>
          <a:off x="17318379" y="11419710"/>
          <a:ext cx="326042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D955AB1-414C-4B51-BB62-9F044EC1D72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34</xdr:col>
      <xdr:colOff>232502</xdr:colOff>
      <xdr:row>57</xdr:row>
      <xdr:rowOff>91310</xdr:rowOff>
    </xdr:from>
    <xdr:to>
      <xdr:col>34</xdr:col>
      <xdr:colOff>558544</xdr:colOff>
      <xdr:row>58</xdr:row>
      <xdr:rowOff>170815</xdr:rowOff>
    </xdr:to>
    <xdr:sp macro="" textlink="$R$95">
      <xdr:nvSpPr>
        <xdr:cNvPr id="137" name="TextBox 136">
          <a:extLst>
            <a:ext uri="{FF2B5EF4-FFF2-40B4-BE49-F238E27FC236}">
              <a16:creationId xmlns:a16="http://schemas.microsoft.com/office/drawing/2014/main" id="{736BC152-922E-46B2-8A7E-660A3E34BA9D}"/>
            </a:ext>
          </a:extLst>
        </xdr:cNvPr>
        <xdr:cNvSpPr txBox="1"/>
      </xdr:nvSpPr>
      <xdr:spPr>
        <a:xfrm>
          <a:off x="17936302" y="11419710"/>
          <a:ext cx="326042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2196F58-B721-49C4-8D2D-7F0BC844BBD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35</xdr:col>
      <xdr:colOff>329576</xdr:colOff>
      <xdr:row>57</xdr:row>
      <xdr:rowOff>91310</xdr:rowOff>
    </xdr:from>
    <xdr:to>
      <xdr:col>36</xdr:col>
      <xdr:colOff>48840</xdr:colOff>
      <xdr:row>58</xdr:row>
      <xdr:rowOff>170815</xdr:rowOff>
    </xdr:to>
    <xdr:sp macro="" textlink="$R$96">
      <xdr:nvSpPr>
        <xdr:cNvPr id="138" name="TextBox 137">
          <a:extLst>
            <a:ext uri="{FF2B5EF4-FFF2-40B4-BE49-F238E27FC236}">
              <a16:creationId xmlns:a16="http://schemas.microsoft.com/office/drawing/2014/main" id="{BB060F36-C3AE-4BA1-8AFC-8D7715CFB4C6}"/>
            </a:ext>
          </a:extLst>
        </xdr:cNvPr>
        <xdr:cNvSpPr txBox="1"/>
      </xdr:nvSpPr>
      <xdr:spPr>
        <a:xfrm>
          <a:off x="18642976" y="11419710"/>
          <a:ext cx="328864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6D94F94-BA2E-49E1-A25A-F1083F2F14E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36</xdr:col>
      <xdr:colOff>330834</xdr:colOff>
      <xdr:row>57</xdr:row>
      <xdr:rowOff>91310</xdr:rowOff>
    </xdr:from>
    <xdr:to>
      <xdr:col>37</xdr:col>
      <xdr:colOff>48761</xdr:colOff>
      <xdr:row>58</xdr:row>
      <xdr:rowOff>170815</xdr:rowOff>
    </xdr:to>
    <xdr:sp macro="" textlink="$R$97">
      <xdr:nvSpPr>
        <xdr:cNvPr id="139" name="TextBox 138">
          <a:extLst>
            <a:ext uri="{FF2B5EF4-FFF2-40B4-BE49-F238E27FC236}">
              <a16:creationId xmlns:a16="http://schemas.microsoft.com/office/drawing/2014/main" id="{CEC5A919-14B4-43D0-9F47-79CDCE34D8D0}"/>
            </a:ext>
          </a:extLst>
        </xdr:cNvPr>
        <xdr:cNvSpPr txBox="1"/>
      </xdr:nvSpPr>
      <xdr:spPr>
        <a:xfrm>
          <a:off x="19253834" y="11419710"/>
          <a:ext cx="327527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DCED664-22B2-47B6-84B9-E0529BEBCF8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37</xdr:col>
      <xdr:colOff>421375</xdr:colOff>
      <xdr:row>57</xdr:row>
      <xdr:rowOff>91310</xdr:rowOff>
    </xdr:from>
    <xdr:to>
      <xdr:col>38</xdr:col>
      <xdr:colOff>140638</xdr:colOff>
      <xdr:row>58</xdr:row>
      <xdr:rowOff>170815</xdr:rowOff>
    </xdr:to>
    <xdr:sp macro="" textlink="$R$98">
      <xdr:nvSpPr>
        <xdr:cNvPr id="140" name="TextBox 139">
          <a:extLst>
            <a:ext uri="{FF2B5EF4-FFF2-40B4-BE49-F238E27FC236}">
              <a16:creationId xmlns:a16="http://schemas.microsoft.com/office/drawing/2014/main" id="{590A233C-1A45-44B8-9F7E-0F49A688F2B8}"/>
            </a:ext>
          </a:extLst>
        </xdr:cNvPr>
        <xdr:cNvSpPr txBox="1"/>
      </xdr:nvSpPr>
      <xdr:spPr>
        <a:xfrm>
          <a:off x="19953975" y="11419710"/>
          <a:ext cx="328863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AF7FE45-1A2B-4682-810F-BBE72F5C0DA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oneCellAnchor>
    <xdr:from>
      <xdr:col>18</xdr:col>
      <xdr:colOff>529178</xdr:colOff>
      <xdr:row>58</xdr:row>
      <xdr:rowOff>126958</xdr:rowOff>
    </xdr:from>
    <xdr:ext cx="973666" cy="486832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6153DEEE-92BC-48E5-BAC2-B5E699E292FF}"/>
            </a:ext>
          </a:extLst>
        </xdr:cNvPr>
        <xdr:cNvSpPr txBox="1"/>
      </xdr:nvSpPr>
      <xdr:spPr>
        <a:xfrm>
          <a:off x="8479378" y="11639508"/>
          <a:ext cx="973666" cy="4868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l"/>
          <a:r>
            <a:rPr lang="en-US" sz="1200" b="0">
              <a:latin typeface="Arial Narrow" panose="020B0606020202030204" pitchFamily="34" charset="0"/>
            </a:rPr>
            <a:t>Net</a:t>
          </a:r>
          <a:r>
            <a:rPr lang="en-US" sz="1200" b="0" baseline="0">
              <a:latin typeface="Arial Narrow" panose="020B0606020202030204" pitchFamily="34" charset="0"/>
            </a:rPr>
            <a:t> Change</a:t>
          </a:r>
          <a:endParaRPr lang="en-US" sz="1200" b="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49391</xdr:colOff>
      <xdr:row>1</xdr:row>
      <xdr:rowOff>3</xdr:rowOff>
    </xdr:from>
    <xdr:to>
      <xdr:col>45</xdr:col>
      <xdr:colOff>430393</xdr:colOff>
      <xdr:row>5</xdr:row>
      <xdr:rowOff>28223</xdr:rowOff>
    </xdr:to>
    <xdr:sp macro="" textlink="">
      <xdr:nvSpPr>
        <xdr:cNvPr id="148" name="Rectangle 147">
          <a:extLst>
            <a:ext uri="{FF2B5EF4-FFF2-40B4-BE49-F238E27FC236}">
              <a16:creationId xmlns:a16="http://schemas.microsoft.com/office/drawing/2014/main" id="{B6E47407-2671-4E81-8608-26B7B9941BC3}"/>
            </a:ext>
          </a:extLst>
        </xdr:cNvPr>
        <xdr:cNvSpPr/>
      </xdr:nvSpPr>
      <xdr:spPr>
        <a:xfrm>
          <a:off x="582791" y="184153"/>
          <a:ext cx="24257002" cy="7648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4400" b="1">
              <a:latin typeface="Arial Narrow" panose="020B0606020202030204" pitchFamily="34" charset="0"/>
            </a:rPr>
            <a:t>Waterfall Flow Chart</a:t>
          </a:r>
        </a:p>
      </xdr:txBody>
    </xdr:sp>
    <xdr:clientData/>
  </xdr:twoCellAnchor>
  <xdr:twoCellAnchor editAs="oneCell">
    <xdr:from>
      <xdr:col>26</xdr:col>
      <xdr:colOff>592667</xdr:colOff>
      <xdr:row>87</xdr:row>
      <xdr:rowOff>98778</xdr:rowOff>
    </xdr:from>
    <xdr:to>
      <xdr:col>39</xdr:col>
      <xdr:colOff>423334</xdr:colOff>
      <xdr:row>110</xdr:row>
      <xdr:rowOff>176389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C22FAB35-87EA-4A53-B426-D1E30A8DA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19667" y="17135828"/>
          <a:ext cx="7755467" cy="4313061"/>
        </a:xfrm>
        <a:prstGeom prst="rect">
          <a:avLst/>
        </a:prstGeom>
      </xdr:spPr>
    </xdr:pic>
    <xdr:clientData/>
  </xdr:twoCellAnchor>
  <xdr:twoCellAnchor editAs="oneCell">
    <xdr:from>
      <xdr:col>25</xdr:col>
      <xdr:colOff>134056</xdr:colOff>
      <xdr:row>96</xdr:row>
      <xdr:rowOff>32457</xdr:rowOff>
    </xdr:from>
    <xdr:to>
      <xdr:col>37</xdr:col>
      <xdr:colOff>571501</xdr:colOff>
      <xdr:row>117</xdr:row>
      <xdr:rowOff>124178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A2F50B58-A2A1-4212-B945-AD7C93A88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51456" y="18726857"/>
          <a:ext cx="7752645" cy="3958871"/>
        </a:xfrm>
        <a:prstGeom prst="rect">
          <a:avLst/>
        </a:prstGeom>
      </xdr:spPr>
    </xdr:pic>
    <xdr:clientData/>
  </xdr:twoCellAnchor>
  <xdr:twoCellAnchor editAs="oneCell">
    <xdr:from>
      <xdr:col>26</xdr:col>
      <xdr:colOff>173566</xdr:colOff>
      <xdr:row>93</xdr:row>
      <xdr:rowOff>149580</xdr:rowOff>
    </xdr:from>
    <xdr:to>
      <xdr:col>54</xdr:col>
      <xdr:colOff>282221</xdr:colOff>
      <xdr:row>115</xdr:row>
      <xdr:rowOff>57857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4E70A7EC-15F4-4A3F-92C3-8AE77ED32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00566" y="18291530"/>
          <a:ext cx="17177455" cy="3959577"/>
        </a:xfrm>
        <a:prstGeom prst="rect">
          <a:avLst/>
        </a:prstGeom>
      </xdr:spPr>
    </xdr:pic>
    <xdr:clientData/>
  </xdr:twoCellAnchor>
  <xdr:oneCellAnchor>
    <xdr:from>
      <xdr:col>11</xdr:col>
      <xdr:colOff>515052</xdr:colOff>
      <xdr:row>26</xdr:row>
      <xdr:rowOff>148166</xdr:rowOff>
    </xdr:from>
    <xdr:ext cx="1665777" cy="50424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F0EB76D3-43D0-4CE4-90E1-3627FDF62C50}"/>
            </a:ext>
          </a:extLst>
        </xdr:cNvPr>
        <xdr:cNvSpPr txBox="1"/>
      </xdr:nvSpPr>
      <xdr:spPr>
        <a:xfrm>
          <a:off x="4909252" y="5190066"/>
          <a:ext cx="1665777" cy="5042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latin typeface="Arial Narrow" panose="020B0606020202030204" pitchFamily="34" charset="0"/>
            </a:rPr>
            <a:t>Select</a:t>
          </a:r>
          <a:r>
            <a:rPr lang="en-US" sz="1400" baseline="0">
              <a:latin typeface="Arial Narrow" panose="020B0606020202030204" pitchFamily="34" charset="0"/>
            </a:rPr>
            <a:t> number of bars </a:t>
          </a:r>
        </a:p>
        <a:p>
          <a:r>
            <a:rPr lang="en-US" sz="1400" baseline="0">
              <a:latin typeface="Arial Narrow" panose="020B0606020202030204" pitchFamily="34" charset="0"/>
            </a:rPr>
            <a:t>required by graph</a:t>
          </a:r>
          <a:endParaRPr lang="en-US" sz="140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63502</xdr:colOff>
      <xdr:row>17</xdr:row>
      <xdr:rowOff>14111</xdr:rowOff>
    </xdr:from>
    <xdr:to>
      <xdr:col>8</xdr:col>
      <xdr:colOff>670278</xdr:colOff>
      <xdr:row>18</xdr:row>
      <xdr:rowOff>7056</xdr:rowOff>
    </xdr:to>
    <xdr:sp macro="" textlink="">
      <xdr:nvSpPr>
        <xdr:cNvPr id="153" name="Rectangle 152">
          <a:extLst>
            <a:ext uri="{FF2B5EF4-FFF2-40B4-BE49-F238E27FC236}">
              <a16:creationId xmlns:a16="http://schemas.microsoft.com/office/drawing/2014/main" id="{4706F32B-154F-4E2C-BDAB-C7ED05CFC1EE}"/>
            </a:ext>
          </a:extLst>
        </xdr:cNvPr>
        <xdr:cNvSpPr/>
      </xdr:nvSpPr>
      <xdr:spPr>
        <a:xfrm>
          <a:off x="596902" y="2922411"/>
          <a:ext cx="3623026" cy="450145"/>
        </a:xfrm>
        <a:prstGeom prst="rect">
          <a:avLst/>
        </a:prstGeom>
        <a:noFill/>
        <a:ln w="28575" cap="flat" cmpd="sng" algn="ctr">
          <a:solidFill>
            <a:schemeClr val="bg1">
              <a:lumMod val="65000"/>
            </a:scheme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303383</xdr:colOff>
      <xdr:row>15</xdr:row>
      <xdr:rowOff>42333</xdr:rowOff>
    </xdr:from>
    <xdr:to>
      <xdr:col>16</xdr:col>
      <xdr:colOff>84661</xdr:colOff>
      <xdr:row>32</xdr:row>
      <xdr:rowOff>7056</xdr:rowOff>
    </xdr:to>
    <xdr:sp macro="" textlink="">
      <xdr:nvSpPr>
        <xdr:cNvPr id="154" name="Rectangle: Rounded Corners 153">
          <a:extLst>
            <a:ext uri="{FF2B5EF4-FFF2-40B4-BE49-F238E27FC236}">
              <a16:creationId xmlns:a16="http://schemas.microsoft.com/office/drawing/2014/main" id="{409D0F1F-B469-46D2-B286-4CADDB63A79F}"/>
            </a:ext>
          </a:extLst>
        </xdr:cNvPr>
        <xdr:cNvSpPr/>
      </xdr:nvSpPr>
      <xdr:spPr>
        <a:xfrm>
          <a:off x="4697583" y="2804583"/>
          <a:ext cx="2829278" cy="3615973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9375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471988</xdr:colOff>
      <xdr:row>17</xdr:row>
      <xdr:rowOff>49384</xdr:rowOff>
    </xdr:from>
    <xdr:ext cx="2049728" cy="445507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7593B824-AF61-4115-AEEA-BA6450033651}"/>
            </a:ext>
          </a:extLst>
        </xdr:cNvPr>
        <xdr:cNvSpPr txBox="1"/>
      </xdr:nvSpPr>
      <xdr:spPr>
        <a:xfrm>
          <a:off x="4866188" y="2957684"/>
          <a:ext cx="2049728" cy="4455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chemeClr val="bg1"/>
              </a:solidFill>
              <a:latin typeface="Arial Narrow" panose="020B0606020202030204" pitchFamily="34" charset="0"/>
            </a:rPr>
            <a:t>Number of bars</a:t>
          </a:r>
        </a:p>
      </xdr:txBody>
    </xdr:sp>
    <xdr:clientData/>
  </xdr:oneCellAnchor>
  <xdr:twoCellAnchor>
    <xdr:from>
      <xdr:col>12</xdr:col>
      <xdr:colOff>423325</xdr:colOff>
      <xdr:row>19</xdr:row>
      <xdr:rowOff>155215</xdr:rowOff>
    </xdr:from>
    <xdr:to>
      <xdr:col>13</xdr:col>
      <xdr:colOff>176371</xdr:colOff>
      <xdr:row>21</xdr:row>
      <xdr:rowOff>7049</xdr:rowOff>
    </xdr:to>
    <xdr:sp macro="" textlink="">
      <xdr:nvSpPr>
        <xdr:cNvPr id="156" name="Rectangle 15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7D28A14-0BDC-4E4F-8624-E12F07776FCE}"/>
            </a:ext>
          </a:extLst>
        </xdr:cNvPr>
        <xdr:cNvSpPr/>
      </xdr:nvSpPr>
      <xdr:spPr>
        <a:xfrm>
          <a:off x="5427125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</a:t>
          </a:r>
        </a:p>
      </xdr:txBody>
    </xdr:sp>
    <xdr:clientData/>
  </xdr:twoCellAnchor>
  <xdr:twoCellAnchor>
    <xdr:from>
      <xdr:col>11</xdr:col>
      <xdr:colOff>561613</xdr:colOff>
      <xdr:row>19</xdr:row>
      <xdr:rowOff>155215</xdr:rowOff>
    </xdr:from>
    <xdr:to>
      <xdr:col>12</xdr:col>
      <xdr:colOff>314660</xdr:colOff>
      <xdr:row>21</xdr:row>
      <xdr:rowOff>7049</xdr:rowOff>
    </xdr:to>
    <xdr:sp macro="" textlink="">
      <xdr:nvSpPr>
        <xdr:cNvPr id="157" name="Rectangle 15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7D4CEC9-A5F5-4F9E-8A31-530EF0C177A6}"/>
            </a:ext>
          </a:extLst>
        </xdr:cNvPr>
        <xdr:cNvSpPr/>
      </xdr:nvSpPr>
      <xdr:spPr>
        <a:xfrm>
          <a:off x="4955813" y="3596915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</a:t>
          </a:r>
        </a:p>
      </xdr:txBody>
    </xdr:sp>
    <xdr:clientData/>
  </xdr:twoCellAnchor>
  <xdr:twoCellAnchor>
    <xdr:from>
      <xdr:col>13</xdr:col>
      <xdr:colOff>300558</xdr:colOff>
      <xdr:row>19</xdr:row>
      <xdr:rowOff>155215</xdr:rowOff>
    </xdr:from>
    <xdr:to>
      <xdr:col>14</xdr:col>
      <xdr:colOff>53604</xdr:colOff>
      <xdr:row>21</xdr:row>
      <xdr:rowOff>7049</xdr:rowOff>
    </xdr:to>
    <xdr:sp macro="" textlink="">
      <xdr:nvSpPr>
        <xdr:cNvPr id="158" name="Rectangle 15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384662E-911F-43DB-A61A-B2055B98F106}"/>
            </a:ext>
          </a:extLst>
        </xdr:cNvPr>
        <xdr:cNvSpPr/>
      </xdr:nvSpPr>
      <xdr:spPr>
        <a:xfrm>
          <a:off x="5913958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3</a:t>
          </a:r>
        </a:p>
      </xdr:txBody>
    </xdr:sp>
    <xdr:clientData/>
  </xdr:twoCellAnchor>
  <xdr:twoCellAnchor>
    <xdr:from>
      <xdr:col>14</xdr:col>
      <xdr:colOff>177792</xdr:colOff>
      <xdr:row>19</xdr:row>
      <xdr:rowOff>155215</xdr:rowOff>
    </xdr:from>
    <xdr:to>
      <xdr:col>14</xdr:col>
      <xdr:colOff>537616</xdr:colOff>
      <xdr:row>21</xdr:row>
      <xdr:rowOff>7049</xdr:rowOff>
    </xdr:to>
    <xdr:sp macro="" textlink="">
      <xdr:nvSpPr>
        <xdr:cNvPr id="159" name="Rectangle 15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4B64ABD-B3F3-4455-AD72-FA80D1CEF716}"/>
            </a:ext>
          </a:extLst>
        </xdr:cNvPr>
        <xdr:cNvSpPr/>
      </xdr:nvSpPr>
      <xdr:spPr>
        <a:xfrm>
          <a:off x="6400792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4</a:t>
          </a:r>
        </a:p>
      </xdr:txBody>
    </xdr:sp>
    <xdr:clientData/>
  </xdr:twoCellAnchor>
  <xdr:twoCellAnchor>
    <xdr:from>
      <xdr:col>15</xdr:col>
      <xdr:colOff>47970</xdr:colOff>
      <xdr:row>19</xdr:row>
      <xdr:rowOff>155215</xdr:rowOff>
    </xdr:from>
    <xdr:to>
      <xdr:col>15</xdr:col>
      <xdr:colOff>407794</xdr:colOff>
      <xdr:row>21</xdr:row>
      <xdr:rowOff>7049</xdr:rowOff>
    </xdr:to>
    <xdr:sp macro="" textlink="">
      <xdr:nvSpPr>
        <xdr:cNvPr id="160" name="Rectangle 15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7A39888-E68D-4142-9D08-6ABEF5F19F75}"/>
            </a:ext>
          </a:extLst>
        </xdr:cNvPr>
        <xdr:cNvSpPr/>
      </xdr:nvSpPr>
      <xdr:spPr>
        <a:xfrm>
          <a:off x="6880570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5</a:t>
          </a:r>
        </a:p>
      </xdr:txBody>
    </xdr:sp>
    <xdr:clientData/>
  </xdr:twoCellAnchor>
  <xdr:twoCellAnchor>
    <xdr:from>
      <xdr:col>12</xdr:col>
      <xdr:colOff>420502</xdr:colOff>
      <xdr:row>21</xdr:row>
      <xdr:rowOff>173560</xdr:rowOff>
    </xdr:from>
    <xdr:to>
      <xdr:col>13</xdr:col>
      <xdr:colOff>173548</xdr:colOff>
      <xdr:row>23</xdr:row>
      <xdr:rowOff>25393</xdr:rowOff>
    </xdr:to>
    <xdr:sp macro="" textlink="">
      <xdr:nvSpPr>
        <xdr:cNvPr id="161" name="Rectangle 16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8CDDD74-1AAB-4A40-BEAC-29A067831B7A}"/>
            </a:ext>
          </a:extLst>
        </xdr:cNvPr>
        <xdr:cNvSpPr/>
      </xdr:nvSpPr>
      <xdr:spPr>
        <a:xfrm>
          <a:off x="5424302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7</a:t>
          </a:r>
        </a:p>
      </xdr:txBody>
    </xdr:sp>
    <xdr:clientData/>
  </xdr:twoCellAnchor>
  <xdr:twoCellAnchor>
    <xdr:from>
      <xdr:col>11</xdr:col>
      <xdr:colOff>558790</xdr:colOff>
      <xdr:row>21</xdr:row>
      <xdr:rowOff>173560</xdr:rowOff>
    </xdr:from>
    <xdr:to>
      <xdr:col>12</xdr:col>
      <xdr:colOff>311837</xdr:colOff>
      <xdr:row>23</xdr:row>
      <xdr:rowOff>25393</xdr:rowOff>
    </xdr:to>
    <xdr:sp macro="" textlink="">
      <xdr:nvSpPr>
        <xdr:cNvPr id="162" name="Rectangle 16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12D3053F-0CE7-490C-91FB-3FC5728C646F}"/>
            </a:ext>
          </a:extLst>
        </xdr:cNvPr>
        <xdr:cNvSpPr/>
      </xdr:nvSpPr>
      <xdr:spPr>
        <a:xfrm>
          <a:off x="4952990" y="4072460"/>
          <a:ext cx="362647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6</a:t>
          </a:r>
        </a:p>
      </xdr:txBody>
    </xdr:sp>
    <xdr:clientData/>
  </xdr:twoCellAnchor>
  <xdr:twoCellAnchor>
    <xdr:from>
      <xdr:col>13</xdr:col>
      <xdr:colOff>297735</xdr:colOff>
      <xdr:row>21</xdr:row>
      <xdr:rowOff>173560</xdr:rowOff>
    </xdr:from>
    <xdr:to>
      <xdr:col>14</xdr:col>
      <xdr:colOff>50781</xdr:colOff>
      <xdr:row>23</xdr:row>
      <xdr:rowOff>25393</xdr:rowOff>
    </xdr:to>
    <xdr:sp macro="" textlink="">
      <xdr:nvSpPr>
        <xdr:cNvPr id="163" name="Rectangle 16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C359FA6-3743-4E08-AF55-0519C182D5EC}"/>
            </a:ext>
          </a:extLst>
        </xdr:cNvPr>
        <xdr:cNvSpPr/>
      </xdr:nvSpPr>
      <xdr:spPr>
        <a:xfrm>
          <a:off x="5911135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8</a:t>
          </a:r>
        </a:p>
      </xdr:txBody>
    </xdr:sp>
    <xdr:clientData/>
  </xdr:twoCellAnchor>
  <xdr:twoCellAnchor>
    <xdr:from>
      <xdr:col>14</xdr:col>
      <xdr:colOff>174969</xdr:colOff>
      <xdr:row>21</xdr:row>
      <xdr:rowOff>173560</xdr:rowOff>
    </xdr:from>
    <xdr:to>
      <xdr:col>14</xdr:col>
      <xdr:colOff>534793</xdr:colOff>
      <xdr:row>23</xdr:row>
      <xdr:rowOff>25393</xdr:rowOff>
    </xdr:to>
    <xdr:sp macro="" textlink="">
      <xdr:nvSpPr>
        <xdr:cNvPr id="164" name="Rectangle 16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81ECE0CC-4318-44A6-A891-01DFD87F91D4}"/>
            </a:ext>
          </a:extLst>
        </xdr:cNvPr>
        <xdr:cNvSpPr/>
      </xdr:nvSpPr>
      <xdr:spPr>
        <a:xfrm>
          <a:off x="6397969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9</a:t>
          </a:r>
        </a:p>
      </xdr:txBody>
    </xdr:sp>
    <xdr:clientData/>
  </xdr:twoCellAnchor>
  <xdr:twoCellAnchor>
    <xdr:from>
      <xdr:col>15</xdr:col>
      <xdr:colOff>45147</xdr:colOff>
      <xdr:row>21</xdr:row>
      <xdr:rowOff>173560</xdr:rowOff>
    </xdr:from>
    <xdr:to>
      <xdr:col>15</xdr:col>
      <xdr:colOff>404971</xdr:colOff>
      <xdr:row>23</xdr:row>
      <xdr:rowOff>25393</xdr:rowOff>
    </xdr:to>
    <xdr:sp macro="" textlink="">
      <xdr:nvSpPr>
        <xdr:cNvPr id="165" name="Rectangle 16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19CDC411-7482-4D2F-936D-A01BFAEE091A}"/>
            </a:ext>
          </a:extLst>
        </xdr:cNvPr>
        <xdr:cNvSpPr/>
      </xdr:nvSpPr>
      <xdr:spPr>
        <a:xfrm>
          <a:off x="6877747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10</a:t>
          </a:r>
        </a:p>
      </xdr:txBody>
    </xdr:sp>
    <xdr:clientData/>
  </xdr:twoCellAnchor>
  <xdr:twoCellAnchor>
    <xdr:from>
      <xdr:col>12</xdr:col>
      <xdr:colOff>417680</xdr:colOff>
      <xdr:row>23</xdr:row>
      <xdr:rowOff>220126</xdr:rowOff>
    </xdr:from>
    <xdr:to>
      <xdr:col>13</xdr:col>
      <xdr:colOff>170726</xdr:colOff>
      <xdr:row>25</xdr:row>
      <xdr:rowOff>71960</xdr:rowOff>
    </xdr:to>
    <xdr:sp macro="" textlink="">
      <xdr:nvSpPr>
        <xdr:cNvPr id="166" name="Rectangle 165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6E23C8A3-76BE-4768-B0D5-D14E471B2262}"/>
            </a:ext>
          </a:extLst>
        </xdr:cNvPr>
        <xdr:cNvSpPr/>
      </xdr:nvSpPr>
      <xdr:spPr>
        <a:xfrm>
          <a:off x="5421480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12</a:t>
          </a:r>
        </a:p>
      </xdr:txBody>
    </xdr:sp>
    <xdr:clientData/>
  </xdr:twoCellAnchor>
  <xdr:twoCellAnchor>
    <xdr:from>
      <xdr:col>11</xdr:col>
      <xdr:colOff>555968</xdr:colOff>
      <xdr:row>23</xdr:row>
      <xdr:rowOff>220126</xdr:rowOff>
    </xdr:from>
    <xdr:to>
      <xdr:col>12</xdr:col>
      <xdr:colOff>309015</xdr:colOff>
      <xdr:row>25</xdr:row>
      <xdr:rowOff>71960</xdr:rowOff>
    </xdr:to>
    <xdr:sp macro="" textlink="">
      <xdr:nvSpPr>
        <xdr:cNvPr id="167" name="Rectangle 16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462DBF3-9771-44F5-AA6F-261C59D53A76}"/>
            </a:ext>
          </a:extLst>
        </xdr:cNvPr>
        <xdr:cNvSpPr/>
      </xdr:nvSpPr>
      <xdr:spPr>
        <a:xfrm>
          <a:off x="4950168" y="4576226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11</a:t>
          </a:r>
        </a:p>
      </xdr:txBody>
    </xdr:sp>
    <xdr:clientData/>
  </xdr:twoCellAnchor>
  <xdr:twoCellAnchor>
    <xdr:from>
      <xdr:col>13</xdr:col>
      <xdr:colOff>294913</xdr:colOff>
      <xdr:row>23</xdr:row>
      <xdr:rowOff>220126</xdr:rowOff>
    </xdr:from>
    <xdr:to>
      <xdr:col>14</xdr:col>
      <xdr:colOff>47959</xdr:colOff>
      <xdr:row>25</xdr:row>
      <xdr:rowOff>71960</xdr:rowOff>
    </xdr:to>
    <xdr:sp macro="" textlink="">
      <xdr:nvSpPr>
        <xdr:cNvPr id="168" name="Rectangle 16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3EAA014D-B3B5-4589-8AFB-90B0514E2247}"/>
            </a:ext>
          </a:extLst>
        </xdr:cNvPr>
        <xdr:cNvSpPr/>
      </xdr:nvSpPr>
      <xdr:spPr>
        <a:xfrm>
          <a:off x="5908313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13</a:t>
          </a:r>
        </a:p>
      </xdr:txBody>
    </xdr:sp>
    <xdr:clientData/>
  </xdr:twoCellAnchor>
  <xdr:twoCellAnchor>
    <xdr:from>
      <xdr:col>14</xdr:col>
      <xdr:colOff>172147</xdr:colOff>
      <xdr:row>23</xdr:row>
      <xdr:rowOff>220126</xdr:rowOff>
    </xdr:from>
    <xdr:to>
      <xdr:col>14</xdr:col>
      <xdr:colOff>531971</xdr:colOff>
      <xdr:row>25</xdr:row>
      <xdr:rowOff>71960</xdr:rowOff>
    </xdr:to>
    <xdr:sp macro="" textlink="">
      <xdr:nvSpPr>
        <xdr:cNvPr id="169" name="Rectangle 16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82E2888B-2F22-42CC-BFCA-8CA9A4E36B32}"/>
            </a:ext>
          </a:extLst>
        </xdr:cNvPr>
        <xdr:cNvSpPr/>
      </xdr:nvSpPr>
      <xdr:spPr>
        <a:xfrm>
          <a:off x="6395147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14</a:t>
          </a:r>
        </a:p>
      </xdr:txBody>
    </xdr:sp>
    <xdr:clientData/>
  </xdr:twoCellAnchor>
  <xdr:twoCellAnchor>
    <xdr:from>
      <xdr:col>15</xdr:col>
      <xdr:colOff>42325</xdr:colOff>
      <xdr:row>23</xdr:row>
      <xdr:rowOff>220126</xdr:rowOff>
    </xdr:from>
    <xdr:to>
      <xdr:col>15</xdr:col>
      <xdr:colOff>402149</xdr:colOff>
      <xdr:row>25</xdr:row>
      <xdr:rowOff>71960</xdr:rowOff>
    </xdr:to>
    <xdr:sp macro="" textlink="">
      <xdr:nvSpPr>
        <xdr:cNvPr id="170" name="Rectangle 169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A29FC1B7-F91E-45DC-B99D-B3A1BB3FB656}"/>
            </a:ext>
          </a:extLst>
        </xdr:cNvPr>
        <xdr:cNvSpPr/>
      </xdr:nvSpPr>
      <xdr:spPr>
        <a:xfrm>
          <a:off x="6874925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15</a:t>
          </a:r>
        </a:p>
      </xdr:txBody>
    </xdr:sp>
    <xdr:clientData/>
  </xdr:twoCellAnchor>
  <xdr:twoCellAnchor>
    <xdr:from>
      <xdr:col>12</xdr:col>
      <xdr:colOff>421913</xdr:colOff>
      <xdr:row>26</xdr:row>
      <xdr:rowOff>26804</xdr:rowOff>
    </xdr:from>
    <xdr:to>
      <xdr:col>13</xdr:col>
      <xdr:colOff>174959</xdr:colOff>
      <xdr:row>27</xdr:row>
      <xdr:rowOff>104415</xdr:rowOff>
    </xdr:to>
    <xdr:sp macro="" textlink="">
      <xdr:nvSpPr>
        <xdr:cNvPr id="171" name="Rectangle 17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10EACCDA-93CF-4E49-8BE7-CF5231580775}"/>
            </a:ext>
          </a:extLst>
        </xdr:cNvPr>
        <xdr:cNvSpPr/>
      </xdr:nvSpPr>
      <xdr:spPr>
        <a:xfrm>
          <a:off x="5425713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17</a:t>
          </a:r>
        </a:p>
      </xdr:txBody>
    </xdr:sp>
    <xdr:clientData/>
  </xdr:twoCellAnchor>
  <xdr:twoCellAnchor>
    <xdr:from>
      <xdr:col>11</xdr:col>
      <xdr:colOff>560201</xdr:colOff>
      <xdr:row>26</xdr:row>
      <xdr:rowOff>26804</xdr:rowOff>
    </xdr:from>
    <xdr:to>
      <xdr:col>12</xdr:col>
      <xdr:colOff>313248</xdr:colOff>
      <xdr:row>27</xdr:row>
      <xdr:rowOff>104415</xdr:rowOff>
    </xdr:to>
    <xdr:sp macro="" textlink="">
      <xdr:nvSpPr>
        <xdr:cNvPr id="172" name="Rectangle 171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2AE47152-9A1D-40C6-A31E-0C95BD88528A}"/>
            </a:ext>
          </a:extLst>
        </xdr:cNvPr>
        <xdr:cNvSpPr/>
      </xdr:nvSpPr>
      <xdr:spPr>
        <a:xfrm>
          <a:off x="4954401" y="5068704"/>
          <a:ext cx="362647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16</a:t>
          </a:r>
        </a:p>
      </xdr:txBody>
    </xdr:sp>
    <xdr:clientData/>
  </xdr:twoCellAnchor>
  <xdr:twoCellAnchor>
    <xdr:from>
      <xdr:col>13</xdr:col>
      <xdr:colOff>299146</xdr:colOff>
      <xdr:row>26</xdr:row>
      <xdr:rowOff>26804</xdr:rowOff>
    </xdr:from>
    <xdr:to>
      <xdr:col>14</xdr:col>
      <xdr:colOff>52192</xdr:colOff>
      <xdr:row>27</xdr:row>
      <xdr:rowOff>104415</xdr:rowOff>
    </xdr:to>
    <xdr:sp macro="" textlink="">
      <xdr:nvSpPr>
        <xdr:cNvPr id="173" name="Rectangle 172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527F5BDE-A5EF-4E1F-A5F0-A92D26E90F5E}"/>
            </a:ext>
          </a:extLst>
        </xdr:cNvPr>
        <xdr:cNvSpPr/>
      </xdr:nvSpPr>
      <xdr:spPr>
        <a:xfrm>
          <a:off x="5912546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18</a:t>
          </a:r>
        </a:p>
      </xdr:txBody>
    </xdr:sp>
    <xdr:clientData/>
  </xdr:twoCellAnchor>
  <xdr:twoCellAnchor>
    <xdr:from>
      <xdr:col>14</xdr:col>
      <xdr:colOff>176380</xdr:colOff>
      <xdr:row>26</xdr:row>
      <xdr:rowOff>26804</xdr:rowOff>
    </xdr:from>
    <xdr:to>
      <xdr:col>14</xdr:col>
      <xdr:colOff>536204</xdr:colOff>
      <xdr:row>27</xdr:row>
      <xdr:rowOff>104415</xdr:rowOff>
    </xdr:to>
    <xdr:sp macro="" textlink="">
      <xdr:nvSpPr>
        <xdr:cNvPr id="174" name="Rectangle 173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3C8B1366-EF15-46D0-9836-57042BEBC39A}"/>
            </a:ext>
          </a:extLst>
        </xdr:cNvPr>
        <xdr:cNvSpPr/>
      </xdr:nvSpPr>
      <xdr:spPr>
        <a:xfrm>
          <a:off x="6399380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19</a:t>
          </a:r>
        </a:p>
      </xdr:txBody>
    </xdr:sp>
    <xdr:clientData/>
  </xdr:twoCellAnchor>
  <xdr:twoCellAnchor>
    <xdr:from>
      <xdr:col>15</xdr:col>
      <xdr:colOff>46558</xdr:colOff>
      <xdr:row>26</xdr:row>
      <xdr:rowOff>26804</xdr:rowOff>
    </xdr:from>
    <xdr:to>
      <xdr:col>15</xdr:col>
      <xdr:colOff>406382</xdr:colOff>
      <xdr:row>27</xdr:row>
      <xdr:rowOff>104415</xdr:rowOff>
    </xdr:to>
    <xdr:sp macro="" textlink="">
      <xdr:nvSpPr>
        <xdr:cNvPr id="175" name="Rectangle 17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A27594D8-548F-4726-B422-042A858E725D}"/>
            </a:ext>
          </a:extLst>
        </xdr:cNvPr>
        <xdr:cNvSpPr/>
      </xdr:nvSpPr>
      <xdr:spPr>
        <a:xfrm>
          <a:off x="6879158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20</a:t>
          </a:r>
        </a:p>
      </xdr:txBody>
    </xdr:sp>
    <xdr:clientData/>
  </xdr:twoCellAnchor>
  <xdr:twoCellAnchor>
    <xdr:from>
      <xdr:col>12</xdr:col>
      <xdr:colOff>419090</xdr:colOff>
      <xdr:row>28</xdr:row>
      <xdr:rowOff>38092</xdr:rowOff>
    </xdr:from>
    <xdr:to>
      <xdr:col>13</xdr:col>
      <xdr:colOff>172136</xdr:colOff>
      <xdr:row>29</xdr:row>
      <xdr:rowOff>115704</xdr:rowOff>
    </xdr:to>
    <xdr:sp macro="" textlink="">
      <xdr:nvSpPr>
        <xdr:cNvPr id="176" name="Rectangle 175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18B975DA-DDCB-4C71-9818-FD5A7FB41AD3}"/>
            </a:ext>
          </a:extLst>
        </xdr:cNvPr>
        <xdr:cNvSpPr/>
      </xdr:nvSpPr>
      <xdr:spPr>
        <a:xfrm>
          <a:off x="5422890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22</a:t>
          </a:r>
        </a:p>
      </xdr:txBody>
    </xdr:sp>
    <xdr:clientData/>
  </xdr:twoCellAnchor>
  <xdr:twoCellAnchor>
    <xdr:from>
      <xdr:col>11</xdr:col>
      <xdr:colOff>557378</xdr:colOff>
      <xdr:row>28</xdr:row>
      <xdr:rowOff>38092</xdr:rowOff>
    </xdr:from>
    <xdr:to>
      <xdr:col>12</xdr:col>
      <xdr:colOff>310425</xdr:colOff>
      <xdr:row>29</xdr:row>
      <xdr:rowOff>115704</xdr:rowOff>
    </xdr:to>
    <xdr:sp macro="" textlink="">
      <xdr:nvSpPr>
        <xdr:cNvPr id="177" name="Rectangle 176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17C71C8A-91DE-46A2-9DB4-8440315E7F0E}"/>
            </a:ext>
          </a:extLst>
        </xdr:cNvPr>
        <xdr:cNvSpPr/>
      </xdr:nvSpPr>
      <xdr:spPr>
        <a:xfrm>
          <a:off x="4951578" y="5537192"/>
          <a:ext cx="362647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21</a:t>
          </a:r>
        </a:p>
      </xdr:txBody>
    </xdr:sp>
    <xdr:clientData/>
  </xdr:twoCellAnchor>
  <xdr:twoCellAnchor>
    <xdr:from>
      <xdr:col>13</xdr:col>
      <xdr:colOff>296323</xdr:colOff>
      <xdr:row>28</xdr:row>
      <xdr:rowOff>38092</xdr:rowOff>
    </xdr:from>
    <xdr:to>
      <xdr:col>14</xdr:col>
      <xdr:colOff>49369</xdr:colOff>
      <xdr:row>29</xdr:row>
      <xdr:rowOff>115704</xdr:rowOff>
    </xdr:to>
    <xdr:sp macro="" textlink="">
      <xdr:nvSpPr>
        <xdr:cNvPr id="178" name="Rectangle 177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BB5A17EF-F6AF-4EA6-8C56-2DFF27B05713}"/>
            </a:ext>
          </a:extLst>
        </xdr:cNvPr>
        <xdr:cNvSpPr/>
      </xdr:nvSpPr>
      <xdr:spPr>
        <a:xfrm>
          <a:off x="5909723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23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0</xdr:row>
      <xdr:rowOff>105833</xdr:rowOff>
    </xdr:from>
    <xdr:to>
      <xdr:col>46</xdr:col>
      <xdr:colOff>458612</xdr:colOff>
      <xdr:row>5</xdr:row>
      <xdr:rowOff>162278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5F54252C-7667-4346-8DC9-0DA9380BE7E5}"/>
            </a:ext>
          </a:extLst>
        </xdr:cNvPr>
        <xdr:cNvSpPr/>
      </xdr:nvSpPr>
      <xdr:spPr>
        <a:xfrm>
          <a:off x="457201" y="105833"/>
          <a:ext cx="25020411" cy="977195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620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211671</xdr:colOff>
      <xdr:row>52</xdr:row>
      <xdr:rowOff>134018</xdr:rowOff>
    </xdr:from>
    <xdr:to>
      <xdr:col>46</xdr:col>
      <xdr:colOff>190506</xdr:colOff>
      <xdr:row>62</xdr:row>
      <xdr:rowOff>141111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1F0BCB-34F3-41F4-A763-FFF8F068B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7871" y="10541668"/>
          <a:ext cx="17301635" cy="1848593"/>
        </a:xfrm>
        <a:prstGeom prst="rect">
          <a:avLst/>
        </a:prstGeom>
      </xdr:spPr>
    </xdr:pic>
    <xdr:clientData/>
  </xdr:twoCellAnchor>
  <xdr:twoCellAnchor>
    <xdr:from>
      <xdr:col>18</xdr:col>
      <xdr:colOff>116868</xdr:colOff>
      <xdr:row>53</xdr:row>
      <xdr:rowOff>30151</xdr:rowOff>
    </xdr:from>
    <xdr:to>
      <xdr:col>45</xdr:col>
      <xdr:colOff>571506</xdr:colOff>
      <xdr:row>62</xdr:row>
      <xdr:rowOff>28183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486DF4BB-BE97-4DDF-B109-5259C7E295D0}"/>
            </a:ext>
          </a:extLst>
        </xdr:cNvPr>
        <xdr:cNvSpPr/>
      </xdr:nvSpPr>
      <xdr:spPr>
        <a:xfrm>
          <a:off x="8067068" y="10621951"/>
          <a:ext cx="16913838" cy="165538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252189</xdr:colOff>
      <xdr:row>6</xdr:row>
      <xdr:rowOff>141943</xdr:rowOff>
    </xdr:from>
    <xdr:to>
      <xdr:col>46</xdr:col>
      <xdr:colOff>42334</xdr:colOff>
      <xdr:row>52</xdr:row>
      <xdr:rowOff>56445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7A84A3D-F952-429D-804E-208D3F0EE5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75778</xdr:colOff>
      <xdr:row>55</xdr:row>
      <xdr:rowOff>161794</xdr:rowOff>
    </xdr:from>
    <xdr:to>
      <xdr:col>21</xdr:col>
      <xdr:colOff>8937</xdr:colOff>
      <xdr:row>57</xdr:row>
      <xdr:rowOff>55550</xdr:rowOff>
    </xdr:to>
    <xdr:sp macro="" textlink="$L$82">
      <xdr:nvSpPr>
        <xdr:cNvPr id="6" name="TextBox 5">
          <a:extLst>
            <a:ext uri="{FF2B5EF4-FFF2-40B4-BE49-F238E27FC236}">
              <a16:creationId xmlns:a16="http://schemas.microsoft.com/office/drawing/2014/main" id="{7106198A-30D6-4C68-8E88-6D43E593AB5D}"/>
            </a:ext>
          </a:extLst>
        </xdr:cNvPr>
        <xdr:cNvSpPr txBox="1"/>
      </xdr:nvSpPr>
      <xdr:spPr>
        <a:xfrm>
          <a:off x="9245178" y="11121894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432B7F2-EAD1-4337-8FB6-4FE093620B88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531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55</xdr:row>
      <xdr:rowOff>160455</xdr:rowOff>
    </xdr:from>
    <xdr:to>
      <xdr:col>21</xdr:col>
      <xdr:colOff>71898</xdr:colOff>
      <xdr:row>57</xdr:row>
      <xdr:rowOff>54211</xdr:rowOff>
    </xdr:to>
    <xdr:sp macro="" textlink="$Q$82">
      <xdr:nvSpPr>
        <xdr:cNvPr id="7" name="TextBox 6">
          <a:extLst>
            <a:ext uri="{FF2B5EF4-FFF2-40B4-BE49-F238E27FC236}">
              <a16:creationId xmlns:a16="http://schemas.microsoft.com/office/drawing/2014/main" id="{57FA96CA-53A9-4553-B371-71B6F5E03642}"/>
            </a:ext>
          </a:extLst>
        </xdr:cNvPr>
        <xdr:cNvSpPr txBox="1"/>
      </xdr:nvSpPr>
      <xdr:spPr>
        <a:xfrm>
          <a:off x="9520549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6386101-1B72-44F7-9DEA-90C3F4502AF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20</xdr:col>
      <xdr:colOff>81403</xdr:colOff>
      <xdr:row>57</xdr:row>
      <xdr:rowOff>92424</xdr:rowOff>
    </xdr:from>
    <xdr:to>
      <xdr:col>21</xdr:col>
      <xdr:colOff>114824</xdr:colOff>
      <xdr:row>59</xdr:row>
      <xdr:rowOff>8537</xdr:rowOff>
    </xdr:to>
    <xdr:sp macro="" textlink="$M$82">
      <xdr:nvSpPr>
        <xdr:cNvPr id="8" name="TextBox 7">
          <a:extLst>
            <a:ext uri="{FF2B5EF4-FFF2-40B4-BE49-F238E27FC236}">
              <a16:creationId xmlns:a16="http://schemas.microsoft.com/office/drawing/2014/main" id="{02FF318C-D780-4261-AAC0-5296CEA60134}"/>
            </a:ext>
          </a:extLst>
        </xdr:cNvPr>
        <xdr:cNvSpPr txBox="1"/>
      </xdr:nvSpPr>
      <xdr:spPr>
        <a:xfrm>
          <a:off x="9250803" y="11420824"/>
          <a:ext cx="643021" cy="284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9BEE6EE-A544-4AAF-8513-A43DA52BB8BB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203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57</xdr:row>
      <xdr:rowOff>91310</xdr:rowOff>
    </xdr:from>
    <xdr:to>
      <xdr:col>21</xdr:col>
      <xdr:colOff>71898</xdr:colOff>
      <xdr:row>58</xdr:row>
      <xdr:rowOff>170816</xdr:rowOff>
    </xdr:to>
    <xdr:sp macro="" textlink="$R$82">
      <xdr:nvSpPr>
        <xdr:cNvPr id="9" name="TextBox 8">
          <a:extLst>
            <a:ext uri="{FF2B5EF4-FFF2-40B4-BE49-F238E27FC236}">
              <a16:creationId xmlns:a16="http://schemas.microsoft.com/office/drawing/2014/main" id="{B051B0C9-7222-4ED2-B03B-8449666BCFCB}"/>
            </a:ext>
          </a:extLst>
        </xdr:cNvPr>
        <xdr:cNvSpPr txBox="1"/>
      </xdr:nvSpPr>
      <xdr:spPr>
        <a:xfrm>
          <a:off x="9520549" y="11419710"/>
          <a:ext cx="330349" cy="263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4C58613-303E-453D-AE75-110D6BCDE2D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18</xdr:col>
      <xdr:colOff>451269</xdr:colOff>
      <xdr:row>55</xdr:row>
      <xdr:rowOff>107355</xdr:rowOff>
    </xdr:from>
    <xdr:to>
      <xdr:col>20</xdr:col>
      <xdr:colOff>51701</xdr:colOff>
      <xdr:row>58</xdr:row>
      <xdr:rowOff>146424</xdr:rowOff>
    </xdr:to>
    <xdr:sp macro="" textlink="$F$81">
      <xdr:nvSpPr>
        <xdr:cNvPr id="10" name="TextBox 9">
          <a:extLst>
            <a:ext uri="{FF2B5EF4-FFF2-40B4-BE49-F238E27FC236}">
              <a16:creationId xmlns:a16="http://schemas.microsoft.com/office/drawing/2014/main" id="{0243579C-EBEC-4DA4-9CB0-7F779FF5475E}"/>
            </a:ext>
          </a:extLst>
        </xdr:cNvPr>
        <xdr:cNvSpPr txBox="1"/>
      </xdr:nvSpPr>
      <xdr:spPr>
        <a:xfrm>
          <a:off x="8401469" y="11067455"/>
          <a:ext cx="819632" cy="5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DC2D61-E4F4-49B6-BAC5-E4980C19B6F9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500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178695</xdr:colOff>
      <xdr:row>53</xdr:row>
      <xdr:rowOff>86297</xdr:rowOff>
    </xdr:from>
    <xdr:to>
      <xdr:col>21</xdr:col>
      <xdr:colOff>297525</xdr:colOff>
      <xdr:row>55</xdr:row>
      <xdr:rowOff>45858</xdr:rowOff>
    </xdr:to>
    <xdr:sp macro="" textlink="$O$82">
      <xdr:nvSpPr>
        <xdr:cNvPr id="11" name="TextBox 10">
          <a:extLst>
            <a:ext uri="{FF2B5EF4-FFF2-40B4-BE49-F238E27FC236}">
              <a16:creationId xmlns:a16="http://schemas.microsoft.com/office/drawing/2014/main" id="{AA751980-144C-49E6-B248-96CFCC16493F}"/>
            </a:ext>
          </a:extLst>
        </xdr:cNvPr>
        <xdr:cNvSpPr txBox="1"/>
      </xdr:nvSpPr>
      <xdr:spPr>
        <a:xfrm>
          <a:off x="9348095" y="10678097"/>
          <a:ext cx="728430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B801331-42E5-444C-9E9A-590BA0981C14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Calibri"/>
            </a:rPr>
            <a:pPr/>
            <a:t>1,234</a:t>
          </a:fld>
          <a:endParaRPr lang="en-US" sz="1100" b="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231199</xdr:colOff>
      <xdr:row>59</xdr:row>
      <xdr:rowOff>52691</xdr:rowOff>
    </xdr:from>
    <xdr:to>
      <xdr:col>21</xdr:col>
      <xdr:colOff>163020</xdr:colOff>
      <xdr:row>61</xdr:row>
      <xdr:rowOff>12958</xdr:rowOff>
    </xdr:to>
    <xdr:sp macro="" textlink="$N$82">
      <xdr:nvSpPr>
        <xdr:cNvPr id="12" name="TextBox 11">
          <a:extLst>
            <a:ext uri="{FF2B5EF4-FFF2-40B4-BE49-F238E27FC236}">
              <a16:creationId xmlns:a16="http://schemas.microsoft.com/office/drawing/2014/main" id="{59D9F348-77BD-41BC-AF51-060051F71256}"/>
            </a:ext>
          </a:extLst>
        </xdr:cNvPr>
        <xdr:cNvSpPr txBox="1"/>
      </xdr:nvSpPr>
      <xdr:spPr>
        <a:xfrm>
          <a:off x="9400599" y="11749391"/>
          <a:ext cx="541421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2252FC8-20E9-464B-A385-FEA2352BA72B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734</a:t>
          </a:fld>
          <a:endParaRPr lang="en-US" sz="1100" b="1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20</xdr:col>
      <xdr:colOff>49392</xdr:colOff>
      <xdr:row>55</xdr:row>
      <xdr:rowOff>127408</xdr:rowOff>
    </xdr:from>
    <xdr:to>
      <xdr:col>39</xdr:col>
      <xdr:colOff>246944</xdr:colOff>
      <xdr:row>59</xdr:row>
      <xdr:rowOff>53883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E35F5AE-81D4-46A2-BC0D-04831994C20C}"/>
            </a:ext>
          </a:extLst>
        </xdr:cNvPr>
        <xdr:cNvSpPr/>
      </xdr:nvSpPr>
      <xdr:spPr>
        <a:xfrm>
          <a:off x="9207503" y="11007075"/>
          <a:ext cx="11726330" cy="660252"/>
        </a:xfrm>
        <a:prstGeom prst="rect">
          <a:avLst/>
        </a:prstGeom>
        <a:noFill/>
        <a:ln w="285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252973</xdr:colOff>
      <xdr:row>55</xdr:row>
      <xdr:rowOff>107355</xdr:rowOff>
    </xdr:from>
    <xdr:to>
      <xdr:col>41</xdr:col>
      <xdr:colOff>460185</xdr:colOff>
      <xdr:row>58</xdr:row>
      <xdr:rowOff>119388</xdr:rowOff>
    </xdr:to>
    <xdr:sp macro="" textlink="$F$100">
      <xdr:nvSpPr>
        <xdr:cNvPr id="14" name="TextBox 13">
          <a:extLst>
            <a:ext uri="{FF2B5EF4-FFF2-40B4-BE49-F238E27FC236}">
              <a16:creationId xmlns:a16="http://schemas.microsoft.com/office/drawing/2014/main" id="{1FD26F82-DC9D-4F4E-8ECB-11B96AC3FE2E}"/>
            </a:ext>
          </a:extLst>
        </xdr:cNvPr>
        <xdr:cNvSpPr txBox="1"/>
      </xdr:nvSpPr>
      <xdr:spPr>
        <a:xfrm>
          <a:off x="20939862" y="10987022"/>
          <a:ext cx="1420767" cy="5623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656E758-8DBD-4E87-B1A2-3A3BD13D8726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2,887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209437</xdr:colOff>
      <xdr:row>53</xdr:row>
      <xdr:rowOff>86297</xdr:rowOff>
    </xdr:from>
    <xdr:to>
      <xdr:col>23</xdr:col>
      <xdr:colOff>329753</xdr:colOff>
      <xdr:row>55</xdr:row>
      <xdr:rowOff>45858</xdr:rowOff>
    </xdr:to>
    <xdr:sp macro="" textlink="$O$84">
      <xdr:nvSpPr>
        <xdr:cNvPr id="15" name="TextBox 14">
          <a:extLst>
            <a:ext uri="{FF2B5EF4-FFF2-40B4-BE49-F238E27FC236}">
              <a16:creationId xmlns:a16="http://schemas.microsoft.com/office/drawing/2014/main" id="{244B61A1-0CD9-4E9E-92B3-05E922718D41}"/>
            </a:ext>
          </a:extLst>
        </xdr:cNvPr>
        <xdr:cNvSpPr txBox="1"/>
      </xdr:nvSpPr>
      <xdr:spPr>
        <a:xfrm>
          <a:off x="10598037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FD3ED2F-3FEF-4531-AE3E-CB41B344087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1,712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164130</xdr:colOff>
      <xdr:row>53</xdr:row>
      <xdr:rowOff>86297</xdr:rowOff>
    </xdr:from>
    <xdr:to>
      <xdr:col>24</xdr:col>
      <xdr:colOff>281622</xdr:colOff>
      <xdr:row>55</xdr:row>
      <xdr:rowOff>45858</xdr:rowOff>
    </xdr:to>
    <xdr:sp macro="" textlink="$O$85">
      <xdr:nvSpPr>
        <xdr:cNvPr id="16" name="TextBox 15">
          <a:extLst>
            <a:ext uri="{FF2B5EF4-FFF2-40B4-BE49-F238E27FC236}">
              <a16:creationId xmlns:a16="http://schemas.microsoft.com/office/drawing/2014/main" id="{ECA37DB4-67A0-4B95-9DB6-8C6ACF5F9CF1}"/>
            </a:ext>
          </a:extLst>
        </xdr:cNvPr>
        <xdr:cNvSpPr txBox="1"/>
      </xdr:nvSpPr>
      <xdr:spPr>
        <a:xfrm>
          <a:off x="11162330" y="10678097"/>
          <a:ext cx="727092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97E56D-91C7-42C5-8E5A-5CE2D1A4A19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1,598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290316</xdr:colOff>
      <xdr:row>53</xdr:row>
      <xdr:rowOff>86297</xdr:rowOff>
    </xdr:from>
    <xdr:to>
      <xdr:col>25</xdr:col>
      <xdr:colOff>410632</xdr:colOff>
      <xdr:row>55</xdr:row>
      <xdr:rowOff>45858</xdr:rowOff>
    </xdr:to>
    <xdr:sp macro="" textlink="$O$86">
      <xdr:nvSpPr>
        <xdr:cNvPr id="17" name="TextBox 16">
          <a:extLst>
            <a:ext uri="{FF2B5EF4-FFF2-40B4-BE49-F238E27FC236}">
              <a16:creationId xmlns:a16="http://schemas.microsoft.com/office/drawing/2014/main" id="{C5286625-F318-4638-9767-242242684372}"/>
            </a:ext>
          </a:extLst>
        </xdr:cNvPr>
        <xdr:cNvSpPr txBox="1"/>
      </xdr:nvSpPr>
      <xdr:spPr>
        <a:xfrm>
          <a:off x="11898116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2D4C858-B95A-489C-8580-5FE8A6A1A1E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1,188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326120</xdr:colOff>
      <xdr:row>53</xdr:row>
      <xdr:rowOff>86297</xdr:rowOff>
    </xdr:from>
    <xdr:to>
      <xdr:col>26</xdr:col>
      <xdr:colOff>446436</xdr:colOff>
      <xdr:row>55</xdr:row>
      <xdr:rowOff>45858</xdr:rowOff>
    </xdr:to>
    <xdr:sp macro="" textlink="$O$87">
      <xdr:nvSpPr>
        <xdr:cNvPr id="18" name="TextBox 17">
          <a:extLst>
            <a:ext uri="{FF2B5EF4-FFF2-40B4-BE49-F238E27FC236}">
              <a16:creationId xmlns:a16="http://schemas.microsoft.com/office/drawing/2014/main" id="{386E4396-37C2-4BEB-B4E5-AE0D5A31CA71}"/>
            </a:ext>
          </a:extLst>
        </xdr:cNvPr>
        <xdr:cNvSpPr txBox="1"/>
      </xdr:nvSpPr>
      <xdr:spPr>
        <a:xfrm>
          <a:off x="12543520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62D71A1-1040-4FF3-8F9E-57FD4396D53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2,095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338525</xdr:colOff>
      <xdr:row>53</xdr:row>
      <xdr:rowOff>86297</xdr:rowOff>
    </xdr:from>
    <xdr:to>
      <xdr:col>27</xdr:col>
      <xdr:colOff>458841</xdr:colOff>
      <xdr:row>55</xdr:row>
      <xdr:rowOff>45858</xdr:rowOff>
    </xdr:to>
    <xdr:sp macro="" textlink="$O$88">
      <xdr:nvSpPr>
        <xdr:cNvPr id="19" name="TextBox 18">
          <a:extLst>
            <a:ext uri="{FF2B5EF4-FFF2-40B4-BE49-F238E27FC236}">
              <a16:creationId xmlns:a16="http://schemas.microsoft.com/office/drawing/2014/main" id="{FD57EEF1-95EF-4984-B41C-84EF55BCEDCF}"/>
            </a:ext>
          </a:extLst>
        </xdr:cNvPr>
        <xdr:cNvSpPr txBox="1"/>
      </xdr:nvSpPr>
      <xdr:spPr>
        <a:xfrm>
          <a:off x="13165525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33D9ECA-0F48-483A-84B1-66566F79F3D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2,664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400320</xdr:colOff>
      <xdr:row>53</xdr:row>
      <xdr:rowOff>86297</xdr:rowOff>
    </xdr:from>
    <xdr:to>
      <xdr:col>28</xdr:col>
      <xdr:colOff>520637</xdr:colOff>
      <xdr:row>55</xdr:row>
      <xdr:rowOff>45858</xdr:rowOff>
    </xdr:to>
    <xdr:sp macro="" textlink="$O$89">
      <xdr:nvSpPr>
        <xdr:cNvPr id="20" name="TextBox 19">
          <a:extLst>
            <a:ext uri="{FF2B5EF4-FFF2-40B4-BE49-F238E27FC236}">
              <a16:creationId xmlns:a16="http://schemas.microsoft.com/office/drawing/2014/main" id="{633E8BAE-6EC9-4EE4-9F5F-CC401B7393D7}"/>
            </a:ext>
          </a:extLst>
        </xdr:cNvPr>
        <xdr:cNvSpPr txBox="1"/>
      </xdr:nvSpPr>
      <xdr:spPr>
        <a:xfrm>
          <a:off x="13836920" y="10678097"/>
          <a:ext cx="72991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3E456CE-058F-417A-8EEF-FE6BFCA59AC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2,654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495152</xdr:colOff>
      <xdr:row>53</xdr:row>
      <xdr:rowOff>86297</xdr:rowOff>
    </xdr:from>
    <xdr:to>
      <xdr:col>30</xdr:col>
      <xdr:colOff>8689</xdr:colOff>
      <xdr:row>55</xdr:row>
      <xdr:rowOff>45858</xdr:rowOff>
    </xdr:to>
    <xdr:sp macro="" textlink="$O$90">
      <xdr:nvSpPr>
        <xdr:cNvPr id="21" name="TextBox 20">
          <a:extLst>
            <a:ext uri="{FF2B5EF4-FFF2-40B4-BE49-F238E27FC236}">
              <a16:creationId xmlns:a16="http://schemas.microsoft.com/office/drawing/2014/main" id="{46B1B878-322D-4BAE-83C1-B7E63C37080F}"/>
            </a:ext>
          </a:extLst>
        </xdr:cNvPr>
        <xdr:cNvSpPr txBox="1"/>
      </xdr:nvSpPr>
      <xdr:spPr>
        <a:xfrm>
          <a:off x="14541352" y="10678097"/>
          <a:ext cx="73273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9594CA4-91FA-4756-83F2-B717F86F1AC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2,816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494191</xdr:colOff>
      <xdr:row>53</xdr:row>
      <xdr:rowOff>86297</xdr:rowOff>
    </xdr:from>
    <xdr:to>
      <xdr:col>31</xdr:col>
      <xdr:colOff>7728</xdr:colOff>
      <xdr:row>55</xdr:row>
      <xdr:rowOff>45858</xdr:rowOff>
    </xdr:to>
    <xdr:sp macro="" textlink="$O$91">
      <xdr:nvSpPr>
        <xdr:cNvPr id="22" name="TextBox 21">
          <a:extLst>
            <a:ext uri="{FF2B5EF4-FFF2-40B4-BE49-F238E27FC236}">
              <a16:creationId xmlns:a16="http://schemas.microsoft.com/office/drawing/2014/main" id="{0C410615-5A77-475A-A8B8-02A1B4FFF269}"/>
            </a:ext>
          </a:extLst>
        </xdr:cNvPr>
        <xdr:cNvSpPr txBox="1"/>
      </xdr:nvSpPr>
      <xdr:spPr>
        <a:xfrm>
          <a:off x="15149991" y="10678097"/>
          <a:ext cx="73273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E9ED314-10D5-4AAA-82A9-1EE08CA00FF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3,043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30</xdr:col>
      <xdr:colOff>552645</xdr:colOff>
      <xdr:row>53</xdr:row>
      <xdr:rowOff>86297</xdr:rowOff>
    </xdr:from>
    <xdr:to>
      <xdr:col>32</xdr:col>
      <xdr:colOff>66184</xdr:colOff>
      <xdr:row>55</xdr:row>
      <xdr:rowOff>45858</xdr:rowOff>
    </xdr:to>
    <xdr:sp macro="" textlink="$O$92">
      <xdr:nvSpPr>
        <xdr:cNvPr id="23" name="TextBox 22">
          <a:extLst>
            <a:ext uri="{FF2B5EF4-FFF2-40B4-BE49-F238E27FC236}">
              <a16:creationId xmlns:a16="http://schemas.microsoft.com/office/drawing/2014/main" id="{C8E79661-C8E7-444E-A84F-A364ED36DBD7}"/>
            </a:ext>
          </a:extLst>
        </xdr:cNvPr>
        <xdr:cNvSpPr txBox="1"/>
      </xdr:nvSpPr>
      <xdr:spPr>
        <a:xfrm>
          <a:off x="15818045" y="10678097"/>
          <a:ext cx="732739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7BC4266-6CC0-4203-93CA-7110FA4D5CE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4,381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557246</xdr:colOff>
      <xdr:row>53</xdr:row>
      <xdr:rowOff>86297</xdr:rowOff>
    </xdr:from>
    <xdr:to>
      <xdr:col>33</xdr:col>
      <xdr:colOff>70784</xdr:colOff>
      <xdr:row>55</xdr:row>
      <xdr:rowOff>45858</xdr:rowOff>
    </xdr:to>
    <xdr:sp macro="" textlink="$O$93">
      <xdr:nvSpPr>
        <xdr:cNvPr id="24" name="TextBox 23">
          <a:extLst>
            <a:ext uri="{FF2B5EF4-FFF2-40B4-BE49-F238E27FC236}">
              <a16:creationId xmlns:a16="http://schemas.microsoft.com/office/drawing/2014/main" id="{6E372669-A930-4ABA-A8E4-3CCD20FF903F}"/>
            </a:ext>
          </a:extLst>
        </xdr:cNvPr>
        <xdr:cNvSpPr txBox="1"/>
      </xdr:nvSpPr>
      <xdr:spPr>
        <a:xfrm>
          <a:off x="16432246" y="10678097"/>
          <a:ext cx="73273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831238-4AB5-448C-9627-1785FB624D1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4,659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583760</xdr:colOff>
      <xdr:row>53</xdr:row>
      <xdr:rowOff>86297</xdr:rowOff>
    </xdr:from>
    <xdr:to>
      <xdr:col>34</xdr:col>
      <xdr:colOff>97298</xdr:colOff>
      <xdr:row>55</xdr:row>
      <xdr:rowOff>45858</xdr:rowOff>
    </xdr:to>
    <xdr:sp macro="" textlink="$O$94">
      <xdr:nvSpPr>
        <xdr:cNvPr id="25" name="TextBox 24">
          <a:extLst>
            <a:ext uri="{FF2B5EF4-FFF2-40B4-BE49-F238E27FC236}">
              <a16:creationId xmlns:a16="http://schemas.microsoft.com/office/drawing/2014/main" id="{6BEACBE3-5043-469E-8BE5-87F754C5D5DB}"/>
            </a:ext>
          </a:extLst>
        </xdr:cNvPr>
        <xdr:cNvSpPr txBox="1"/>
      </xdr:nvSpPr>
      <xdr:spPr>
        <a:xfrm>
          <a:off x="17068360" y="10678097"/>
          <a:ext cx="73273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317A2F-B066-41B2-A99A-F3F767B5655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4,203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31726</xdr:colOff>
      <xdr:row>53</xdr:row>
      <xdr:rowOff>86297</xdr:rowOff>
    </xdr:from>
    <xdr:to>
      <xdr:col>35</xdr:col>
      <xdr:colOff>152042</xdr:colOff>
      <xdr:row>55</xdr:row>
      <xdr:rowOff>45858</xdr:rowOff>
    </xdr:to>
    <xdr:sp macro="" textlink="$O$95">
      <xdr:nvSpPr>
        <xdr:cNvPr id="26" name="TextBox 25">
          <a:extLst>
            <a:ext uri="{FF2B5EF4-FFF2-40B4-BE49-F238E27FC236}">
              <a16:creationId xmlns:a16="http://schemas.microsoft.com/office/drawing/2014/main" id="{CEC55268-C6C9-4E1B-B8B3-66D93C3BC428}"/>
            </a:ext>
          </a:extLst>
        </xdr:cNvPr>
        <xdr:cNvSpPr txBox="1"/>
      </xdr:nvSpPr>
      <xdr:spPr>
        <a:xfrm>
          <a:off x="17735526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0B21343-D7CE-4639-9C95-03F50324E32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3,744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35</xdr:col>
      <xdr:colOff>133982</xdr:colOff>
      <xdr:row>53</xdr:row>
      <xdr:rowOff>86297</xdr:rowOff>
    </xdr:from>
    <xdr:to>
      <xdr:col>36</xdr:col>
      <xdr:colOff>254298</xdr:colOff>
      <xdr:row>55</xdr:row>
      <xdr:rowOff>45858</xdr:rowOff>
    </xdr:to>
    <xdr:sp macro="" textlink="$O$96">
      <xdr:nvSpPr>
        <xdr:cNvPr id="27" name="TextBox 26">
          <a:extLst>
            <a:ext uri="{FF2B5EF4-FFF2-40B4-BE49-F238E27FC236}">
              <a16:creationId xmlns:a16="http://schemas.microsoft.com/office/drawing/2014/main" id="{10DCDC59-ECFD-42D9-966D-55D8F49B180F}"/>
            </a:ext>
          </a:extLst>
        </xdr:cNvPr>
        <xdr:cNvSpPr txBox="1"/>
      </xdr:nvSpPr>
      <xdr:spPr>
        <a:xfrm>
          <a:off x="18447382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B35499F-0E99-41F9-B744-A4A3F6112C9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5,091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36</xdr:col>
      <xdr:colOff>172389</xdr:colOff>
      <xdr:row>53</xdr:row>
      <xdr:rowOff>86297</xdr:rowOff>
    </xdr:from>
    <xdr:to>
      <xdr:col>37</xdr:col>
      <xdr:colOff>292705</xdr:colOff>
      <xdr:row>55</xdr:row>
      <xdr:rowOff>45858</xdr:rowOff>
    </xdr:to>
    <xdr:sp macro="" textlink="$O$97">
      <xdr:nvSpPr>
        <xdr:cNvPr id="28" name="TextBox 27">
          <a:extLst>
            <a:ext uri="{FF2B5EF4-FFF2-40B4-BE49-F238E27FC236}">
              <a16:creationId xmlns:a16="http://schemas.microsoft.com/office/drawing/2014/main" id="{1585809C-532A-4599-B396-943810AEDE5F}"/>
            </a:ext>
          </a:extLst>
        </xdr:cNvPr>
        <xdr:cNvSpPr txBox="1"/>
      </xdr:nvSpPr>
      <xdr:spPr>
        <a:xfrm>
          <a:off x="19095389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0874981-B3CA-434E-BA5C-569A2CD92A2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4,423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37</xdr:col>
      <xdr:colOff>210786</xdr:colOff>
      <xdr:row>53</xdr:row>
      <xdr:rowOff>86297</xdr:rowOff>
    </xdr:from>
    <xdr:to>
      <xdr:col>38</xdr:col>
      <xdr:colOff>331101</xdr:colOff>
      <xdr:row>55</xdr:row>
      <xdr:rowOff>45858</xdr:rowOff>
    </xdr:to>
    <xdr:sp macro="" textlink="$O$98">
      <xdr:nvSpPr>
        <xdr:cNvPr id="29" name="TextBox 28">
          <a:extLst>
            <a:ext uri="{FF2B5EF4-FFF2-40B4-BE49-F238E27FC236}">
              <a16:creationId xmlns:a16="http://schemas.microsoft.com/office/drawing/2014/main" id="{BC119315-AB3C-4324-95D9-59DADA588922}"/>
            </a:ext>
          </a:extLst>
        </xdr:cNvPr>
        <xdr:cNvSpPr txBox="1"/>
      </xdr:nvSpPr>
      <xdr:spPr>
        <a:xfrm>
          <a:off x="19743386" y="10678097"/>
          <a:ext cx="729915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BB0CE4C-D634-43F4-8BFC-24740C46D16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3,662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38</xdr:col>
      <xdr:colOff>281487</xdr:colOff>
      <xdr:row>53</xdr:row>
      <xdr:rowOff>86297</xdr:rowOff>
    </xdr:from>
    <xdr:to>
      <xdr:col>39</xdr:col>
      <xdr:colOff>401803</xdr:colOff>
      <xdr:row>55</xdr:row>
      <xdr:rowOff>45858</xdr:rowOff>
    </xdr:to>
    <xdr:sp macro="" textlink="$O$99">
      <xdr:nvSpPr>
        <xdr:cNvPr id="30" name="TextBox 29">
          <a:extLst>
            <a:ext uri="{FF2B5EF4-FFF2-40B4-BE49-F238E27FC236}">
              <a16:creationId xmlns:a16="http://schemas.microsoft.com/office/drawing/2014/main" id="{8D52AA5F-0342-4C52-8AE2-7EAC6E3CF207}"/>
            </a:ext>
          </a:extLst>
        </xdr:cNvPr>
        <xdr:cNvSpPr txBox="1"/>
      </xdr:nvSpPr>
      <xdr:spPr>
        <a:xfrm>
          <a:off x="20423687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CBBB63F-20CD-4B73-A7DA-F2E45610D47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2,887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590449</xdr:colOff>
      <xdr:row>55</xdr:row>
      <xdr:rowOff>145412</xdr:rowOff>
    </xdr:from>
    <xdr:to>
      <xdr:col>21</xdr:col>
      <xdr:colOff>523608</xdr:colOff>
      <xdr:row>57</xdr:row>
      <xdr:rowOff>39169</xdr:rowOff>
    </xdr:to>
    <xdr:sp macro="" textlink="$L$83">
      <xdr:nvSpPr>
        <xdr:cNvPr id="36" name="TextBox 35">
          <a:extLst>
            <a:ext uri="{FF2B5EF4-FFF2-40B4-BE49-F238E27FC236}">
              <a16:creationId xmlns:a16="http://schemas.microsoft.com/office/drawing/2014/main" id="{9BD256EC-733C-41B3-AE24-0C15B406ABD4}"/>
            </a:ext>
          </a:extLst>
        </xdr:cNvPr>
        <xdr:cNvSpPr txBox="1"/>
      </xdr:nvSpPr>
      <xdr:spPr>
        <a:xfrm>
          <a:off x="9759849" y="11105512"/>
          <a:ext cx="542759" cy="262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21E8FF90-EDCB-43C4-B4CD-C5AB5AD1E7A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476</a:t>
          </a:fld>
          <a:endParaRPr lang="en-US" sz="11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149231</xdr:colOff>
      <xdr:row>55</xdr:row>
      <xdr:rowOff>172153</xdr:rowOff>
    </xdr:from>
    <xdr:to>
      <xdr:col>23</xdr:col>
      <xdr:colOff>82391</xdr:colOff>
      <xdr:row>57</xdr:row>
      <xdr:rowOff>65909</xdr:rowOff>
    </xdr:to>
    <xdr:sp macro="" textlink="$L$84">
      <xdr:nvSpPr>
        <xdr:cNvPr id="37" name="TextBox 36">
          <a:extLst>
            <a:ext uri="{FF2B5EF4-FFF2-40B4-BE49-F238E27FC236}">
              <a16:creationId xmlns:a16="http://schemas.microsoft.com/office/drawing/2014/main" id="{8FA6C28B-A60A-476C-813E-D0569A2EF86B}"/>
            </a:ext>
          </a:extLst>
        </xdr:cNvPr>
        <xdr:cNvSpPr txBox="1"/>
      </xdr:nvSpPr>
      <xdr:spPr>
        <a:xfrm>
          <a:off x="10537831" y="11132253"/>
          <a:ext cx="54276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9FD1170-3ECB-41D7-84A7-0FD5137D1F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279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153314</xdr:colOff>
      <xdr:row>55</xdr:row>
      <xdr:rowOff>172153</xdr:rowOff>
    </xdr:from>
    <xdr:to>
      <xdr:col>24</xdr:col>
      <xdr:colOff>85134</xdr:colOff>
      <xdr:row>57</xdr:row>
      <xdr:rowOff>65909</xdr:rowOff>
    </xdr:to>
    <xdr:sp macro="" textlink="$L$85">
      <xdr:nvSpPr>
        <xdr:cNvPr id="38" name="TextBox 37">
          <a:extLst>
            <a:ext uri="{FF2B5EF4-FFF2-40B4-BE49-F238E27FC236}">
              <a16:creationId xmlns:a16="http://schemas.microsoft.com/office/drawing/2014/main" id="{A6AD0973-613D-49D4-947C-B49256333BF9}"/>
            </a:ext>
          </a:extLst>
        </xdr:cNvPr>
        <xdr:cNvSpPr txBox="1"/>
      </xdr:nvSpPr>
      <xdr:spPr>
        <a:xfrm>
          <a:off x="11151514" y="11132253"/>
          <a:ext cx="54142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5B7F94-4E49-4371-A0A3-B646878C4F6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-504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259445</xdr:colOff>
      <xdr:row>55</xdr:row>
      <xdr:rowOff>172153</xdr:rowOff>
    </xdr:from>
    <xdr:to>
      <xdr:col>25</xdr:col>
      <xdr:colOff>195426</xdr:colOff>
      <xdr:row>57</xdr:row>
      <xdr:rowOff>65909</xdr:rowOff>
    </xdr:to>
    <xdr:sp macro="" textlink="$L$86">
      <xdr:nvSpPr>
        <xdr:cNvPr id="39" name="TextBox 38">
          <a:extLst>
            <a:ext uri="{FF2B5EF4-FFF2-40B4-BE49-F238E27FC236}">
              <a16:creationId xmlns:a16="http://schemas.microsoft.com/office/drawing/2014/main" id="{D21C8C3D-1134-44A3-BF45-0A1391B4EF73}"/>
            </a:ext>
          </a:extLst>
        </xdr:cNvPr>
        <xdr:cNvSpPr txBox="1"/>
      </xdr:nvSpPr>
      <xdr:spPr>
        <a:xfrm>
          <a:off x="11867245" y="11132253"/>
          <a:ext cx="54558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3669CD-D501-43EC-BB04-87CDB789F03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-176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346864</xdr:colOff>
      <xdr:row>55</xdr:row>
      <xdr:rowOff>172153</xdr:rowOff>
    </xdr:from>
    <xdr:to>
      <xdr:col>26</xdr:col>
      <xdr:colOff>280023</xdr:colOff>
      <xdr:row>57</xdr:row>
      <xdr:rowOff>65909</xdr:rowOff>
    </xdr:to>
    <xdr:sp macro="" textlink="$L$87">
      <xdr:nvSpPr>
        <xdr:cNvPr id="40" name="TextBox 39">
          <a:extLst>
            <a:ext uri="{FF2B5EF4-FFF2-40B4-BE49-F238E27FC236}">
              <a16:creationId xmlns:a16="http://schemas.microsoft.com/office/drawing/2014/main" id="{920F2A4C-E61D-4383-820A-4C49467949FE}"/>
            </a:ext>
          </a:extLst>
        </xdr:cNvPr>
        <xdr:cNvSpPr txBox="1"/>
      </xdr:nvSpPr>
      <xdr:spPr>
        <a:xfrm>
          <a:off x="12564264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4037A04-4799-4F5C-B83D-4BEEB6020C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606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310991</xdr:colOff>
      <xdr:row>55</xdr:row>
      <xdr:rowOff>172153</xdr:rowOff>
    </xdr:from>
    <xdr:to>
      <xdr:col>27</xdr:col>
      <xdr:colOff>246971</xdr:colOff>
      <xdr:row>57</xdr:row>
      <xdr:rowOff>65909</xdr:rowOff>
    </xdr:to>
    <xdr:sp macro="" textlink="$L$88">
      <xdr:nvSpPr>
        <xdr:cNvPr id="41" name="TextBox 40">
          <a:extLst>
            <a:ext uri="{FF2B5EF4-FFF2-40B4-BE49-F238E27FC236}">
              <a16:creationId xmlns:a16="http://schemas.microsoft.com/office/drawing/2014/main" id="{451B9B04-3B55-4AED-B85A-BB9BD729EEA7}"/>
            </a:ext>
          </a:extLst>
        </xdr:cNvPr>
        <xdr:cNvSpPr txBox="1"/>
      </xdr:nvSpPr>
      <xdr:spPr>
        <a:xfrm>
          <a:off x="13137991" y="11132253"/>
          <a:ext cx="54558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357232C-9A56-463A-B0B9-FD4273607F3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659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437465</xdr:colOff>
      <xdr:row>55</xdr:row>
      <xdr:rowOff>176349</xdr:rowOff>
    </xdr:from>
    <xdr:to>
      <xdr:col>28</xdr:col>
      <xdr:colOff>425526</xdr:colOff>
      <xdr:row>57</xdr:row>
      <xdr:rowOff>23573</xdr:rowOff>
    </xdr:to>
    <xdr:sp macro="" textlink="$L$89">
      <xdr:nvSpPr>
        <xdr:cNvPr id="42" name="TextBox 41">
          <a:extLst>
            <a:ext uri="{FF2B5EF4-FFF2-40B4-BE49-F238E27FC236}">
              <a16:creationId xmlns:a16="http://schemas.microsoft.com/office/drawing/2014/main" id="{0A306B2D-AC5C-4A0F-919C-235D5F1B5B22}"/>
            </a:ext>
          </a:extLst>
        </xdr:cNvPr>
        <xdr:cNvSpPr txBox="1"/>
      </xdr:nvSpPr>
      <xdr:spPr>
        <a:xfrm>
          <a:off x="13874065" y="11136449"/>
          <a:ext cx="597661" cy="2155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F6D3F36-CDEA-45D8-9BE4-5AD92C40FF8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-240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469095</xdr:colOff>
      <xdr:row>55</xdr:row>
      <xdr:rowOff>172153</xdr:rowOff>
    </xdr:from>
    <xdr:to>
      <xdr:col>29</xdr:col>
      <xdr:colOff>402254</xdr:colOff>
      <xdr:row>57</xdr:row>
      <xdr:rowOff>65909</xdr:rowOff>
    </xdr:to>
    <xdr:sp macro="" textlink="$L$90">
      <xdr:nvSpPr>
        <xdr:cNvPr id="43" name="TextBox 42">
          <a:extLst>
            <a:ext uri="{FF2B5EF4-FFF2-40B4-BE49-F238E27FC236}">
              <a16:creationId xmlns:a16="http://schemas.microsoft.com/office/drawing/2014/main" id="{23153E65-1F4B-4BAF-8810-571C371AA98C}"/>
            </a:ext>
          </a:extLst>
        </xdr:cNvPr>
        <xdr:cNvSpPr txBox="1"/>
      </xdr:nvSpPr>
      <xdr:spPr>
        <a:xfrm>
          <a:off x="14515295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2490E6-B039-4B47-AF20-EE65563C012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-141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509350</xdr:colOff>
      <xdr:row>55</xdr:row>
      <xdr:rowOff>172153</xdr:rowOff>
    </xdr:from>
    <xdr:to>
      <xdr:col>30</xdr:col>
      <xdr:colOff>442509</xdr:colOff>
      <xdr:row>57</xdr:row>
      <xdr:rowOff>65909</xdr:rowOff>
    </xdr:to>
    <xdr:sp macro="" textlink="$L$91">
      <xdr:nvSpPr>
        <xdr:cNvPr id="44" name="TextBox 43">
          <a:extLst>
            <a:ext uri="{FF2B5EF4-FFF2-40B4-BE49-F238E27FC236}">
              <a16:creationId xmlns:a16="http://schemas.microsoft.com/office/drawing/2014/main" id="{B59830BA-22F3-4F30-8C19-F45636CDB1F1}"/>
            </a:ext>
          </a:extLst>
        </xdr:cNvPr>
        <xdr:cNvSpPr txBox="1"/>
      </xdr:nvSpPr>
      <xdr:spPr>
        <a:xfrm>
          <a:off x="15165150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1A84829-B545-4A97-B852-517D4A7F4F6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-103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30</xdr:col>
      <xdr:colOff>525462</xdr:colOff>
      <xdr:row>55</xdr:row>
      <xdr:rowOff>172153</xdr:rowOff>
    </xdr:from>
    <xdr:to>
      <xdr:col>31</xdr:col>
      <xdr:colOff>458621</xdr:colOff>
      <xdr:row>57</xdr:row>
      <xdr:rowOff>65909</xdr:rowOff>
    </xdr:to>
    <xdr:sp macro="" textlink="$L$92">
      <xdr:nvSpPr>
        <xdr:cNvPr id="45" name="TextBox 44">
          <a:extLst>
            <a:ext uri="{FF2B5EF4-FFF2-40B4-BE49-F238E27FC236}">
              <a16:creationId xmlns:a16="http://schemas.microsoft.com/office/drawing/2014/main" id="{D966F0EB-F88E-4928-B5EE-1EF8E3AC8552}"/>
            </a:ext>
          </a:extLst>
        </xdr:cNvPr>
        <xdr:cNvSpPr txBox="1"/>
      </xdr:nvSpPr>
      <xdr:spPr>
        <a:xfrm>
          <a:off x="15790862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17C352A-6D42-43C1-A211-4019A7E80E6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652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565347</xdr:colOff>
      <xdr:row>55</xdr:row>
      <xdr:rowOff>172153</xdr:rowOff>
    </xdr:from>
    <xdr:to>
      <xdr:col>32</xdr:col>
      <xdr:colOff>498506</xdr:colOff>
      <xdr:row>57</xdr:row>
      <xdr:rowOff>65909</xdr:rowOff>
    </xdr:to>
    <xdr:sp macro="" textlink="$L$93">
      <xdr:nvSpPr>
        <xdr:cNvPr id="46" name="TextBox 45">
          <a:extLst>
            <a:ext uri="{FF2B5EF4-FFF2-40B4-BE49-F238E27FC236}">
              <a16:creationId xmlns:a16="http://schemas.microsoft.com/office/drawing/2014/main" id="{A02081DF-341E-4A5B-A4BD-F40B5967C4A7}"/>
            </a:ext>
          </a:extLst>
        </xdr:cNvPr>
        <xdr:cNvSpPr txBox="1"/>
      </xdr:nvSpPr>
      <xdr:spPr>
        <a:xfrm>
          <a:off x="16440347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FF2D73-6C76-4A69-AD71-9F605DB80A8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380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563639</xdr:colOff>
      <xdr:row>55</xdr:row>
      <xdr:rowOff>172153</xdr:rowOff>
    </xdr:from>
    <xdr:to>
      <xdr:col>33</xdr:col>
      <xdr:colOff>496798</xdr:colOff>
      <xdr:row>57</xdr:row>
      <xdr:rowOff>65909</xdr:rowOff>
    </xdr:to>
    <xdr:sp macro="" textlink="$L$94">
      <xdr:nvSpPr>
        <xdr:cNvPr id="47" name="TextBox 46">
          <a:extLst>
            <a:ext uri="{FF2B5EF4-FFF2-40B4-BE49-F238E27FC236}">
              <a16:creationId xmlns:a16="http://schemas.microsoft.com/office/drawing/2014/main" id="{6F9804C8-5BB1-4DD7-BC04-148ADEB060AC}"/>
            </a:ext>
          </a:extLst>
        </xdr:cNvPr>
        <xdr:cNvSpPr txBox="1"/>
      </xdr:nvSpPr>
      <xdr:spPr>
        <a:xfrm>
          <a:off x="17048239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649A321-8CB8-4EE3-9729-4E735AF95CD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7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21</xdr:colOff>
      <xdr:row>55</xdr:row>
      <xdr:rowOff>155183</xdr:rowOff>
    </xdr:from>
    <xdr:to>
      <xdr:col>34</xdr:col>
      <xdr:colOff>556738</xdr:colOff>
      <xdr:row>57</xdr:row>
      <xdr:rowOff>16519</xdr:rowOff>
    </xdr:to>
    <xdr:sp macro="" textlink="$L$95">
      <xdr:nvSpPr>
        <xdr:cNvPr id="48" name="TextBox 47">
          <a:extLst>
            <a:ext uri="{FF2B5EF4-FFF2-40B4-BE49-F238E27FC236}">
              <a16:creationId xmlns:a16="http://schemas.microsoft.com/office/drawing/2014/main" id="{4800A5B3-089E-46E9-AF6D-2301C6FB24B1}"/>
            </a:ext>
          </a:extLst>
        </xdr:cNvPr>
        <xdr:cNvSpPr txBox="1"/>
      </xdr:nvSpPr>
      <xdr:spPr>
        <a:xfrm>
          <a:off x="17703821" y="11115283"/>
          <a:ext cx="556717" cy="2296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C246D95-E541-4780-B748-A1E481EE4E5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-374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35</xdr:col>
      <xdr:colOff>137643</xdr:colOff>
      <xdr:row>55</xdr:row>
      <xdr:rowOff>172153</xdr:rowOff>
    </xdr:from>
    <xdr:to>
      <xdr:col>36</xdr:col>
      <xdr:colOff>70802</xdr:colOff>
      <xdr:row>57</xdr:row>
      <xdr:rowOff>65909</xdr:rowOff>
    </xdr:to>
    <xdr:sp macro="" textlink="$L$96">
      <xdr:nvSpPr>
        <xdr:cNvPr id="49" name="TextBox 48">
          <a:extLst>
            <a:ext uri="{FF2B5EF4-FFF2-40B4-BE49-F238E27FC236}">
              <a16:creationId xmlns:a16="http://schemas.microsoft.com/office/drawing/2014/main" id="{4C6CBD00-3F01-4167-9E94-6DB39E383F4A}"/>
            </a:ext>
          </a:extLst>
        </xdr:cNvPr>
        <xdr:cNvSpPr txBox="1"/>
      </xdr:nvSpPr>
      <xdr:spPr>
        <a:xfrm>
          <a:off x="18451043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A142B00-378B-49FF-8766-539989E9286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715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36</xdr:col>
      <xdr:colOff>129984</xdr:colOff>
      <xdr:row>55</xdr:row>
      <xdr:rowOff>172153</xdr:rowOff>
    </xdr:from>
    <xdr:to>
      <xdr:col>37</xdr:col>
      <xdr:colOff>63143</xdr:colOff>
      <xdr:row>57</xdr:row>
      <xdr:rowOff>65909</xdr:rowOff>
    </xdr:to>
    <xdr:sp macro="" textlink="$L$97">
      <xdr:nvSpPr>
        <xdr:cNvPr id="50" name="TextBox 49">
          <a:extLst>
            <a:ext uri="{FF2B5EF4-FFF2-40B4-BE49-F238E27FC236}">
              <a16:creationId xmlns:a16="http://schemas.microsoft.com/office/drawing/2014/main" id="{0CE096A0-7708-44C7-BBED-4FE04CBA5BCD}"/>
            </a:ext>
          </a:extLst>
        </xdr:cNvPr>
        <xdr:cNvSpPr txBox="1"/>
      </xdr:nvSpPr>
      <xdr:spPr>
        <a:xfrm>
          <a:off x="19052984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EE82A56-EB7D-4470-B847-96093B00B73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-407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37</xdr:col>
      <xdr:colOff>160954</xdr:colOff>
      <xdr:row>55</xdr:row>
      <xdr:rowOff>172153</xdr:rowOff>
    </xdr:from>
    <xdr:to>
      <xdr:col>38</xdr:col>
      <xdr:colOff>94112</xdr:colOff>
      <xdr:row>57</xdr:row>
      <xdr:rowOff>65909</xdr:rowOff>
    </xdr:to>
    <xdr:sp macro="" textlink="$L$98">
      <xdr:nvSpPr>
        <xdr:cNvPr id="51" name="TextBox 50">
          <a:extLst>
            <a:ext uri="{FF2B5EF4-FFF2-40B4-BE49-F238E27FC236}">
              <a16:creationId xmlns:a16="http://schemas.microsoft.com/office/drawing/2014/main" id="{4821F4C0-3E83-4F1D-8B09-DC4FC94D3F38}"/>
            </a:ext>
          </a:extLst>
        </xdr:cNvPr>
        <xdr:cNvSpPr txBox="1"/>
      </xdr:nvSpPr>
      <xdr:spPr>
        <a:xfrm>
          <a:off x="19693554" y="11132253"/>
          <a:ext cx="542758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4B33F89-6B05-445F-8393-9E94FD95268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-699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38</xdr:col>
      <xdr:colOff>248743</xdr:colOff>
      <xdr:row>55</xdr:row>
      <xdr:rowOff>172153</xdr:rowOff>
    </xdr:from>
    <xdr:to>
      <xdr:col>39</xdr:col>
      <xdr:colOff>181902</xdr:colOff>
      <xdr:row>57</xdr:row>
      <xdr:rowOff>65909</xdr:rowOff>
    </xdr:to>
    <xdr:sp macro="" textlink="$L$99">
      <xdr:nvSpPr>
        <xdr:cNvPr id="52" name="TextBox 51">
          <a:extLst>
            <a:ext uri="{FF2B5EF4-FFF2-40B4-BE49-F238E27FC236}">
              <a16:creationId xmlns:a16="http://schemas.microsoft.com/office/drawing/2014/main" id="{8EB01885-5D2D-442D-BF03-554E65E27B80}"/>
            </a:ext>
          </a:extLst>
        </xdr:cNvPr>
        <xdr:cNvSpPr txBox="1"/>
      </xdr:nvSpPr>
      <xdr:spPr>
        <a:xfrm>
          <a:off x="20390943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FD4C86A-B347-4C2B-9B33-EEBA91AA812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-637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190980</xdr:colOff>
      <xdr:row>55</xdr:row>
      <xdr:rowOff>160455</xdr:rowOff>
    </xdr:from>
    <xdr:to>
      <xdr:col>32</xdr:col>
      <xdr:colOff>517021</xdr:colOff>
      <xdr:row>57</xdr:row>
      <xdr:rowOff>54211</xdr:rowOff>
    </xdr:to>
    <xdr:sp macro="" textlink="$Q$93">
      <xdr:nvSpPr>
        <xdr:cNvPr id="60" name="TextBox 59">
          <a:extLst>
            <a:ext uri="{FF2B5EF4-FFF2-40B4-BE49-F238E27FC236}">
              <a16:creationId xmlns:a16="http://schemas.microsoft.com/office/drawing/2014/main" id="{2B1645FA-5DF8-497C-83C9-3642CDBB55E1}"/>
            </a:ext>
          </a:extLst>
        </xdr:cNvPr>
        <xdr:cNvSpPr txBox="1"/>
      </xdr:nvSpPr>
      <xdr:spPr>
        <a:xfrm>
          <a:off x="16675580" y="11120555"/>
          <a:ext cx="32604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0757609-193C-4DF8-B277-B987BA6BBEC9}" type="TxLink">
            <a:rPr lang="en-US" sz="1100" b="0" i="0" u="none" strike="noStrike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213454</xdr:colOff>
      <xdr:row>59</xdr:row>
      <xdr:rowOff>52691</xdr:rowOff>
    </xdr:from>
    <xdr:to>
      <xdr:col>23</xdr:col>
      <xdr:colOff>149435</xdr:colOff>
      <xdr:row>61</xdr:row>
      <xdr:rowOff>12958</xdr:rowOff>
    </xdr:to>
    <xdr:sp macro="" textlink="$N$84">
      <xdr:nvSpPr>
        <xdr:cNvPr id="62" name="TextBox 61">
          <a:extLst>
            <a:ext uri="{FF2B5EF4-FFF2-40B4-BE49-F238E27FC236}">
              <a16:creationId xmlns:a16="http://schemas.microsoft.com/office/drawing/2014/main" id="{D45543DE-7A1B-4D3D-BFF6-8D8B9A27F353}"/>
            </a:ext>
          </a:extLst>
        </xdr:cNvPr>
        <xdr:cNvSpPr txBox="1"/>
      </xdr:nvSpPr>
      <xdr:spPr>
        <a:xfrm>
          <a:off x="10602054" y="11749391"/>
          <a:ext cx="545581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5CD238-D5C2-4341-9399-A05C1E776C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419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226222</xdr:colOff>
      <xdr:row>59</xdr:row>
      <xdr:rowOff>52691</xdr:rowOff>
    </xdr:from>
    <xdr:to>
      <xdr:col>24</xdr:col>
      <xdr:colOff>80654</xdr:colOff>
      <xdr:row>61</xdr:row>
      <xdr:rowOff>46380</xdr:rowOff>
    </xdr:to>
    <xdr:sp macro="" textlink="$N$85">
      <xdr:nvSpPr>
        <xdr:cNvPr id="63" name="TextBox 62">
          <a:extLst>
            <a:ext uri="{FF2B5EF4-FFF2-40B4-BE49-F238E27FC236}">
              <a16:creationId xmlns:a16="http://schemas.microsoft.com/office/drawing/2014/main" id="{3B019C95-E255-4436-8013-8B3718E6DF1E}"/>
            </a:ext>
          </a:extLst>
        </xdr:cNvPr>
        <xdr:cNvSpPr txBox="1"/>
      </xdr:nvSpPr>
      <xdr:spPr>
        <a:xfrm>
          <a:off x="11224422" y="11749391"/>
          <a:ext cx="464032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35DAD7C-9B51-483E-9333-FC50F15CAE3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-114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338141</xdr:colOff>
      <xdr:row>59</xdr:row>
      <xdr:rowOff>52691</xdr:rowOff>
    </xdr:from>
    <xdr:to>
      <xdr:col>25</xdr:col>
      <xdr:colOff>239221</xdr:colOff>
      <xdr:row>61</xdr:row>
      <xdr:rowOff>46380</xdr:rowOff>
    </xdr:to>
    <xdr:sp macro="" textlink="$N$86">
      <xdr:nvSpPr>
        <xdr:cNvPr id="64" name="TextBox 63">
          <a:extLst>
            <a:ext uri="{FF2B5EF4-FFF2-40B4-BE49-F238E27FC236}">
              <a16:creationId xmlns:a16="http://schemas.microsoft.com/office/drawing/2014/main" id="{2CEDE3BA-1D7C-4776-A8FB-EE398830033D}"/>
            </a:ext>
          </a:extLst>
        </xdr:cNvPr>
        <xdr:cNvSpPr txBox="1"/>
      </xdr:nvSpPr>
      <xdr:spPr>
        <a:xfrm>
          <a:off x="11945941" y="11749391"/>
          <a:ext cx="510680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83A40C3-92AF-4C50-B342-2D6B95D08C5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-410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359851</xdr:colOff>
      <xdr:row>59</xdr:row>
      <xdr:rowOff>52691</xdr:rowOff>
    </xdr:from>
    <xdr:to>
      <xdr:col>26</xdr:col>
      <xdr:colOff>274436</xdr:colOff>
      <xdr:row>61</xdr:row>
      <xdr:rowOff>46380</xdr:rowOff>
    </xdr:to>
    <xdr:sp macro="" textlink="$N$87">
      <xdr:nvSpPr>
        <xdr:cNvPr id="65" name="TextBox 64">
          <a:extLst>
            <a:ext uri="{FF2B5EF4-FFF2-40B4-BE49-F238E27FC236}">
              <a16:creationId xmlns:a16="http://schemas.microsoft.com/office/drawing/2014/main" id="{D4F17BC1-2699-47D0-B0A4-EEAE65657BD9}"/>
            </a:ext>
          </a:extLst>
        </xdr:cNvPr>
        <xdr:cNvSpPr txBox="1"/>
      </xdr:nvSpPr>
      <xdr:spPr>
        <a:xfrm>
          <a:off x="12577251" y="11749391"/>
          <a:ext cx="524185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CEAD61F-4503-4ECA-AFB2-E9CF31294FB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908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388075</xdr:colOff>
      <xdr:row>59</xdr:row>
      <xdr:rowOff>52691</xdr:rowOff>
    </xdr:from>
    <xdr:to>
      <xdr:col>27</xdr:col>
      <xdr:colOff>316177</xdr:colOff>
      <xdr:row>61</xdr:row>
      <xdr:rowOff>46380</xdr:rowOff>
    </xdr:to>
    <xdr:sp macro="" textlink="$N$88">
      <xdr:nvSpPr>
        <xdr:cNvPr id="66" name="TextBox 65">
          <a:extLst>
            <a:ext uri="{FF2B5EF4-FFF2-40B4-BE49-F238E27FC236}">
              <a16:creationId xmlns:a16="http://schemas.microsoft.com/office/drawing/2014/main" id="{26B20E07-A07B-4C15-B9B7-92D991236D4C}"/>
            </a:ext>
          </a:extLst>
        </xdr:cNvPr>
        <xdr:cNvSpPr txBox="1"/>
      </xdr:nvSpPr>
      <xdr:spPr>
        <a:xfrm>
          <a:off x="13215075" y="11749391"/>
          <a:ext cx="537702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3F71471-D50A-4E2A-B95A-FA8B3C7BDCE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569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493912</xdr:colOff>
      <xdr:row>59</xdr:row>
      <xdr:rowOff>52691</xdr:rowOff>
    </xdr:from>
    <xdr:to>
      <xdr:col>28</xdr:col>
      <xdr:colOff>508023</xdr:colOff>
      <xdr:row>61</xdr:row>
      <xdr:rowOff>46380</xdr:rowOff>
    </xdr:to>
    <xdr:sp macro="" textlink="$N$89">
      <xdr:nvSpPr>
        <xdr:cNvPr id="67" name="TextBox 66">
          <a:extLst>
            <a:ext uri="{FF2B5EF4-FFF2-40B4-BE49-F238E27FC236}">
              <a16:creationId xmlns:a16="http://schemas.microsoft.com/office/drawing/2014/main" id="{33B00A8B-63CF-4A0B-A779-1E104999627E}"/>
            </a:ext>
          </a:extLst>
        </xdr:cNvPr>
        <xdr:cNvSpPr txBox="1"/>
      </xdr:nvSpPr>
      <xdr:spPr>
        <a:xfrm>
          <a:off x="13930512" y="11749391"/>
          <a:ext cx="623711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1F4B9C-BDB2-41FF-893A-C192EA96C89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529188</xdr:colOff>
      <xdr:row>59</xdr:row>
      <xdr:rowOff>52691</xdr:rowOff>
    </xdr:from>
    <xdr:to>
      <xdr:col>29</xdr:col>
      <xdr:colOff>460188</xdr:colOff>
      <xdr:row>61</xdr:row>
      <xdr:rowOff>46380</xdr:rowOff>
    </xdr:to>
    <xdr:sp macro="" textlink="$N$90">
      <xdr:nvSpPr>
        <xdr:cNvPr id="68" name="TextBox 67">
          <a:extLst>
            <a:ext uri="{FF2B5EF4-FFF2-40B4-BE49-F238E27FC236}">
              <a16:creationId xmlns:a16="http://schemas.microsoft.com/office/drawing/2014/main" id="{6E0F3E9B-801F-4F61-B431-432E9631B8FC}"/>
            </a:ext>
          </a:extLst>
        </xdr:cNvPr>
        <xdr:cNvSpPr txBox="1"/>
      </xdr:nvSpPr>
      <xdr:spPr>
        <a:xfrm>
          <a:off x="14575388" y="11749391"/>
          <a:ext cx="540600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FF87A57-BCC6-4835-8550-8423C9019F1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162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42055</xdr:colOff>
      <xdr:row>59</xdr:row>
      <xdr:rowOff>52691</xdr:rowOff>
    </xdr:from>
    <xdr:to>
      <xdr:col>31</xdr:col>
      <xdr:colOff>567286</xdr:colOff>
      <xdr:row>61</xdr:row>
      <xdr:rowOff>46380</xdr:rowOff>
    </xdr:to>
    <xdr:sp macro="" textlink="$N$92">
      <xdr:nvSpPr>
        <xdr:cNvPr id="69" name="TextBox 68">
          <a:extLst>
            <a:ext uri="{FF2B5EF4-FFF2-40B4-BE49-F238E27FC236}">
              <a16:creationId xmlns:a16="http://schemas.microsoft.com/office/drawing/2014/main" id="{4E9ECA40-1604-47D2-9B7A-B72997EAA314}"/>
            </a:ext>
          </a:extLst>
        </xdr:cNvPr>
        <xdr:cNvSpPr txBox="1"/>
      </xdr:nvSpPr>
      <xdr:spPr>
        <a:xfrm>
          <a:off x="15917055" y="11749391"/>
          <a:ext cx="525231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8A9C1EA-1E7A-4C83-8A48-FE81DE1600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1,338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529189</xdr:colOff>
      <xdr:row>59</xdr:row>
      <xdr:rowOff>52691</xdr:rowOff>
    </xdr:from>
    <xdr:to>
      <xdr:col>30</xdr:col>
      <xdr:colOff>450832</xdr:colOff>
      <xdr:row>61</xdr:row>
      <xdr:rowOff>46380</xdr:rowOff>
    </xdr:to>
    <xdr:sp macro="" textlink="$N$91">
      <xdr:nvSpPr>
        <xdr:cNvPr id="70" name="TextBox 69">
          <a:extLst>
            <a:ext uri="{FF2B5EF4-FFF2-40B4-BE49-F238E27FC236}">
              <a16:creationId xmlns:a16="http://schemas.microsoft.com/office/drawing/2014/main" id="{D5A5E36A-D362-4883-883F-6F2FABA6282C}"/>
            </a:ext>
          </a:extLst>
        </xdr:cNvPr>
        <xdr:cNvSpPr txBox="1"/>
      </xdr:nvSpPr>
      <xdr:spPr>
        <a:xfrm>
          <a:off x="15184989" y="11749391"/>
          <a:ext cx="531243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1AE0967-95C3-40BC-BE9A-03508D67BDF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227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77637</xdr:colOff>
      <xdr:row>59</xdr:row>
      <xdr:rowOff>52691</xdr:rowOff>
    </xdr:from>
    <xdr:to>
      <xdr:col>33</xdr:col>
      <xdr:colOff>12422</xdr:colOff>
      <xdr:row>61</xdr:row>
      <xdr:rowOff>46380</xdr:rowOff>
    </xdr:to>
    <xdr:sp macro="" textlink="$N$93">
      <xdr:nvSpPr>
        <xdr:cNvPr id="71" name="TextBox 70">
          <a:extLst>
            <a:ext uri="{FF2B5EF4-FFF2-40B4-BE49-F238E27FC236}">
              <a16:creationId xmlns:a16="http://schemas.microsoft.com/office/drawing/2014/main" id="{BBE6A310-5DB7-4A01-9CCD-0C4703C13302}"/>
            </a:ext>
          </a:extLst>
        </xdr:cNvPr>
        <xdr:cNvSpPr txBox="1"/>
      </xdr:nvSpPr>
      <xdr:spPr>
        <a:xfrm>
          <a:off x="16562237" y="11749391"/>
          <a:ext cx="544385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6B9EF46-A7D4-4141-A543-F9826EB600E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278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33</xdr:col>
      <xdr:colOff>109488</xdr:colOff>
      <xdr:row>59</xdr:row>
      <xdr:rowOff>52691</xdr:rowOff>
    </xdr:from>
    <xdr:to>
      <xdr:col>33</xdr:col>
      <xdr:colOff>569214</xdr:colOff>
      <xdr:row>61</xdr:row>
      <xdr:rowOff>46380</xdr:rowOff>
    </xdr:to>
    <xdr:sp macro="" textlink="$N$94">
      <xdr:nvSpPr>
        <xdr:cNvPr id="72" name="TextBox 71">
          <a:extLst>
            <a:ext uri="{FF2B5EF4-FFF2-40B4-BE49-F238E27FC236}">
              <a16:creationId xmlns:a16="http://schemas.microsoft.com/office/drawing/2014/main" id="{63845EE3-A49D-410A-AD04-32B6FE287B8E}"/>
            </a:ext>
          </a:extLst>
        </xdr:cNvPr>
        <xdr:cNvSpPr txBox="1"/>
      </xdr:nvSpPr>
      <xdr:spPr>
        <a:xfrm>
          <a:off x="17203688" y="11749391"/>
          <a:ext cx="459726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E144D43-294C-4682-809B-E25DF5F91F3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-456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131543</xdr:colOff>
      <xdr:row>59</xdr:row>
      <xdr:rowOff>52691</xdr:rowOff>
    </xdr:from>
    <xdr:to>
      <xdr:col>35</xdr:col>
      <xdr:colOff>98122</xdr:colOff>
      <xdr:row>61</xdr:row>
      <xdr:rowOff>46380</xdr:rowOff>
    </xdr:to>
    <xdr:sp macro="" textlink="$N$95">
      <xdr:nvSpPr>
        <xdr:cNvPr id="73" name="TextBox 72">
          <a:extLst>
            <a:ext uri="{FF2B5EF4-FFF2-40B4-BE49-F238E27FC236}">
              <a16:creationId xmlns:a16="http://schemas.microsoft.com/office/drawing/2014/main" id="{91A1B8BE-3D43-4193-B8F7-E083AE3AB7E9}"/>
            </a:ext>
          </a:extLst>
        </xdr:cNvPr>
        <xdr:cNvSpPr txBox="1"/>
      </xdr:nvSpPr>
      <xdr:spPr>
        <a:xfrm>
          <a:off x="17835343" y="11749391"/>
          <a:ext cx="576179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7341CEB-F24A-40F0-851E-F5898D03CAF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-458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35</xdr:col>
      <xdr:colOff>197421</xdr:colOff>
      <xdr:row>59</xdr:row>
      <xdr:rowOff>52691</xdr:rowOff>
    </xdr:from>
    <xdr:to>
      <xdr:col>36</xdr:col>
      <xdr:colOff>50369</xdr:colOff>
      <xdr:row>61</xdr:row>
      <xdr:rowOff>46380</xdr:rowOff>
    </xdr:to>
    <xdr:sp macro="" textlink="$N$96">
      <xdr:nvSpPr>
        <xdr:cNvPr id="74" name="TextBox 73">
          <a:extLst>
            <a:ext uri="{FF2B5EF4-FFF2-40B4-BE49-F238E27FC236}">
              <a16:creationId xmlns:a16="http://schemas.microsoft.com/office/drawing/2014/main" id="{97F50993-DEA1-4F34-9CEB-BBA1695D554C}"/>
            </a:ext>
          </a:extLst>
        </xdr:cNvPr>
        <xdr:cNvSpPr txBox="1"/>
      </xdr:nvSpPr>
      <xdr:spPr>
        <a:xfrm>
          <a:off x="18510821" y="11749391"/>
          <a:ext cx="462548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39DABAE-E9F0-46B2-B940-4A1FE75917A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1,347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36</xdr:col>
      <xdr:colOff>261514</xdr:colOff>
      <xdr:row>59</xdr:row>
      <xdr:rowOff>52691</xdr:rowOff>
    </xdr:from>
    <xdr:to>
      <xdr:col>37</xdr:col>
      <xdr:colOff>185315</xdr:colOff>
      <xdr:row>61</xdr:row>
      <xdr:rowOff>46380</xdr:rowOff>
    </xdr:to>
    <xdr:sp macro="" textlink="$N$97">
      <xdr:nvSpPr>
        <xdr:cNvPr id="75" name="TextBox 74">
          <a:extLst>
            <a:ext uri="{FF2B5EF4-FFF2-40B4-BE49-F238E27FC236}">
              <a16:creationId xmlns:a16="http://schemas.microsoft.com/office/drawing/2014/main" id="{7865C815-1F49-42E6-9EA2-A2BCCA3DF981}"/>
            </a:ext>
          </a:extLst>
        </xdr:cNvPr>
        <xdr:cNvSpPr txBox="1"/>
      </xdr:nvSpPr>
      <xdr:spPr>
        <a:xfrm>
          <a:off x="19184514" y="11749391"/>
          <a:ext cx="533401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7F82514-7518-4A74-9812-87BF61108FE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-668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37</xdr:col>
      <xdr:colOff>307273</xdr:colOff>
      <xdr:row>59</xdr:row>
      <xdr:rowOff>52691</xdr:rowOff>
    </xdr:from>
    <xdr:to>
      <xdr:col>38</xdr:col>
      <xdr:colOff>160220</xdr:colOff>
      <xdr:row>61</xdr:row>
      <xdr:rowOff>46380</xdr:rowOff>
    </xdr:to>
    <xdr:sp macro="" textlink="$N$98">
      <xdr:nvSpPr>
        <xdr:cNvPr id="76" name="TextBox 75">
          <a:extLst>
            <a:ext uri="{FF2B5EF4-FFF2-40B4-BE49-F238E27FC236}">
              <a16:creationId xmlns:a16="http://schemas.microsoft.com/office/drawing/2014/main" id="{646CF661-8489-4768-B115-E0B200F59BAA}"/>
            </a:ext>
          </a:extLst>
        </xdr:cNvPr>
        <xdr:cNvSpPr txBox="1"/>
      </xdr:nvSpPr>
      <xdr:spPr>
        <a:xfrm>
          <a:off x="19839873" y="11749391"/>
          <a:ext cx="462547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6271F3D-2EDC-47A6-9E09-87D74B5002E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-762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38</xdr:col>
      <xdr:colOff>372033</xdr:colOff>
      <xdr:row>59</xdr:row>
      <xdr:rowOff>52691</xdr:rowOff>
    </xdr:from>
    <xdr:to>
      <xdr:col>39</xdr:col>
      <xdr:colOff>224981</xdr:colOff>
      <xdr:row>61</xdr:row>
      <xdr:rowOff>46380</xdr:rowOff>
    </xdr:to>
    <xdr:sp macro="" textlink="$N$99">
      <xdr:nvSpPr>
        <xdr:cNvPr id="77" name="TextBox 76">
          <a:extLst>
            <a:ext uri="{FF2B5EF4-FFF2-40B4-BE49-F238E27FC236}">
              <a16:creationId xmlns:a16="http://schemas.microsoft.com/office/drawing/2014/main" id="{21F047A6-9317-4C9C-A1A1-5813D5DE2E4C}"/>
            </a:ext>
          </a:extLst>
        </xdr:cNvPr>
        <xdr:cNvSpPr txBox="1"/>
      </xdr:nvSpPr>
      <xdr:spPr>
        <a:xfrm>
          <a:off x="20514233" y="11749391"/>
          <a:ext cx="462548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46C875A-DDFC-407F-9A45-20247588718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-775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140220</xdr:colOff>
      <xdr:row>57</xdr:row>
      <xdr:rowOff>71258</xdr:rowOff>
    </xdr:from>
    <xdr:to>
      <xdr:col>23</xdr:col>
      <xdr:colOff>174979</xdr:colOff>
      <xdr:row>58</xdr:row>
      <xdr:rowOff>170815</xdr:rowOff>
    </xdr:to>
    <xdr:sp macro="" textlink="$M$84">
      <xdr:nvSpPr>
        <xdr:cNvPr id="82" name="TextBox 81">
          <a:extLst>
            <a:ext uri="{FF2B5EF4-FFF2-40B4-BE49-F238E27FC236}">
              <a16:creationId xmlns:a16="http://schemas.microsoft.com/office/drawing/2014/main" id="{EDA3FAAF-56BB-4E08-9067-D57DF2C7C318}"/>
            </a:ext>
          </a:extLst>
        </xdr:cNvPr>
        <xdr:cNvSpPr txBox="1"/>
      </xdr:nvSpPr>
      <xdr:spPr>
        <a:xfrm>
          <a:off x="10528820" y="11399658"/>
          <a:ext cx="64435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2B8CCE5-C591-4D83-8693-0341C835670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140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165992</xdr:colOff>
      <xdr:row>57</xdr:row>
      <xdr:rowOff>71258</xdr:rowOff>
    </xdr:from>
    <xdr:to>
      <xdr:col>24</xdr:col>
      <xdr:colOff>199411</xdr:colOff>
      <xdr:row>58</xdr:row>
      <xdr:rowOff>170815</xdr:rowOff>
    </xdr:to>
    <xdr:sp macro="" textlink="$M$85">
      <xdr:nvSpPr>
        <xdr:cNvPr id="83" name="TextBox 82">
          <a:extLst>
            <a:ext uri="{FF2B5EF4-FFF2-40B4-BE49-F238E27FC236}">
              <a16:creationId xmlns:a16="http://schemas.microsoft.com/office/drawing/2014/main" id="{45243DA8-303A-4170-97B0-3682E77D9659}"/>
            </a:ext>
          </a:extLst>
        </xdr:cNvPr>
        <xdr:cNvSpPr txBox="1"/>
      </xdr:nvSpPr>
      <xdr:spPr>
        <a:xfrm>
          <a:off x="11164192" y="11399658"/>
          <a:ext cx="64301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E088600-2333-4230-9AEA-2A526DC3150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390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261207</xdr:colOff>
      <xdr:row>57</xdr:row>
      <xdr:rowOff>71258</xdr:rowOff>
    </xdr:from>
    <xdr:to>
      <xdr:col>25</xdr:col>
      <xdr:colOff>291806</xdr:colOff>
      <xdr:row>58</xdr:row>
      <xdr:rowOff>170815</xdr:rowOff>
    </xdr:to>
    <xdr:sp macro="" textlink="$M$86">
      <xdr:nvSpPr>
        <xdr:cNvPr id="84" name="TextBox 83">
          <a:extLst>
            <a:ext uri="{FF2B5EF4-FFF2-40B4-BE49-F238E27FC236}">
              <a16:creationId xmlns:a16="http://schemas.microsoft.com/office/drawing/2014/main" id="{D25B54F9-3B73-4746-99F1-66474E1ED7E5}"/>
            </a:ext>
          </a:extLst>
        </xdr:cNvPr>
        <xdr:cNvSpPr txBox="1"/>
      </xdr:nvSpPr>
      <xdr:spPr>
        <a:xfrm>
          <a:off x="11869007" y="11399658"/>
          <a:ext cx="64019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A2927E0-37D9-4B5A-BE97-C3D65B4FB54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-234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298644</xdr:colOff>
      <xdr:row>57</xdr:row>
      <xdr:rowOff>71258</xdr:rowOff>
    </xdr:from>
    <xdr:to>
      <xdr:col>27</xdr:col>
      <xdr:colOff>332064</xdr:colOff>
      <xdr:row>58</xdr:row>
      <xdr:rowOff>170815</xdr:rowOff>
    </xdr:to>
    <xdr:sp macro="" textlink="$M$88">
      <xdr:nvSpPr>
        <xdr:cNvPr id="85" name="TextBox 84">
          <a:extLst>
            <a:ext uri="{FF2B5EF4-FFF2-40B4-BE49-F238E27FC236}">
              <a16:creationId xmlns:a16="http://schemas.microsoft.com/office/drawing/2014/main" id="{B9D3B787-02D1-4B50-82A7-DAB162B3E4CB}"/>
            </a:ext>
          </a:extLst>
        </xdr:cNvPr>
        <xdr:cNvSpPr txBox="1"/>
      </xdr:nvSpPr>
      <xdr:spPr>
        <a:xfrm>
          <a:off x="13125644" y="11399658"/>
          <a:ext cx="643020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37C8845-8589-48F4-906F-33ADF6EA16A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-90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351524</xdr:colOff>
      <xdr:row>57</xdr:row>
      <xdr:rowOff>71258</xdr:rowOff>
    </xdr:from>
    <xdr:to>
      <xdr:col>26</xdr:col>
      <xdr:colOff>384945</xdr:colOff>
      <xdr:row>58</xdr:row>
      <xdr:rowOff>170815</xdr:rowOff>
    </xdr:to>
    <xdr:sp macro="" textlink="$M$87">
      <xdr:nvSpPr>
        <xdr:cNvPr id="86" name="TextBox 85">
          <a:extLst>
            <a:ext uri="{FF2B5EF4-FFF2-40B4-BE49-F238E27FC236}">
              <a16:creationId xmlns:a16="http://schemas.microsoft.com/office/drawing/2014/main" id="{771E207A-CDE6-4C8D-B9FC-64BAA960ABF7}"/>
            </a:ext>
          </a:extLst>
        </xdr:cNvPr>
        <xdr:cNvSpPr txBox="1"/>
      </xdr:nvSpPr>
      <xdr:spPr>
        <a:xfrm>
          <a:off x="12568924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759E6F-0A98-407B-BF69-20EEEDA66E9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302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432998</xdr:colOff>
      <xdr:row>57</xdr:row>
      <xdr:rowOff>71258</xdr:rowOff>
    </xdr:from>
    <xdr:to>
      <xdr:col>28</xdr:col>
      <xdr:colOff>466420</xdr:colOff>
      <xdr:row>58</xdr:row>
      <xdr:rowOff>170815</xdr:rowOff>
    </xdr:to>
    <xdr:sp macro="" textlink="$M$89">
      <xdr:nvSpPr>
        <xdr:cNvPr id="87" name="TextBox 86">
          <a:extLst>
            <a:ext uri="{FF2B5EF4-FFF2-40B4-BE49-F238E27FC236}">
              <a16:creationId xmlns:a16="http://schemas.microsoft.com/office/drawing/2014/main" id="{2104DF3A-97E2-4911-BAE4-28619FE84C90}"/>
            </a:ext>
          </a:extLst>
        </xdr:cNvPr>
        <xdr:cNvSpPr txBox="1"/>
      </xdr:nvSpPr>
      <xdr:spPr>
        <a:xfrm>
          <a:off x="13869598" y="11399658"/>
          <a:ext cx="643022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B9C7F1E-6E87-4524-B50B-4DB46C3D41C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230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513733</xdr:colOff>
      <xdr:row>57</xdr:row>
      <xdr:rowOff>71258</xdr:rowOff>
    </xdr:from>
    <xdr:to>
      <xdr:col>30</xdr:col>
      <xdr:colOff>547154</xdr:colOff>
      <xdr:row>58</xdr:row>
      <xdr:rowOff>170815</xdr:rowOff>
    </xdr:to>
    <xdr:sp macro="" textlink="$M$91">
      <xdr:nvSpPr>
        <xdr:cNvPr id="88" name="TextBox 87">
          <a:extLst>
            <a:ext uri="{FF2B5EF4-FFF2-40B4-BE49-F238E27FC236}">
              <a16:creationId xmlns:a16="http://schemas.microsoft.com/office/drawing/2014/main" id="{A77E81B5-5849-4044-85A0-3C0AEF16DCE0}"/>
            </a:ext>
          </a:extLst>
        </xdr:cNvPr>
        <xdr:cNvSpPr txBox="1"/>
      </xdr:nvSpPr>
      <xdr:spPr>
        <a:xfrm>
          <a:off x="15169533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D69773E-494E-4C0C-8CBF-0482798900F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330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470433</xdr:colOff>
      <xdr:row>57</xdr:row>
      <xdr:rowOff>71258</xdr:rowOff>
    </xdr:from>
    <xdr:to>
      <xdr:col>29</xdr:col>
      <xdr:colOff>503853</xdr:colOff>
      <xdr:row>58</xdr:row>
      <xdr:rowOff>170815</xdr:rowOff>
    </xdr:to>
    <xdr:sp macro="" textlink="$M$90">
      <xdr:nvSpPr>
        <xdr:cNvPr id="89" name="TextBox 88">
          <a:extLst>
            <a:ext uri="{FF2B5EF4-FFF2-40B4-BE49-F238E27FC236}">
              <a16:creationId xmlns:a16="http://schemas.microsoft.com/office/drawing/2014/main" id="{B3007671-D6E5-4E72-9D61-E4AA7867E0E0}"/>
            </a:ext>
          </a:extLst>
        </xdr:cNvPr>
        <xdr:cNvSpPr txBox="1"/>
      </xdr:nvSpPr>
      <xdr:spPr>
        <a:xfrm>
          <a:off x="14516633" y="11399658"/>
          <a:ext cx="643020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B2E0853-8040-4886-8F42-440E5A97B4C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303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596094</xdr:colOff>
      <xdr:row>57</xdr:row>
      <xdr:rowOff>71258</xdr:rowOff>
    </xdr:from>
    <xdr:to>
      <xdr:col>33</xdr:col>
      <xdr:colOff>22737</xdr:colOff>
      <xdr:row>58</xdr:row>
      <xdr:rowOff>170815</xdr:rowOff>
    </xdr:to>
    <xdr:sp macro="" textlink="$M$93">
      <xdr:nvSpPr>
        <xdr:cNvPr id="90" name="TextBox 89">
          <a:extLst>
            <a:ext uri="{FF2B5EF4-FFF2-40B4-BE49-F238E27FC236}">
              <a16:creationId xmlns:a16="http://schemas.microsoft.com/office/drawing/2014/main" id="{EDE50BA6-C96D-46D2-A37D-5651F744D252}"/>
            </a:ext>
          </a:extLst>
        </xdr:cNvPr>
        <xdr:cNvSpPr txBox="1"/>
      </xdr:nvSpPr>
      <xdr:spPr>
        <a:xfrm>
          <a:off x="16471094" y="11399658"/>
          <a:ext cx="645843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8415F05-B4EE-4144-90D8-448230E0D86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-102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30</xdr:col>
      <xdr:colOff>482976</xdr:colOff>
      <xdr:row>57</xdr:row>
      <xdr:rowOff>71258</xdr:rowOff>
    </xdr:from>
    <xdr:to>
      <xdr:col>31</xdr:col>
      <xdr:colOff>516397</xdr:colOff>
      <xdr:row>58</xdr:row>
      <xdr:rowOff>170815</xdr:rowOff>
    </xdr:to>
    <xdr:sp macro="" textlink="$M$92">
      <xdr:nvSpPr>
        <xdr:cNvPr id="91" name="TextBox 90">
          <a:extLst>
            <a:ext uri="{FF2B5EF4-FFF2-40B4-BE49-F238E27FC236}">
              <a16:creationId xmlns:a16="http://schemas.microsoft.com/office/drawing/2014/main" id="{AD9A7406-74BC-471C-A52E-BD46B7757FF4}"/>
            </a:ext>
          </a:extLst>
        </xdr:cNvPr>
        <xdr:cNvSpPr txBox="1"/>
      </xdr:nvSpPr>
      <xdr:spPr>
        <a:xfrm>
          <a:off x="15748376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996AA98-C101-4190-920E-14F34FEB3C8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686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13751</xdr:colOff>
      <xdr:row>57</xdr:row>
      <xdr:rowOff>71258</xdr:rowOff>
    </xdr:from>
    <xdr:to>
      <xdr:col>35</xdr:col>
      <xdr:colOff>47172</xdr:colOff>
      <xdr:row>58</xdr:row>
      <xdr:rowOff>170815</xdr:rowOff>
    </xdr:to>
    <xdr:sp macro="" textlink="$M$95">
      <xdr:nvSpPr>
        <xdr:cNvPr id="92" name="TextBox 91">
          <a:extLst>
            <a:ext uri="{FF2B5EF4-FFF2-40B4-BE49-F238E27FC236}">
              <a16:creationId xmlns:a16="http://schemas.microsoft.com/office/drawing/2014/main" id="{DCBD3AF7-CCF9-48FB-9A20-0DFBFB38434B}"/>
            </a:ext>
          </a:extLst>
        </xdr:cNvPr>
        <xdr:cNvSpPr txBox="1"/>
      </xdr:nvSpPr>
      <xdr:spPr>
        <a:xfrm>
          <a:off x="17717551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EF8DF8D-DB7E-45DC-AB26-24C52299A46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-84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567196</xdr:colOff>
      <xdr:row>57</xdr:row>
      <xdr:rowOff>71258</xdr:rowOff>
    </xdr:from>
    <xdr:to>
      <xdr:col>33</xdr:col>
      <xdr:colOff>600617</xdr:colOff>
      <xdr:row>58</xdr:row>
      <xdr:rowOff>170815</xdr:rowOff>
    </xdr:to>
    <xdr:sp macro="" textlink="$M$94">
      <xdr:nvSpPr>
        <xdr:cNvPr id="93" name="TextBox 92">
          <a:extLst>
            <a:ext uri="{FF2B5EF4-FFF2-40B4-BE49-F238E27FC236}">
              <a16:creationId xmlns:a16="http://schemas.microsoft.com/office/drawing/2014/main" id="{9ACC86F4-972C-4F26-BD16-C2F5EFE715B7}"/>
            </a:ext>
          </a:extLst>
        </xdr:cNvPr>
        <xdr:cNvSpPr txBox="1"/>
      </xdr:nvSpPr>
      <xdr:spPr>
        <a:xfrm>
          <a:off x="17051796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E5F6534-AA3A-43F5-B64E-0C44BB022EA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-463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35</xdr:col>
      <xdr:colOff>84241</xdr:colOff>
      <xdr:row>57</xdr:row>
      <xdr:rowOff>71258</xdr:rowOff>
    </xdr:from>
    <xdr:to>
      <xdr:col>36</xdr:col>
      <xdr:colOff>117662</xdr:colOff>
      <xdr:row>58</xdr:row>
      <xdr:rowOff>170815</xdr:rowOff>
    </xdr:to>
    <xdr:sp macro="" textlink="$M$96">
      <xdr:nvSpPr>
        <xdr:cNvPr id="94" name="TextBox 93">
          <a:extLst>
            <a:ext uri="{FF2B5EF4-FFF2-40B4-BE49-F238E27FC236}">
              <a16:creationId xmlns:a16="http://schemas.microsoft.com/office/drawing/2014/main" id="{BD42151C-7EFA-453D-9897-E86BE51DD2EC}"/>
            </a:ext>
          </a:extLst>
        </xdr:cNvPr>
        <xdr:cNvSpPr txBox="1"/>
      </xdr:nvSpPr>
      <xdr:spPr>
        <a:xfrm>
          <a:off x="18397641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FB198CF-A464-45CE-9CAE-022EA30B787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632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37</xdr:col>
      <xdr:colOff>130060</xdr:colOff>
      <xdr:row>57</xdr:row>
      <xdr:rowOff>71258</xdr:rowOff>
    </xdr:from>
    <xdr:to>
      <xdr:col>38</xdr:col>
      <xdr:colOff>163480</xdr:colOff>
      <xdr:row>58</xdr:row>
      <xdr:rowOff>170815</xdr:rowOff>
    </xdr:to>
    <xdr:sp macro="" textlink="$M$98">
      <xdr:nvSpPr>
        <xdr:cNvPr id="95" name="TextBox 94">
          <a:extLst>
            <a:ext uri="{FF2B5EF4-FFF2-40B4-BE49-F238E27FC236}">
              <a16:creationId xmlns:a16="http://schemas.microsoft.com/office/drawing/2014/main" id="{3EA47FB4-1D41-4DAE-85B0-2680AE9FEE38}"/>
            </a:ext>
          </a:extLst>
        </xdr:cNvPr>
        <xdr:cNvSpPr txBox="1"/>
      </xdr:nvSpPr>
      <xdr:spPr>
        <a:xfrm>
          <a:off x="19662660" y="11399658"/>
          <a:ext cx="643020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48882D3-62E6-48F8-8303-02631CB2477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-63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36</xdr:col>
      <xdr:colOff>139494</xdr:colOff>
      <xdr:row>57</xdr:row>
      <xdr:rowOff>71258</xdr:rowOff>
    </xdr:from>
    <xdr:to>
      <xdr:col>37</xdr:col>
      <xdr:colOff>172915</xdr:colOff>
      <xdr:row>58</xdr:row>
      <xdr:rowOff>170815</xdr:rowOff>
    </xdr:to>
    <xdr:sp macro="" textlink="$M$97">
      <xdr:nvSpPr>
        <xdr:cNvPr id="96" name="TextBox 95">
          <a:extLst>
            <a:ext uri="{FF2B5EF4-FFF2-40B4-BE49-F238E27FC236}">
              <a16:creationId xmlns:a16="http://schemas.microsoft.com/office/drawing/2014/main" id="{F8E8112C-F81E-490C-8B19-C499DB83E34D}"/>
            </a:ext>
          </a:extLst>
        </xdr:cNvPr>
        <xdr:cNvSpPr txBox="1"/>
      </xdr:nvSpPr>
      <xdr:spPr>
        <a:xfrm>
          <a:off x="19062494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0990D83-1718-4917-AB3E-BF80C508F2A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-261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38</xdr:col>
      <xdr:colOff>220365</xdr:colOff>
      <xdr:row>57</xdr:row>
      <xdr:rowOff>71258</xdr:rowOff>
    </xdr:from>
    <xdr:to>
      <xdr:col>39</xdr:col>
      <xdr:colOff>253786</xdr:colOff>
      <xdr:row>58</xdr:row>
      <xdr:rowOff>170815</xdr:rowOff>
    </xdr:to>
    <xdr:sp macro="" textlink="$M$99">
      <xdr:nvSpPr>
        <xdr:cNvPr id="98" name="TextBox 97">
          <a:extLst>
            <a:ext uri="{FF2B5EF4-FFF2-40B4-BE49-F238E27FC236}">
              <a16:creationId xmlns:a16="http://schemas.microsoft.com/office/drawing/2014/main" id="{1231AA7A-FB45-4D45-9E2C-0B219DFB0D70}"/>
            </a:ext>
          </a:extLst>
        </xdr:cNvPr>
        <xdr:cNvSpPr txBox="1"/>
      </xdr:nvSpPr>
      <xdr:spPr>
        <a:xfrm>
          <a:off x="20362565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705F437-E648-4C1D-8AD8-9731FB43A31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-138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590448</xdr:colOff>
      <xdr:row>57</xdr:row>
      <xdr:rowOff>71258</xdr:rowOff>
    </xdr:from>
    <xdr:to>
      <xdr:col>21</xdr:col>
      <xdr:colOff>523606</xdr:colOff>
      <xdr:row>59</xdr:row>
      <xdr:rowOff>33829</xdr:rowOff>
    </xdr:to>
    <xdr:sp macro="" textlink="$M$83">
      <xdr:nvSpPr>
        <xdr:cNvPr id="101" name="TextBox 100">
          <a:extLst>
            <a:ext uri="{FF2B5EF4-FFF2-40B4-BE49-F238E27FC236}">
              <a16:creationId xmlns:a16="http://schemas.microsoft.com/office/drawing/2014/main" id="{A392CB48-E63F-4A6D-BC6F-81CFDD5066C1}"/>
            </a:ext>
          </a:extLst>
        </xdr:cNvPr>
        <xdr:cNvSpPr txBox="1"/>
      </xdr:nvSpPr>
      <xdr:spPr>
        <a:xfrm>
          <a:off x="9759848" y="11399658"/>
          <a:ext cx="542758" cy="3308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11869DFE-4347-4043-B3D1-325FE6CC8F7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-417</a:t>
          </a:fld>
          <a:endParaRPr lang="en-US" sz="11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10407</xdr:colOff>
      <xdr:row>59</xdr:row>
      <xdr:rowOff>52691</xdr:rowOff>
    </xdr:from>
    <xdr:to>
      <xdr:col>21</xdr:col>
      <xdr:colOff>550343</xdr:colOff>
      <xdr:row>61</xdr:row>
      <xdr:rowOff>12958</xdr:rowOff>
    </xdr:to>
    <xdr:sp macro="" textlink="$N$83">
      <xdr:nvSpPr>
        <xdr:cNvPr id="102" name="TextBox 101">
          <a:extLst>
            <a:ext uri="{FF2B5EF4-FFF2-40B4-BE49-F238E27FC236}">
              <a16:creationId xmlns:a16="http://schemas.microsoft.com/office/drawing/2014/main" id="{EB6D79A1-EEA0-4566-BF08-3E523928FCE5}"/>
            </a:ext>
          </a:extLst>
        </xdr:cNvPr>
        <xdr:cNvSpPr txBox="1"/>
      </xdr:nvSpPr>
      <xdr:spPr>
        <a:xfrm>
          <a:off x="9789407" y="11749391"/>
          <a:ext cx="539936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5B40752F-FC1A-4964-9612-1FC3EF372A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59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90614</xdr:colOff>
      <xdr:row>53</xdr:row>
      <xdr:rowOff>86297</xdr:rowOff>
    </xdr:from>
    <xdr:to>
      <xdr:col>22</xdr:col>
      <xdr:colOff>23772</xdr:colOff>
      <xdr:row>55</xdr:row>
      <xdr:rowOff>45858</xdr:rowOff>
    </xdr:to>
    <xdr:sp macro="" textlink="$O$83">
      <xdr:nvSpPr>
        <xdr:cNvPr id="103" name="TextBox 102">
          <a:extLst>
            <a:ext uri="{FF2B5EF4-FFF2-40B4-BE49-F238E27FC236}">
              <a16:creationId xmlns:a16="http://schemas.microsoft.com/office/drawing/2014/main" id="{B55F7A96-E6E2-4037-9622-D47C85E6CD4E}"/>
            </a:ext>
          </a:extLst>
        </xdr:cNvPr>
        <xdr:cNvSpPr txBox="1"/>
      </xdr:nvSpPr>
      <xdr:spPr>
        <a:xfrm>
          <a:off x="9869614" y="10678097"/>
          <a:ext cx="54275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891B2CE8-FF5D-4F57-A9F2-96A3B5AAE24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1,292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338993</xdr:colOff>
      <xdr:row>55</xdr:row>
      <xdr:rowOff>160455</xdr:rowOff>
    </xdr:from>
    <xdr:to>
      <xdr:col>22</xdr:col>
      <xdr:colOff>59742</xdr:colOff>
      <xdr:row>57</xdr:row>
      <xdr:rowOff>54211</xdr:rowOff>
    </xdr:to>
    <xdr:sp macro="" textlink="$Q$83">
      <xdr:nvSpPr>
        <xdr:cNvPr id="104" name="TextBox 103">
          <a:extLst>
            <a:ext uri="{FF2B5EF4-FFF2-40B4-BE49-F238E27FC236}">
              <a16:creationId xmlns:a16="http://schemas.microsoft.com/office/drawing/2014/main" id="{2C2A9BAC-F29D-4EEC-AE38-C8BFB9419DA9}"/>
            </a:ext>
          </a:extLst>
        </xdr:cNvPr>
        <xdr:cNvSpPr txBox="1"/>
      </xdr:nvSpPr>
      <xdr:spPr>
        <a:xfrm>
          <a:off x="10117993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513A72C-A76D-4EC5-A6BC-857C5175792E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▲</a:t>
          </a:fld>
          <a:endParaRPr lang="en-US" sz="14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22</xdr:col>
      <xdr:colOff>372561</xdr:colOff>
      <xdr:row>55</xdr:row>
      <xdr:rowOff>160455</xdr:rowOff>
    </xdr:from>
    <xdr:to>
      <xdr:col>23</xdr:col>
      <xdr:colOff>93311</xdr:colOff>
      <xdr:row>57</xdr:row>
      <xdr:rowOff>54211</xdr:rowOff>
    </xdr:to>
    <xdr:sp macro="" textlink="$Q$84">
      <xdr:nvSpPr>
        <xdr:cNvPr id="105" name="TextBox 104">
          <a:extLst>
            <a:ext uri="{FF2B5EF4-FFF2-40B4-BE49-F238E27FC236}">
              <a16:creationId xmlns:a16="http://schemas.microsoft.com/office/drawing/2014/main" id="{5F7A70DC-417F-408D-8EAB-CE24F67FB4A2}"/>
            </a:ext>
          </a:extLst>
        </xdr:cNvPr>
        <xdr:cNvSpPr txBox="1"/>
      </xdr:nvSpPr>
      <xdr:spPr>
        <a:xfrm>
          <a:off x="10761161" y="11120555"/>
          <a:ext cx="33035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37435A3-936C-4B39-9402-24659F17B74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23</xdr:col>
      <xdr:colOff>370699</xdr:colOff>
      <xdr:row>55</xdr:row>
      <xdr:rowOff>160455</xdr:rowOff>
    </xdr:from>
    <xdr:to>
      <xdr:col>24</xdr:col>
      <xdr:colOff>91448</xdr:colOff>
      <xdr:row>57</xdr:row>
      <xdr:rowOff>54211</xdr:rowOff>
    </xdr:to>
    <xdr:sp macro="" textlink="$Q$85">
      <xdr:nvSpPr>
        <xdr:cNvPr id="106" name="TextBox 105">
          <a:extLst>
            <a:ext uri="{FF2B5EF4-FFF2-40B4-BE49-F238E27FC236}">
              <a16:creationId xmlns:a16="http://schemas.microsoft.com/office/drawing/2014/main" id="{7DA56997-CE85-4A8B-9768-6561D06D2086}"/>
            </a:ext>
          </a:extLst>
        </xdr:cNvPr>
        <xdr:cNvSpPr txBox="1"/>
      </xdr:nvSpPr>
      <xdr:spPr>
        <a:xfrm>
          <a:off x="11368899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0933785-06CB-4F7F-9C5E-DE4BC27FF08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24</xdr:col>
      <xdr:colOff>492062</xdr:colOff>
      <xdr:row>55</xdr:row>
      <xdr:rowOff>160455</xdr:rowOff>
    </xdr:from>
    <xdr:to>
      <xdr:col>25</xdr:col>
      <xdr:colOff>214148</xdr:colOff>
      <xdr:row>57</xdr:row>
      <xdr:rowOff>54211</xdr:rowOff>
    </xdr:to>
    <xdr:sp macro="" textlink="$Q$86">
      <xdr:nvSpPr>
        <xdr:cNvPr id="107" name="TextBox 106">
          <a:extLst>
            <a:ext uri="{FF2B5EF4-FFF2-40B4-BE49-F238E27FC236}">
              <a16:creationId xmlns:a16="http://schemas.microsoft.com/office/drawing/2014/main" id="{DFBD428B-75A1-4D74-B78A-920F58F0A33C}"/>
            </a:ext>
          </a:extLst>
        </xdr:cNvPr>
        <xdr:cNvSpPr txBox="1"/>
      </xdr:nvSpPr>
      <xdr:spPr>
        <a:xfrm>
          <a:off x="12099862" y="11120555"/>
          <a:ext cx="331686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76EFCC2-4182-4E1E-83E8-D9604D4D396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25</xdr:col>
      <xdr:colOff>557940</xdr:colOff>
      <xdr:row>55</xdr:row>
      <xdr:rowOff>160455</xdr:rowOff>
    </xdr:from>
    <xdr:to>
      <xdr:col>26</xdr:col>
      <xdr:colOff>277204</xdr:colOff>
      <xdr:row>57</xdr:row>
      <xdr:rowOff>54211</xdr:rowOff>
    </xdr:to>
    <xdr:sp macro="" textlink="$Q$87">
      <xdr:nvSpPr>
        <xdr:cNvPr id="108" name="TextBox 107">
          <a:extLst>
            <a:ext uri="{FF2B5EF4-FFF2-40B4-BE49-F238E27FC236}">
              <a16:creationId xmlns:a16="http://schemas.microsoft.com/office/drawing/2014/main" id="{5CE43BC9-EF44-44BB-AF57-91677BEAF83E}"/>
            </a:ext>
          </a:extLst>
        </xdr:cNvPr>
        <xdr:cNvSpPr txBox="1"/>
      </xdr:nvSpPr>
      <xdr:spPr>
        <a:xfrm>
          <a:off x="12775340" y="11120555"/>
          <a:ext cx="328864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992E86-B4CB-43DC-BC80-5C584C94A65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26</xdr:col>
      <xdr:colOff>527786</xdr:colOff>
      <xdr:row>55</xdr:row>
      <xdr:rowOff>160455</xdr:rowOff>
    </xdr:from>
    <xdr:to>
      <xdr:col>27</xdr:col>
      <xdr:colOff>247049</xdr:colOff>
      <xdr:row>57</xdr:row>
      <xdr:rowOff>54211</xdr:rowOff>
    </xdr:to>
    <xdr:sp macro="" textlink="$Q$88">
      <xdr:nvSpPr>
        <xdr:cNvPr id="109" name="TextBox 108">
          <a:extLst>
            <a:ext uri="{FF2B5EF4-FFF2-40B4-BE49-F238E27FC236}">
              <a16:creationId xmlns:a16="http://schemas.microsoft.com/office/drawing/2014/main" id="{2AC03125-6027-42A8-AEA2-2CB81554A23C}"/>
            </a:ext>
          </a:extLst>
        </xdr:cNvPr>
        <xdr:cNvSpPr txBox="1"/>
      </xdr:nvSpPr>
      <xdr:spPr>
        <a:xfrm>
          <a:off x="13354786" y="11120555"/>
          <a:ext cx="328863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1C778D3-1345-4CD6-B2E3-694A80CFC0E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28</xdr:col>
      <xdr:colOff>36649</xdr:colOff>
      <xdr:row>55</xdr:row>
      <xdr:rowOff>160455</xdr:rowOff>
    </xdr:from>
    <xdr:to>
      <xdr:col>28</xdr:col>
      <xdr:colOff>362690</xdr:colOff>
      <xdr:row>57</xdr:row>
      <xdr:rowOff>54211</xdr:rowOff>
    </xdr:to>
    <xdr:sp macro="" textlink="$Q$89">
      <xdr:nvSpPr>
        <xdr:cNvPr id="110" name="TextBox 109">
          <a:extLst>
            <a:ext uri="{FF2B5EF4-FFF2-40B4-BE49-F238E27FC236}">
              <a16:creationId xmlns:a16="http://schemas.microsoft.com/office/drawing/2014/main" id="{670BF93C-4246-41B2-8A93-4D9AAFED405E}"/>
            </a:ext>
          </a:extLst>
        </xdr:cNvPr>
        <xdr:cNvSpPr txBox="1"/>
      </xdr:nvSpPr>
      <xdr:spPr>
        <a:xfrm>
          <a:off x="14082849" y="11120555"/>
          <a:ext cx="32604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C36425F-C2D4-42FE-9AA9-B11BBFAE092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31</xdr:col>
      <xdr:colOff>203089</xdr:colOff>
      <xdr:row>55</xdr:row>
      <xdr:rowOff>160455</xdr:rowOff>
    </xdr:from>
    <xdr:to>
      <xdr:col>31</xdr:col>
      <xdr:colOff>529131</xdr:colOff>
      <xdr:row>57</xdr:row>
      <xdr:rowOff>54211</xdr:rowOff>
    </xdr:to>
    <xdr:sp macro="" textlink="$Q$92">
      <xdr:nvSpPr>
        <xdr:cNvPr id="111" name="TextBox 110">
          <a:extLst>
            <a:ext uri="{FF2B5EF4-FFF2-40B4-BE49-F238E27FC236}">
              <a16:creationId xmlns:a16="http://schemas.microsoft.com/office/drawing/2014/main" id="{00018539-6CB8-4030-8FE1-FF8C62F62406}"/>
            </a:ext>
          </a:extLst>
        </xdr:cNvPr>
        <xdr:cNvSpPr txBox="1"/>
      </xdr:nvSpPr>
      <xdr:spPr>
        <a:xfrm>
          <a:off x="16078089" y="11120555"/>
          <a:ext cx="326042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B1B39AF-C3F3-4652-9A3F-93140A3781F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34</xdr:col>
      <xdr:colOff>211334</xdr:colOff>
      <xdr:row>55</xdr:row>
      <xdr:rowOff>160455</xdr:rowOff>
    </xdr:from>
    <xdr:to>
      <xdr:col>34</xdr:col>
      <xdr:colOff>537376</xdr:colOff>
      <xdr:row>57</xdr:row>
      <xdr:rowOff>54211</xdr:rowOff>
    </xdr:to>
    <xdr:sp macro="" textlink="$Q$95">
      <xdr:nvSpPr>
        <xdr:cNvPr id="112" name="TextBox 111">
          <a:extLst>
            <a:ext uri="{FF2B5EF4-FFF2-40B4-BE49-F238E27FC236}">
              <a16:creationId xmlns:a16="http://schemas.microsoft.com/office/drawing/2014/main" id="{415F2E70-F768-45FD-A632-4D4B22A68614}"/>
            </a:ext>
          </a:extLst>
        </xdr:cNvPr>
        <xdr:cNvSpPr txBox="1"/>
      </xdr:nvSpPr>
      <xdr:spPr>
        <a:xfrm>
          <a:off x="17915134" y="11120555"/>
          <a:ext cx="326042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CD85315-2935-4862-81A7-9332FAF5585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33</xdr:col>
      <xdr:colOff>182587</xdr:colOff>
      <xdr:row>55</xdr:row>
      <xdr:rowOff>160455</xdr:rowOff>
    </xdr:from>
    <xdr:to>
      <xdr:col>33</xdr:col>
      <xdr:colOff>508629</xdr:colOff>
      <xdr:row>57</xdr:row>
      <xdr:rowOff>54211</xdr:rowOff>
    </xdr:to>
    <xdr:sp macro="" textlink="$Q$94">
      <xdr:nvSpPr>
        <xdr:cNvPr id="113" name="TextBox 112">
          <a:extLst>
            <a:ext uri="{FF2B5EF4-FFF2-40B4-BE49-F238E27FC236}">
              <a16:creationId xmlns:a16="http://schemas.microsoft.com/office/drawing/2014/main" id="{654B814C-CC49-450D-95D3-0707345B27BD}"/>
            </a:ext>
          </a:extLst>
        </xdr:cNvPr>
        <xdr:cNvSpPr txBox="1"/>
      </xdr:nvSpPr>
      <xdr:spPr>
        <a:xfrm>
          <a:off x="17276787" y="11120555"/>
          <a:ext cx="326042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5C9940F-4C1F-4ED4-9D56-951E3B6D2F0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35</xdr:col>
      <xdr:colOff>322517</xdr:colOff>
      <xdr:row>55</xdr:row>
      <xdr:rowOff>160455</xdr:rowOff>
    </xdr:from>
    <xdr:to>
      <xdr:col>36</xdr:col>
      <xdr:colOff>41781</xdr:colOff>
      <xdr:row>57</xdr:row>
      <xdr:rowOff>54211</xdr:rowOff>
    </xdr:to>
    <xdr:sp macro="" textlink="$Q$96">
      <xdr:nvSpPr>
        <xdr:cNvPr id="114" name="TextBox 113">
          <a:extLst>
            <a:ext uri="{FF2B5EF4-FFF2-40B4-BE49-F238E27FC236}">
              <a16:creationId xmlns:a16="http://schemas.microsoft.com/office/drawing/2014/main" id="{08CA01F8-3CDA-4DD3-A841-452E06D26A65}"/>
            </a:ext>
          </a:extLst>
        </xdr:cNvPr>
        <xdr:cNvSpPr txBox="1"/>
      </xdr:nvSpPr>
      <xdr:spPr>
        <a:xfrm>
          <a:off x="18635917" y="11120555"/>
          <a:ext cx="328864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51DF88F-2A5C-4A99-A97B-011B0165EE2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36</xdr:col>
      <xdr:colOff>310038</xdr:colOff>
      <xdr:row>55</xdr:row>
      <xdr:rowOff>160455</xdr:rowOff>
    </xdr:from>
    <xdr:to>
      <xdr:col>37</xdr:col>
      <xdr:colOff>27965</xdr:colOff>
      <xdr:row>57</xdr:row>
      <xdr:rowOff>54211</xdr:rowOff>
    </xdr:to>
    <xdr:sp macro="" textlink="$Q$97">
      <xdr:nvSpPr>
        <xdr:cNvPr id="115" name="TextBox 114">
          <a:extLst>
            <a:ext uri="{FF2B5EF4-FFF2-40B4-BE49-F238E27FC236}">
              <a16:creationId xmlns:a16="http://schemas.microsoft.com/office/drawing/2014/main" id="{5CCA38D2-8CD6-451C-88F4-2884233285F6}"/>
            </a:ext>
          </a:extLst>
        </xdr:cNvPr>
        <xdr:cNvSpPr txBox="1"/>
      </xdr:nvSpPr>
      <xdr:spPr>
        <a:xfrm>
          <a:off x="19233038" y="11120555"/>
          <a:ext cx="327527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2CAC89F-E4A1-44DC-8177-9DD3874DBD1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29</xdr:col>
      <xdr:colOff>112187</xdr:colOff>
      <xdr:row>55</xdr:row>
      <xdr:rowOff>160455</xdr:rowOff>
    </xdr:from>
    <xdr:to>
      <xdr:col>29</xdr:col>
      <xdr:colOff>438228</xdr:colOff>
      <xdr:row>57</xdr:row>
      <xdr:rowOff>54211</xdr:rowOff>
    </xdr:to>
    <xdr:sp macro="" textlink="$Q$90">
      <xdr:nvSpPr>
        <xdr:cNvPr id="116" name="TextBox 115">
          <a:extLst>
            <a:ext uri="{FF2B5EF4-FFF2-40B4-BE49-F238E27FC236}">
              <a16:creationId xmlns:a16="http://schemas.microsoft.com/office/drawing/2014/main" id="{62B66810-EDB6-4CE2-86D9-A0742AED4208}"/>
            </a:ext>
          </a:extLst>
        </xdr:cNvPr>
        <xdr:cNvSpPr txBox="1"/>
      </xdr:nvSpPr>
      <xdr:spPr>
        <a:xfrm>
          <a:off x="14767987" y="11120555"/>
          <a:ext cx="32604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58EF0E-A7B4-4D9A-9B95-AE8748C0019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30</xdr:col>
      <xdr:colOff>110849</xdr:colOff>
      <xdr:row>55</xdr:row>
      <xdr:rowOff>160455</xdr:rowOff>
    </xdr:from>
    <xdr:to>
      <xdr:col>30</xdr:col>
      <xdr:colOff>436891</xdr:colOff>
      <xdr:row>57</xdr:row>
      <xdr:rowOff>54211</xdr:rowOff>
    </xdr:to>
    <xdr:sp macro="" textlink="$Q$91">
      <xdr:nvSpPr>
        <xdr:cNvPr id="117" name="TextBox 116">
          <a:extLst>
            <a:ext uri="{FF2B5EF4-FFF2-40B4-BE49-F238E27FC236}">
              <a16:creationId xmlns:a16="http://schemas.microsoft.com/office/drawing/2014/main" id="{6DD97996-329F-4F4E-8F93-ED6B62642261}"/>
            </a:ext>
          </a:extLst>
        </xdr:cNvPr>
        <xdr:cNvSpPr txBox="1"/>
      </xdr:nvSpPr>
      <xdr:spPr>
        <a:xfrm>
          <a:off x="15376249" y="11120555"/>
          <a:ext cx="326042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969F0FF-96AF-4DAD-83BC-185CF01E9BF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37</xdr:col>
      <xdr:colOff>428431</xdr:colOff>
      <xdr:row>55</xdr:row>
      <xdr:rowOff>160455</xdr:rowOff>
    </xdr:from>
    <xdr:to>
      <xdr:col>38</xdr:col>
      <xdr:colOff>147694</xdr:colOff>
      <xdr:row>57</xdr:row>
      <xdr:rowOff>54211</xdr:rowOff>
    </xdr:to>
    <xdr:sp macro="" textlink="$Q$98">
      <xdr:nvSpPr>
        <xdr:cNvPr id="118" name="TextBox 117">
          <a:extLst>
            <a:ext uri="{FF2B5EF4-FFF2-40B4-BE49-F238E27FC236}">
              <a16:creationId xmlns:a16="http://schemas.microsoft.com/office/drawing/2014/main" id="{C4C424DB-9FC2-48D5-B860-3533277D67F7}"/>
            </a:ext>
          </a:extLst>
        </xdr:cNvPr>
        <xdr:cNvSpPr txBox="1"/>
      </xdr:nvSpPr>
      <xdr:spPr>
        <a:xfrm>
          <a:off x="19961031" y="11120555"/>
          <a:ext cx="328863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58BCF2B-8416-4D5E-B8B8-047E63031E9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38</xdr:col>
      <xdr:colOff>526983</xdr:colOff>
      <xdr:row>55</xdr:row>
      <xdr:rowOff>160455</xdr:rowOff>
    </xdr:from>
    <xdr:to>
      <xdr:col>39</xdr:col>
      <xdr:colOff>247732</xdr:colOff>
      <xdr:row>57</xdr:row>
      <xdr:rowOff>54211</xdr:rowOff>
    </xdr:to>
    <xdr:sp macro="" textlink="$Q$99">
      <xdr:nvSpPr>
        <xdr:cNvPr id="119" name="TextBox 118">
          <a:extLst>
            <a:ext uri="{FF2B5EF4-FFF2-40B4-BE49-F238E27FC236}">
              <a16:creationId xmlns:a16="http://schemas.microsoft.com/office/drawing/2014/main" id="{4E76FD85-A5F5-4B21-90F0-E343AB362603}"/>
            </a:ext>
          </a:extLst>
        </xdr:cNvPr>
        <xdr:cNvSpPr txBox="1"/>
      </xdr:nvSpPr>
      <xdr:spPr>
        <a:xfrm>
          <a:off x="20607094" y="11040122"/>
          <a:ext cx="32752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C421F30-F58D-4706-9461-B4DBAFF4846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21</xdr:col>
      <xdr:colOff>353849</xdr:colOff>
      <xdr:row>57</xdr:row>
      <xdr:rowOff>91310</xdr:rowOff>
    </xdr:from>
    <xdr:to>
      <xdr:col>22</xdr:col>
      <xdr:colOff>74598</xdr:colOff>
      <xdr:row>58</xdr:row>
      <xdr:rowOff>170815</xdr:rowOff>
    </xdr:to>
    <xdr:sp macro="" textlink="$R$83">
      <xdr:nvSpPr>
        <xdr:cNvPr id="125" name="TextBox 124">
          <a:extLst>
            <a:ext uri="{FF2B5EF4-FFF2-40B4-BE49-F238E27FC236}">
              <a16:creationId xmlns:a16="http://schemas.microsoft.com/office/drawing/2014/main" id="{B1DD880F-1F94-453C-8900-B3C4C6118440}"/>
            </a:ext>
          </a:extLst>
        </xdr:cNvPr>
        <xdr:cNvSpPr txBox="1"/>
      </xdr:nvSpPr>
      <xdr:spPr>
        <a:xfrm>
          <a:off x="10132849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C3F2EA7-C11B-43E6-B216-95E56066486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22</xdr:col>
      <xdr:colOff>379617</xdr:colOff>
      <xdr:row>57</xdr:row>
      <xdr:rowOff>91310</xdr:rowOff>
    </xdr:from>
    <xdr:to>
      <xdr:col>23</xdr:col>
      <xdr:colOff>100367</xdr:colOff>
      <xdr:row>58</xdr:row>
      <xdr:rowOff>170815</xdr:rowOff>
    </xdr:to>
    <xdr:sp macro="" textlink="$R$84">
      <xdr:nvSpPr>
        <xdr:cNvPr id="126" name="TextBox 125">
          <a:extLst>
            <a:ext uri="{FF2B5EF4-FFF2-40B4-BE49-F238E27FC236}">
              <a16:creationId xmlns:a16="http://schemas.microsoft.com/office/drawing/2014/main" id="{6B0C2E73-1938-4F83-A061-F71EE96C70A3}"/>
            </a:ext>
          </a:extLst>
        </xdr:cNvPr>
        <xdr:cNvSpPr txBox="1"/>
      </xdr:nvSpPr>
      <xdr:spPr>
        <a:xfrm>
          <a:off x="10768217" y="11419710"/>
          <a:ext cx="330350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858D9B3-8ACA-4243-93F2-0408CD9FCA4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23</xdr:col>
      <xdr:colOff>377755</xdr:colOff>
      <xdr:row>57</xdr:row>
      <xdr:rowOff>91310</xdr:rowOff>
    </xdr:from>
    <xdr:to>
      <xdr:col>24</xdr:col>
      <xdr:colOff>98504</xdr:colOff>
      <xdr:row>58</xdr:row>
      <xdr:rowOff>170815</xdr:rowOff>
    </xdr:to>
    <xdr:sp macro="" textlink="$R$85">
      <xdr:nvSpPr>
        <xdr:cNvPr id="127" name="TextBox 126">
          <a:extLst>
            <a:ext uri="{FF2B5EF4-FFF2-40B4-BE49-F238E27FC236}">
              <a16:creationId xmlns:a16="http://schemas.microsoft.com/office/drawing/2014/main" id="{8826A382-E857-42D0-854F-906F94BBD615}"/>
            </a:ext>
          </a:extLst>
        </xdr:cNvPr>
        <xdr:cNvSpPr txBox="1"/>
      </xdr:nvSpPr>
      <xdr:spPr>
        <a:xfrm>
          <a:off x="11375955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842CD98-CD3E-49A0-B10B-846B8E7BC0D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24</xdr:col>
      <xdr:colOff>492062</xdr:colOff>
      <xdr:row>57</xdr:row>
      <xdr:rowOff>91310</xdr:rowOff>
    </xdr:from>
    <xdr:to>
      <xdr:col>25</xdr:col>
      <xdr:colOff>214148</xdr:colOff>
      <xdr:row>58</xdr:row>
      <xdr:rowOff>170815</xdr:rowOff>
    </xdr:to>
    <xdr:sp macro="" textlink="$R$86">
      <xdr:nvSpPr>
        <xdr:cNvPr id="128" name="TextBox 127">
          <a:extLst>
            <a:ext uri="{FF2B5EF4-FFF2-40B4-BE49-F238E27FC236}">
              <a16:creationId xmlns:a16="http://schemas.microsoft.com/office/drawing/2014/main" id="{AF082BC2-54B3-47A7-9DB6-AA646EAF0777}"/>
            </a:ext>
          </a:extLst>
        </xdr:cNvPr>
        <xdr:cNvSpPr txBox="1"/>
      </xdr:nvSpPr>
      <xdr:spPr>
        <a:xfrm>
          <a:off x="12099862" y="11419710"/>
          <a:ext cx="331686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719FBFE-BB0E-4A91-87B5-252BA5C398F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25</xdr:col>
      <xdr:colOff>579108</xdr:colOff>
      <xdr:row>57</xdr:row>
      <xdr:rowOff>91310</xdr:rowOff>
    </xdr:from>
    <xdr:to>
      <xdr:col>26</xdr:col>
      <xdr:colOff>298372</xdr:colOff>
      <xdr:row>58</xdr:row>
      <xdr:rowOff>170815</xdr:rowOff>
    </xdr:to>
    <xdr:sp macro="" textlink="$R$87">
      <xdr:nvSpPr>
        <xdr:cNvPr id="129" name="TextBox 128">
          <a:extLst>
            <a:ext uri="{FF2B5EF4-FFF2-40B4-BE49-F238E27FC236}">
              <a16:creationId xmlns:a16="http://schemas.microsoft.com/office/drawing/2014/main" id="{EF1C0E6D-0D51-41D5-9DB3-208395455B56}"/>
            </a:ext>
          </a:extLst>
        </xdr:cNvPr>
        <xdr:cNvSpPr txBox="1"/>
      </xdr:nvSpPr>
      <xdr:spPr>
        <a:xfrm>
          <a:off x="12796508" y="11419710"/>
          <a:ext cx="328864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62FE477-4645-4D45-9A5B-723F5E9BCD4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26</xdr:col>
      <xdr:colOff>534842</xdr:colOff>
      <xdr:row>57</xdr:row>
      <xdr:rowOff>91310</xdr:rowOff>
    </xdr:from>
    <xdr:to>
      <xdr:col>27</xdr:col>
      <xdr:colOff>254105</xdr:colOff>
      <xdr:row>58</xdr:row>
      <xdr:rowOff>170815</xdr:rowOff>
    </xdr:to>
    <xdr:sp macro="" textlink="$R$88">
      <xdr:nvSpPr>
        <xdr:cNvPr id="130" name="TextBox 129">
          <a:extLst>
            <a:ext uri="{FF2B5EF4-FFF2-40B4-BE49-F238E27FC236}">
              <a16:creationId xmlns:a16="http://schemas.microsoft.com/office/drawing/2014/main" id="{DA958C22-376A-44ED-9E87-017384AFCCC1}"/>
            </a:ext>
          </a:extLst>
        </xdr:cNvPr>
        <xdr:cNvSpPr txBox="1"/>
      </xdr:nvSpPr>
      <xdr:spPr>
        <a:xfrm>
          <a:off x="13361842" y="11419710"/>
          <a:ext cx="328863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3963DBF-6875-45DC-9DC8-9B6FE0A2134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28</xdr:col>
      <xdr:colOff>36649</xdr:colOff>
      <xdr:row>57</xdr:row>
      <xdr:rowOff>91310</xdr:rowOff>
    </xdr:from>
    <xdr:to>
      <xdr:col>28</xdr:col>
      <xdr:colOff>362690</xdr:colOff>
      <xdr:row>58</xdr:row>
      <xdr:rowOff>170815</xdr:rowOff>
    </xdr:to>
    <xdr:sp macro="" textlink="$R$89">
      <xdr:nvSpPr>
        <xdr:cNvPr id="131" name="TextBox 130">
          <a:extLst>
            <a:ext uri="{FF2B5EF4-FFF2-40B4-BE49-F238E27FC236}">
              <a16:creationId xmlns:a16="http://schemas.microsoft.com/office/drawing/2014/main" id="{BE236071-F307-4426-B7E6-BA9491027DAA}"/>
            </a:ext>
          </a:extLst>
        </xdr:cNvPr>
        <xdr:cNvSpPr txBox="1"/>
      </xdr:nvSpPr>
      <xdr:spPr>
        <a:xfrm>
          <a:off x="14082849" y="11419710"/>
          <a:ext cx="326041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FB627B0-237A-4D54-8BDD-905DF5BF741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29</xdr:col>
      <xdr:colOff>125555</xdr:colOff>
      <xdr:row>57</xdr:row>
      <xdr:rowOff>91310</xdr:rowOff>
    </xdr:from>
    <xdr:to>
      <xdr:col>29</xdr:col>
      <xdr:colOff>451596</xdr:colOff>
      <xdr:row>58</xdr:row>
      <xdr:rowOff>170815</xdr:rowOff>
    </xdr:to>
    <xdr:sp macro="" textlink="$R$90">
      <xdr:nvSpPr>
        <xdr:cNvPr id="132" name="TextBox 131">
          <a:extLst>
            <a:ext uri="{FF2B5EF4-FFF2-40B4-BE49-F238E27FC236}">
              <a16:creationId xmlns:a16="http://schemas.microsoft.com/office/drawing/2014/main" id="{A30044F7-6661-4D2B-B959-894CC12D6810}"/>
            </a:ext>
          </a:extLst>
        </xdr:cNvPr>
        <xdr:cNvSpPr txBox="1"/>
      </xdr:nvSpPr>
      <xdr:spPr>
        <a:xfrm>
          <a:off x="14781355" y="11419710"/>
          <a:ext cx="326041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3EF048D-B490-4C84-A054-826D83CB11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30</xdr:col>
      <xdr:colOff>110849</xdr:colOff>
      <xdr:row>57</xdr:row>
      <xdr:rowOff>91310</xdr:rowOff>
    </xdr:from>
    <xdr:to>
      <xdr:col>30</xdr:col>
      <xdr:colOff>436891</xdr:colOff>
      <xdr:row>58</xdr:row>
      <xdr:rowOff>170815</xdr:rowOff>
    </xdr:to>
    <xdr:sp macro="" textlink="$R$91">
      <xdr:nvSpPr>
        <xdr:cNvPr id="133" name="TextBox 132">
          <a:extLst>
            <a:ext uri="{FF2B5EF4-FFF2-40B4-BE49-F238E27FC236}">
              <a16:creationId xmlns:a16="http://schemas.microsoft.com/office/drawing/2014/main" id="{229A1026-F3EC-4D76-9D95-92CF25BD7DD0}"/>
            </a:ext>
          </a:extLst>
        </xdr:cNvPr>
        <xdr:cNvSpPr txBox="1"/>
      </xdr:nvSpPr>
      <xdr:spPr>
        <a:xfrm>
          <a:off x="15376249" y="11419710"/>
          <a:ext cx="326042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28D8D08-2FDD-45AA-ADAE-27547EE07B4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31</xdr:col>
      <xdr:colOff>203089</xdr:colOff>
      <xdr:row>57</xdr:row>
      <xdr:rowOff>91310</xdr:rowOff>
    </xdr:from>
    <xdr:to>
      <xdr:col>31</xdr:col>
      <xdr:colOff>529131</xdr:colOff>
      <xdr:row>58</xdr:row>
      <xdr:rowOff>170815</xdr:rowOff>
    </xdr:to>
    <xdr:sp macro="" textlink="$R$92">
      <xdr:nvSpPr>
        <xdr:cNvPr id="134" name="TextBox 133">
          <a:extLst>
            <a:ext uri="{FF2B5EF4-FFF2-40B4-BE49-F238E27FC236}">
              <a16:creationId xmlns:a16="http://schemas.microsoft.com/office/drawing/2014/main" id="{353AC280-8E02-44AA-81F6-E79E181EE094}"/>
            </a:ext>
          </a:extLst>
        </xdr:cNvPr>
        <xdr:cNvSpPr txBox="1"/>
      </xdr:nvSpPr>
      <xdr:spPr>
        <a:xfrm>
          <a:off x="16078089" y="11419710"/>
          <a:ext cx="326042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3AF4933-AAFE-48E2-9660-F175A0A395B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32</xdr:col>
      <xdr:colOff>226259</xdr:colOff>
      <xdr:row>57</xdr:row>
      <xdr:rowOff>91310</xdr:rowOff>
    </xdr:from>
    <xdr:to>
      <xdr:col>32</xdr:col>
      <xdr:colOff>552300</xdr:colOff>
      <xdr:row>58</xdr:row>
      <xdr:rowOff>170815</xdr:rowOff>
    </xdr:to>
    <xdr:sp macro="" textlink="$R$93">
      <xdr:nvSpPr>
        <xdr:cNvPr id="135" name="TextBox 134">
          <a:extLst>
            <a:ext uri="{FF2B5EF4-FFF2-40B4-BE49-F238E27FC236}">
              <a16:creationId xmlns:a16="http://schemas.microsoft.com/office/drawing/2014/main" id="{C23848FB-D116-4B53-8F55-BE73D3CAF5C1}"/>
            </a:ext>
          </a:extLst>
        </xdr:cNvPr>
        <xdr:cNvSpPr txBox="1"/>
      </xdr:nvSpPr>
      <xdr:spPr>
        <a:xfrm>
          <a:off x="16710859" y="11419710"/>
          <a:ext cx="326041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1ACDEA0-E699-41D4-8353-C9F31AE5626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33</xdr:col>
      <xdr:colOff>224179</xdr:colOff>
      <xdr:row>57</xdr:row>
      <xdr:rowOff>91310</xdr:rowOff>
    </xdr:from>
    <xdr:to>
      <xdr:col>33</xdr:col>
      <xdr:colOff>550221</xdr:colOff>
      <xdr:row>58</xdr:row>
      <xdr:rowOff>170815</xdr:rowOff>
    </xdr:to>
    <xdr:sp macro="" textlink="$R$94">
      <xdr:nvSpPr>
        <xdr:cNvPr id="136" name="TextBox 135">
          <a:extLst>
            <a:ext uri="{FF2B5EF4-FFF2-40B4-BE49-F238E27FC236}">
              <a16:creationId xmlns:a16="http://schemas.microsoft.com/office/drawing/2014/main" id="{61BEB56D-3726-4FB3-836B-1E6219230083}"/>
            </a:ext>
          </a:extLst>
        </xdr:cNvPr>
        <xdr:cNvSpPr txBox="1"/>
      </xdr:nvSpPr>
      <xdr:spPr>
        <a:xfrm>
          <a:off x="17318379" y="11419710"/>
          <a:ext cx="326042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D955AB1-414C-4B51-BB62-9F044EC1D72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34</xdr:col>
      <xdr:colOff>232502</xdr:colOff>
      <xdr:row>57</xdr:row>
      <xdr:rowOff>91310</xdr:rowOff>
    </xdr:from>
    <xdr:to>
      <xdr:col>34</xdr:col>
      <xdr:colOff>558544</xdr:colOff>
      <xdr:row>58</xdr:row>
      <xdr:rowOff>170815</xdr:rowOff>
    </xdr:to>
    <xdr:sp macro="" textlink="$R$95">
      <xdr:nvSpPr>
        <xdr:cNvPr id="137" name="TextBox 136">
          <a:extLst>
            <a:ext uri="{FF2B5EF4-FFF2-40B4-BE49-F238E27FC236}">
              <a16:creationId xmlns:a16="http://schemas.microsoft.com/office/drawing/2014/main" id="{0A19F5DB-0B2F-45AC-AF02-11980E477676}"/>
            </a:ext>
          </a:extLst>
        </xdr:cNvPr>
        <xdr:cNvSpPr txBox="1"/>
      </xdr:nvSpPr>
      <xdr:spPr>
        <a:xfrm>
          <a:off x="17936302" y="11419710"/>
          <a:ext cx="326042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2196F58-B721-49C4-8D2D-7F0BC844BBD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35</xdr:col>
      <xdr:colOff>329576</xdr:colOff>
      <xdr:row>57</xdr:row>
      <xdr:rowOff>91310</xdr:rowOff>
    </xdr:from>
    <xdr:to>
      <xdr:col>36</xdr:col>
      <xdr:colOff>48840</xdr:colOff>
      <xdr:row>58</xdr:row>
      <xdr:rowOff>170815</xdr:rowOff>
    </xdr:to>
    <xdr:sp macro="" textlink="$R$96">
      <xdr:nvSpPr>
        <xdr:cNvPr id="138" name="TextBox 137">
          <a:extLst>
            <a:ext uri="{FF2B5EF4-FFF2-40B4-BE49-F238E27FC236}">
              <a16:creationId xmlns:a16="http://schemas.microsoft.com/office/drawing/2014/main" id="{B475407E-6B81-455A-A73A-D779CE32E740}"/>
            </a:ext>
          </a:extLst>
        </xdr:cNvPr>
        <xdr:cNvSpPr txBox="1"/>
      </xdr:nvSpPr>
      <xdr:spPr>
        <a:xfrm>
          <a:off x="18642976" y="11419710"/>
          <a:ext cx="328864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6D94F94-BA2E-49E1-A25A-F1083F2F14E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36</xdr:col>
      <xdr:colOff>330834</xdr:colOff>
      <xdr:row>57</xdr:row>
      <xdr:rowOff>91310</xdr:rowOff>
    </xdr:from>
    <xdr:to>
      <xdr:col>37</xdr:col>
      <xdr:colOff>48761</xdr:colOff>
      <xdr:row>58</xdr:row>
      <xdr:rowOff>170815</xdr:rowOff>
    </xdr:to>
    <xdr:sp macro="" textlink="$R$97">
      <xdr:nvSpPr>
        <xdr:cNvPr id="139" name="TextBox 138">
          <a:extLst>
            <a:ext uri="{FF2B5EF4-FFF2-40B4-BE49-F238E27FC236}">
              <a16:creationId xmlns:a16="http://schemas.microsoft.com/office/drawing/2014/main" id="{19178FA2-1781-40E2-8B9E-6D9507DCC283}"/>
            </a:ext>
          </a:extLst>
        </xdr:cNvPr>
        <xdr:cNvSpPr txBox="1"/>
      </xdr:nvSpPr>
      <xdr:spPr>
        <a:xfrm>
          <a:off x="19253834" y="11419710"/>
          <a:ext cx="327527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DCED664-22B2-47B6-84B9-E0529BEBCF8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37</xdr:col>
      <xdr:colOff>421375</xdr:colOff>
      <xdr:row>57</xdr:row>
      <xdr:rowOff>91310</xdr:rowOff>
    </xdr:from>
    <xdr:to>
      <xdr:col>38</xdr:col>
      <xdr:colOff>140638</xdr:colOff>
      <xdr:row>58</xdr:row>
      <xdr:rowOff>170815</xdr:rowOff>
    </xdr:to>
    <xdr:sp macro="" textlink="$R$98">
      <xdr:nvSpPr>
        <xdr:cNvPr id="140" name="TextBox 139">
          <a:extLst>
            <a:ext uri="{FF2B5EF4-FFF2-40B4-BE49-F238E27FC236}">
              <a16:creationId xmlns:a16="http://schemas.microsoft.com/office/drawing/2014/main" id="{6E2CF6DB-1AE8-4E4E-8552-4A4162D2E099}"/>
            </a:ext>
          </a:extLst>
        </xdr:cNvPr>
        <xdr:cNvSpPr txBox="1"/>
      </xdr:nvSpPr>
      <xdr:spPr>
        <a:xfrm>
          <a:off x="19953975" y="11419710"/>
          <a:ext cx="328863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AF7FE45-1A2B-4682-810F-BBE72F5C0DA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38</xdr:col>
      <xdr:colOff>526239</xdr:colOff>
      <xdr:row>57</xdr:row>
      <xdr:rowOff>91310</xdr:rowOff>
    </xdr:from>
    <xdr:to>
      <xdr:col>39</xdr:col>
      <xdr:colOff>246988</xdr:colOff>
      <xdr:row>58</xdr:row>
      <xdr:rowOff>170815</xdr:rowOff>
    </xdr:to>
    <xdr:sp macro="" textlink="$R$99">
      <xdr:nvSpPr>
        <xdr:cNvPr id="141" name="TextBox 140">
          <a:extLst>
            <a:ext uri="{FF2B5EF4-FFF2-40B4-BE49-F238E27FC236}">
              <a16:creationId xmlns:a16="http://schemas.microsoft.com/office/drawing/2014/main" id="{A4BC3B12-B48F-49ED-AC38-48677014EF36}"/>
            </a:ext>
          </a:extLst>
        </xdr:cNvPr>
        <xdr:cNvSpPr txBox="1"/>
      </xdr:nvSpPr>
      <xdr:spPr>
        <a:xfrm>
          <a:off x="20606350" y="11337866"/>
          <a:ext cx="327527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AD9986C-82AC-4E11-84D5-209B0FEBDF2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oneCellAnchor>
    <xdr:from>
      <xdr:col>18</xdr:col>
      <xdr:colOff>529178</xdr:colOff>
      <xdr:row>58</xdr:row>
      <xdr:rowOff>126958</xdr:rowOff>
    </xdr:from>
    <xdr:ext cx="973666" cy="486832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CEB53306-C577-4F06-8EB2-78BEA8C92438}"/>
            </a:ext>
          </a:extLst>
        </xdr:cNvPr>
        <xdr:cNvSpPr txBox="1"/>
      </xdr:nvSpPr>
      <xdr:spPr>
        <a:xfrm>
          <a:off x="8479378" y="11639508"/>
          <a:ext cx="973666" cy="4868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l"/>
          <a:r>
            <a:rPr lang="en-US" sz="1200" b="0">
              <a:latin typeface="Arial Narrow" panose="020B0606020202030204" pitchFamily="34" charset="0"/>
            </a:rPr>
            <a:t>Net</a:t>
          </a:r>
          <a:r>
            <a:rPr lang="en-US" sz="1200" b="0" baseline="0">
              <a:latin typeface="Arial Narrow" panose="020B0606020202030204" pitchFamily="34" charset="0"/>
            </a:rPr>
            <a:t> Change</a:t>
          </a:r>
          <a:endParaRPr lang="en-US" sz="1200" b="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49391</xdr:colOff>
      <xdr:row>1</xdr:row>
      <xdr:rowOff>3</xdr:rowOff>
    </xdr:from>
    <xdr:to>
      <xdr:col>45</xdr:col>
      <xdr:colOff>430393</xdr:colOff>
      <xdr:row>5</xdr:row>
      <xdr:rowOff>28223</xdr:rowOff>
    </xdr:to>
    <xdr:sp macro="" textlink="">
      <xdr:nvSpPr>
        <xdr:cNvPr id="148" name="Rectangle 147">
          <a:extLst>
            <a:ext uri="{FF2B5EF4-FFF2-40B4-BE49-F238E27FC236}">
              <a16:creationId xmlns:a16="http://schemas.microsoft.com/office/drawing/2014/main" id="{35B7D133-99D8-4ED8-BFAC-69A7809E2D53}"/>
            </a:ext>
          </a:extLst>
        </xdr:cNvPr>
        <xdr:cNvSpPr/>
      </xdr:nvSpPr>
      <xdr:spPr>
        <a:xfrm>
          <a:off x="582791" y="184153"/>
          <a:ext cx="24257002" cy="7648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4400" b="1">
              <a:latin typeface="Arial Narrow" panose="020B0606020202030204" pitchFamily="34" charset="0"/>
            </a:rPr>
            <a:t>Waterfall Flow Chart</a:t>
          </a:r>
        </a:p>
      </xdr:txBody>
    </xdr:sp>
    <xdr:clientData/>
  </xdr:twoCellAnchor>
  <xdr:twoCellAnchor editAs="oneCell">
    <xdr:from>
      <xdr:col>26</xdr:col>
      <xdr:colOff>592667</xdr:colOff>
      <xdr:row>87</xdr:row>
      <xdr:rowOff>98778</xdr:rowOff>
    </xdr:from>
    <xdr:to>
      <xdr:col>39</xdr:col>
      <xdr:colOff>423334</xdr:colOff>
      <xdr:row>110</xdr:row>
      <xdr:rowOff>176389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6A0C3A2A-1C8B-44C9-899C-384792B9E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19667" y="17135828"/>
          <a:ext cx="7755467" cy="4313061"/>
        </a:xfrm>
        <a:prstGeom prst="rect">
          <a:avLst/>
        </a:prstGeom>
      </xdr:spPr>
    </xdr:pic>
    <xdr:clientData/>
  </xdr:twoCellAnchor>
  <xdr:twoCellAnchor editAs="oneCell">
    <xdr:from>
      <xdr:col>25</xdr:col>
      <xdr:colOff>134056</xdr:colOff>
      <xdr:row>96</xdr:row>
      <xdr:rowOff>32457</xdr:rowOff>
    </xdr:from>
    <xdr:to>
      <xdr:col>37</xdr:col>
      <xdr:colOff>571501</xdr:colOff>
      <xdr:row>117</xdr:row>
      <xdr:rowOff>124178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9C809752-85BF-47A3-981B-BDD7E26AD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51456" y="18726857"/>
          <a:ext cx="7752645" cy="3958871"/>
        </a:xfrm>
        <a:prstGeom prst="rect">
          <a:avLst/>
        </a:prstGeom>
      </xdr:spPr>
    </xdr:pic>
    <xdr:clientData/>
  </xdr:twoCellAnchor>
  <xdr:twoCellAnchor editAs="oneCell">
    <xdr:from>
      <xdr:col>26</xdr:col>
      <xdr:colOff>173566</xdr:colOff>
      <xdr:row>93</xdr:row>
      <xdr:rowOff>149580</xdr:rowOff>
    </xdr:from>
    <xdr:to>
      <xdr:col>54</xdr:col>
      <xdr:colOff>282221</xdr:colOff>
      <xdr:row>115</xdr:row>
      <xdr:rowOff>57857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52BB5E30-2728-49C1-BB48-9C7AE5ED1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00566" y="18291530"/>
          <a:ext cx="17177455" cy="3959577"/>
        </a:xfrm>
        <a:prstGeom prst="rect">
          <a:avLst/>
        </a:prstGeom>
      </xdr:spPr>
    </xdr:pic>
    <xdr:clientData/>
  </xdr:twoCellAnchor>
  <xdr:oneCellAnchor>
    <xdr:from>
      <xdr:col>11</xdr:col>
      <xdr:colOff>515052</xdr:colOff>
      <xdr:row>26</xdr:row>
      <xdr:rowOff>148166</xdr:rowOff>
    </xdr:from>
    <xdr:ext cx="1665777" cy="50424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3F59C822-8926-4E16-BF17-B1581A7872D7}"/>
            </a:ext>
          </a:extLst>
        </xdr:cNvPr>
        <xdr:cNvSpPr txBox="1"/>
      </xdr:nvSpPr>
      <xdr:spPr>
        <a:xfrm>
          <a:off x="4909252" y="5190066"/>
          <a:ext cx="1665777" cy="5042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latin typeface="Arial Narrow" panose="020B0606020202030204" pitchFamily="34" charset="0"/>
            </a:rPr>
            <a:t>Select</a:t>
          </a:r>
          <a:r>
            <a:rPr lang="en-US" sz="1400" baseline="0">
              <a:latin typeface="Arial Narrow" panose="020B0606020202030204" pitchFamily="34" charset="0"/>
            </a:rPr>
            <a:t> number of bars </a:t>
          </a:r>
        </a:p>
        <a:p>
          <a:r>
            <a:rPr lang="en-US" sz="1400" baseline="0">
              <a:latin typeface="Arial Narrow" panose="020B0606020202030204" pitchFamily="34" charset="0"/>
            </a:rPr>
            <a:t>required by graph</a:t>
          </a:r>
          <a:endParaRPr lang="en-US" sz="140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63502</xdr:colOff>
      <xdr:row>17</xdr:row>
      <xdr:rowOff>14111</xdr:rowOff>
    </xdr:from>
    <xdr:to>
      <xdr:col>8</xdr:col>
      <xdr:colOff>670278</xdr:colOff>
      <xdr:row>18</xdr:row>
      <xdr:rowOff>7056</xdr:rowOff>
    </xdr:to>
    <xdr:sp macro="" textlink="">
      <xdr:nvSpPr>
        <xdr:cNvPr id="153" name="Rectangle 152">
          <a:extLst>
            <a:ext uri="{FF2B5EF4-FFF2-40B4-BE49-F238E27FC236}">
              <a16:creationId xmlns:a16="http://schemas.microsoft.com/office/drawing/2014/main" id="{814F3D3A-9672-4BAF-80CD-B695D36EB3C6}"/>
            </a:ext>
          </a:extLst>
        </xdr:cNvPr>
        <xdr:cNvSpPr/>
      </xdr:nvSpPr>
      <xdr:spPr>
        <a:xfrm>
          <a:off x="596902" y="2922411"/>
          <a:ext cx="3623026" cy="450145"/>
        </a:xfrm>
        <a:prstGeom prst="rect">
          <a:avLst/>
        </a:prstGeom>
        <a:noFill/>
        <a:ln w="28575" cap="flat" cmpd="sng" algn="ctr">
          <a:solidFill>
            <a:schemeClr val="bg1">
              <a:lumMod val="65000"/>
            </a:scheme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303383</xdr:colOff>
      <xdr:row>15</xdr:row>
      <xdr:rowOff>42333</xdr:rowOff>
    </xdr:from>
    <xdr:to>
      <xdr:col>16</xdr:col>
      <xdr:colOff>84661</xdr:colOff>
      <xdr:row>32</xdr:row>
      <xdr:rowOff>7056</xdr:rowOff>
    </xdr:to>
    <xdr:sp macro="" textlink="">
      <xdr:nvSpPr>
        <xdr:cNvPr id="154" name="Rectangle: Rounded Corners 153">
          <a:extLst>
            <a:ext uri="{FF2B5EF4-FFF2-40B4-BE49-F238E27FC236}">
              <a16:creationId xmlns:a16="http://schemas.microsoft.com/office/drawing/2014/main" id="{BF0DDF8B-BF2A-465F-A50E-B5BA7E94C398}"/>
            </a:ext>
          </a:extLst>
        </xdr:cNvPr>
        <xdr:cNvSpPr/>
      </xdr:nvSpPr>
      <xdr:spPr>
        <a:xfrm>
          <a:off x="4697583" y="2804583"/>
          <a:ext cx="2829278" cy="3615973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9375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471988</xdr:colOff>
      <xdr:row>17</xdr:row>
      <xdr:rowOff>49384</xdr:rowOff>
    </xdr:from>
    <xdr:ext cx="2049728" cy="445507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8C11421A-84C2-4520-A2B1-81ACBE4438AC}"/>
            </a:ext>
          </a:extLst>
        </xdr:cNvPr>
        <xdr:cNvSpPr txBox="1"/>
      </xdr:nvSpPr>
      <xdr:spPr>
        <a:xfrm>
          <a:off x="4866188" y="2957684"/>
          <a:ext cx="2049728" cy="4455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chemeClr val="bg1"/>
              </a:solidFill>
              <a:latin typeface="Arial Narrow" panose="020B0606020202030204" pitchFamily="34" charset="0"/>
            </a:rPr>
            <a:t>Number of bars</a:t>
          </a:r>
        </a:p>
      </xdr:txBody>
    </xdr:sp>
    <xdr:clientData/>
  </xdr:oneCellAnchor>
  <xdr:twoCellAnchor>
    <xdr:from>
      <xdr:col>12</xdr:col>
      <xdr:colOff>423325</xdr:colOff>
      <xdr:row>19</xdr:row>
      <xdr:rowOff>155215</xdr:rowOff>
    </xdr:from>
    <xdr:to>
      <xdr:col>13</xdr:col>
      <xdr:colOff>176371</xdr:colOff>
      <xdr:row>21</xdr:row>
      <xdr:rowOff>7049</xdr:rowOff>
    </xdr:to>
    <xdr:sp macro="" textlink="">
      <xdr:nvSpPr>
        <xdr:cNvPr id="156" name="Rectangle 15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D477277-6147-4B82-BD7B-2338F3952828}"/>
            </a:ext>
          </a:extLst>
        </xdr:cNvPr>
        <xdr:cNvSpPr/>
      </xdr:nvSpPr>
      <xdr:spPr>
        <a:xfrm>
          <a:off x="5427125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</a:t>
          </a:r>
        </a:p>
      </xdr:txBody>
    </xdr:sp>
    <xdr:clientData/>
  </xdr:twoCellAnchor>
  <xdr:twoCellAnchor>
    <xdr:from>
      <xdr:col>11</xdr:col>
      <xdr:colOff>561613</xdr:colOff>
      <xdr:row>19</xdr:row>
      <xdr:rowOff>155215</xdr:rowOff>
    </xdr:from>
    <xdr:to>
      <xdr:col>12</xdr:col>
      <xdr:colOff>314660</xdr:colOff>
      <xdr:row>21</xdr:row>
      <xdr:rowOff>7049</xdr:rowOff>
    </xdr:to>
    <xdr:sp macro="" textlink="">
      <xdr:nvSpPr>
        <xdr:cNvPr id="157" name="Rectangle 15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1FE2C6A-169A-4350-BEB9-06247320758C}"/>
            </a:ext>
          </a:extLst>
        </xdr:cNvPr>
        <xdr:cNvSpPr/>
      </xdr:nvSpPr>
      <xdr:spPr>
        <a:xfrm>
          <a:off x="4955813" y="3596915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</a:t>
          </a:r>
        </a:p>
      </xdr:txBody>
    </xdr:sp>
    <xdr:clientData/>
  </xdr:twoCellAnchor>
  <xdr:twoCellAnchor>
    <xdr:from>
      <xdr:col>13</xdr:col>
      <xdr:colOff>300558</xdr:colOff>
      <xdr:row>19</xdr:row>
      <xdr:rowOff>155215</xdr:rowOff>
    </xdr:from>
    <xdr:to>
      <xdr:col>14</xdr:col>
      <xdr:colOff>53604</xdr:colOff>
      <xdr:row>21</xdr:row>
      <xdr:rowOff>7049</xdr:rowOff>
    </xdr:to>
    <xdr:sp macro="" textlink="">
      <xdr:nvSpPr>
        <xdr:cNvPr id="158" name="Rectangle 15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F8A54137-F0EB-45AA-B81C-1DBE1C431500}"/>
            </a:ext>
          </a:extLst>
        </xdr:cNvPr>
        <xdr:cNvSpPr/>
      </xdr:nvSpPr>
      <xdr:spPr>
        <a:xfrm>
          <a:off x="5913958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3</a:t>
          </a:r>
        </a:p>
      </xdr:txBody>
    </xdr:sp>
    <xdr:clientData/>
  </xdr:twoCellAnchor>
  <xdr:twoCellAnchor>
    <xdr:from>
      <xdr:col>14</xdr:col>
      <xdr:colOff>177792</xdr:colOff>
      <xdr:row>19</xdr:row>
      <xdr:rowOff>155215</xdr:rowOff>
    </xdr:from>
    <xdr:to>
      <xdr:col>14</xdr:col>
      <xdr:colOff>537616</xdr:colOff>
      <xdr:row>21</xdr:row>
      <xdr:rowOff>7049</xdr:rowOff>
    </xdr:to>
    <xdr:sp macro="" textlink="">
      <xdr:nvSpPr>
        <xdr:cNvPr id="159" name="Rectangle 15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7428F88-F424-4D4F-85EB-F1212E49C78A}"/>
            </a:ext>
          </a:extLst>
        </xdr:cNvPr>
        <xdr:cNvSpPr/>
      </xdr:nvSpPr>
      <xdr:spPr>
        <a:xfrm>
          <a:off x="6400792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4</a:t>
          </a:r>
        </a:p>
      </xdr:txBody>
    </xdr:sp>
    <xdr:clientData/>
  </xdr:twoCellAnchor>
  <xdr:twoCellAnchor>
    <xdr:from>
      <xdr:col>15</xdr:col>
      <xdr:colOff>47970</xdr:colOff>
      <xdr:row>19</xdr:row>
      <xdr:rowOff>155215</xdr:rowOff>
    </xdr:from>
    <xdr:to>
      <xdr:col>15</xdr:col>
      <xdr:colOff>407794</xdr:colOff>
      <xdr:row>21</xdr:row>
      <xdr:rowOff>7049</xdr:rowOff>
    </xdr:to>
    <xdr:sp macro="" textlink="">
      <xdr:nvSpPr>
        <xdr:cNvPr id="160" name="Rectangle 15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D1EC09A-B692-435D-AA5E-142067B6F285}"/>
            </a:ext>
          </a:extLst>
        </xdr:cNvPr>
        <xdr:cNvSpPr/>
      </xdr:nvSpPr>
      <xdr:spPr>
        <a:xfrm>
          <a:off x="6880570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5</a:t>
          </a:r>
        </a:p>
      </xdr:txBody>
    </xdr:sp>
    <xdr:clientData/>
  </xdr:twoCellAnchor>
  <xdr:twoCellAnchor>
    <xdr:from>
      <xdr:col>12</xdr:col>
      <xdr:colOff>420502</xdr:colOff>
      <xdr:row>21</xdr:row>
      <xdr:rowOff>173560</xdr:rowOff>
    </xdr:from>
    <xdr:to>
      <xdr:col>13</xdr:col>
      <xdr:colOff>173548</xdr:colOff>
      <xdr:row>23</xdr:row>
      <xdr:rowOff>25393</xdr:rowOff>
    </xdr:to>
    <xdr:sp macro="" textlink="">
      <xdr:nvSpPr>
        <xdr:cNvPr id="161" name="Rectangle 16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2C9517D-E39D-48AC-ACD2-BFE97B71F043}"/>
            </a:ext>
          </a:extLst>
        </xdr:cNvPr>
        <xdr:cNvSpPr/>
      </xdr:nvSpPr>
      <xdr:spPr>
        <a:xfrm>
          <a:off x="5424302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7</a:t>
          </a:r>
        </a:p>
      </xdr:txBody>
    </xdr:sp>
    <xdr:clientData/>
  </xdr:twoCellAnchor>
  <xdr:twoCellAnchor>
    <xdr:from>
      <xdr:col>11</xdr:col>
      <xdr:colOff>558790</xdr:colOff>
      <xdr:row>21</xdr:row>
      <xdr:rowOff>173560</xdr:rowOff>
    </xdr:from>
    <xdr:to>
      <xdr:col>12</xdr:col>
      <xdr:colOff>311837</xdr:colOff>
      <xdr:row>23</xdr:row>
      <xdr:rowOff>25393</xdr:rowOff>
    </xdr:to>
    <xdr:sp macro="" textlink="">
      <xdr:nvSpPr>
        <xdr:cNvPr id="162" name="Rectangle 16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EA9DEC98-B0E6-461B-9C12-C15EB8CC04B4}"/>
            </a:ext>
          </a:extLst>
        </xdr:cNvPr>
        <xdr:cNvSpPr/>
      </xdr:nvSpPr>
      <xdr:spPr>
        <a:xfrm>
          <a:off x="4952990" y="4072460"/>
          <a:ext cx="362647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6</a:t>
          </a:r>
        </a:p>
      </xdr:txBody>
    </xdr:sp>
    <xdr:clientData/>
  </xdr:twoCellAnchor>
  <xdr:twoCellAnchor>
    <xdr:from>
      <xdr:col>13</xdr:col>
      <xdr:colOff>297735</xdr:colOff>
      <xdr:row>21</xdr:row>
      <xdr:rowOff>173560</xdr:rowOff>
    </xdr:from>
    <xdr:to>
      <xdr:col>14</xdr:col>
      <xdr:colOff>50781</xdr:colOff>
      <xdr:row>23</xdr:row>
      <xdr:rowOff>25393</xdr:rowOff>
    </xdr:to>
    <xdr:sp macro="" textlink="">
      <xdr:nvSpPr>
        <xdr:cNvPr id="163" name="Rectangle 16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952E8D9-C636-493C-ABE0-56AB148004DA}"/>
            </a:ext>
          </a:extLst>
        </xdr:cNvPr>
        <xdr:cNvSpPr/>
      </xdr:nvSpPr>
      <xdr:spPr>
        <a:xfrm>
          <a:off x="5911135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8</a:t>
          </a:r>
        </a:p>
      </xdr:txBody>
    </xdr:sp>
    <xdr:clientData/>
  </xdr:twoCellAnchor>
  <xdr:twoCellAnchor>
    <xdr:from>
      <xdr:col>14</xdr:col>
      <xdr:colOff>174969</xdr:colOff>
      <xdr:row>21</xdr:row>
      <xdr:rowOff>173560</xdr:rowOff>
    </xdr:from>
    <xdr:to>
      <xdr:col>14</xdr:col>
      <xdr:colOff>534793</xdr:colOff>
      <xdr:row>23</xdr:row>
      <xdr:rowOff>25393</xdr:rowOff>
    </xdr:to>
    <xdr:sp macro="" textlink="">
      <xdr:nvSpPr>
        <xdr:cNvPr id="164" name="Rectangle 16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E71A8C90-E5DC-488B-9056-264F251ADFC8}"/>
            </a:ext>
          </a:extLst>
        </xdr:cNvPr>
        <xdr:cNvSpPr/>
      </xdr:nvSpPr>
      <xdr:spPr>
        <a:xfrm>
          <a:off x="6397969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9</a:t>
          </a:r>
        </a:p>
      </xdr:txBody>
    </xdr:sp>
    <xdr:clientData/>
  </xdr:twoCellAnchor>
  <xdr:twoCellAnchor>
    <xdr:from>
      <xdr:col>15</xdr:col>
      <xdr:colOff>45147</xdr:colOff>
      <xdr:row>21</xdr:row>
      <xdr:rowOff>173560</xdr:rowOff>
    </xdr:from>
    <xdr:to>
      <xdr:col>15</xdr:col>
      <xdr:colOff>404971</xdr:colOff>
      <xdr:row>23</xdr:row>
      <xdr:rowOff>25393</xdr:rowOff>
    </xdr:to>
    <xdr:sp macro="" textlink="">
      <xdr:nvSpPr>
        <xdr:cNvPr id="165" name="Rectangle 16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480B60BD-005B-4C07-8A51-FF54D3B14D16}"/>
            </a:ext>
          </a:extLst>
        </xdr:cNvPr>
        <xdr:cNvSpPr/>
      </xdr:nvSpPr>
      <xdr:spPr>
        <a:xfrm>
          <a:off x="6877747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10</a:t>
          </a:r>
        </a:p>
      </xdr:txBody>
    </xdr:sp>
    <xdr:clientData/>
  </xdr:twoCellAnchor>
  <xdr:twoCellAnchor>
    <xdr:from>
      <xdr:col>12</xdr:col>
      <xdr:colOff>417680</xdr:colOff>
      <xdr:row>23</xdr:row>
      <xdr:rowOff>220126</xdr:rowOff>
    </xdr:from>
    <xdr:to>
      <xdr:col>13</xdr:col>
      <xdr:colOff>170726</xdr:colOff>
      <xdr:row>25</xdr:row>
      <xdr:rowOff>71960</xdr:rowOff>
    </xdr:to>
    <xdr:sp macro="" textlink="">
      <xdr:nvSpPr>
        <xdr:cNvPr id="166" name="Rectangle 165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DED6C870-490A-48C0-AA0C-6C46A1F448DD}"/>
            </a:ext>
          </a:extLst>
        </xdr:cNvPr>
        <xdr:cNvSpPr/>
      </xdr:nvSpPr>
      <xdr:spPr>
        <a:xfrm>
          <a:off x="5421480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12</a:t>
          </a:r>
        </a:p>
      </xdr:txBody>
    </xdr:sp>
    <xdr:clientData/>
  </xdr:twoCellAnchor>
  <xdr:twoCellAnchor>
    <xdr:from>
      <xdr:col>11</xdr:col>
      <xdr:colOff>555968</xdr:colOff>
      <xdr:row>23</xdr:row>
      <xdr:rowOff>220126</xdr:rowOff>
    </xdr:from>
    <xdr:to>
      <xdr:col>12</xdr:col>
      <xdr:colOff>309015</xdr:colOff>
      <xdr:row>25</xdr:row>
      <xdr:rowOff>71960</xdr:rowOff>
    </xdr:to>
    <xdr:sp macro="" textlink="">
      <xdr:nvSpPr>
        <xdr:cNvPr id="167" name="Rectangle 16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15D39B7-7560-4797-89FE-B9B406013955}"/>
            </a:ext>
          </a:extLst>
        </xdr:cNvPr>
        <xdr:cNvSpPr/>
      </xdr:nvSpPr>
      <xdr:spPr>
        <a:xfrm>
          <a:off x="4950168" y="4576226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11</a:t>
          </a:r>
        </a:p>
      </xdr:txBody>
    </xdr:sp>
    <xdr:clientData/>
  </xdr:twoCellAnchor>
  <xdr:twoCellAnchor>
    <xdr:from>
      <xdr:col>13</xdr:col>
      <xdr:colOff>294913</xdr:colOff>
      <xdr:row>23</xdr:row>
      <xdr:rowOff>220126</xdr:rowOff>
    </xdr:from>
    <xdr:to>
      <xdr:col>14</xdr:col>
      <xdr:colOff>47959</xdr:colOff>
      <xdr:row>25</xdr:row>
      <xdr:rowOff>71960</xdr:rowOff>
    </xdr:to>
    <xdr:sp macro="" textlink="">
      <xdr:nvSpPr>
        <xdr:cNvPr id="168" name="Rectangle 16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832814AD-D1FE-409D-9E68-9734F1657FBA}"/>
            </a:ext>
          </a:extLst>
        </xdr:cNvPr>
        <xdr:cNvSpPr/>
      </xdr:nvSpPr>
      <xdr:spPr>
        <a:xfrm>
          <a:off x="5908313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13</a:t>
          </a:r>
        </a:p>
      </xdr:txBody>
    </xdr:sp>
    <xdr:clientData/>
  </xdr:twoCellAnchor>
  <xdr:twoCellAnchor>
    <xdr:from>
      <xdr:col>14</xdr:col>
      <xdr:colOff>172147</xdr:colOff>
      <xdr:row>23</xdr:row>
      <xdr:rowOff>220126</xdr:rowOff>
    </xdr:from>
    <xdr:to>
      <xdr:col>14</xdr:col>
      <xdr:colOff>531971</xdr:colOff>
      <xdr:row>25</xdr:row>
      <xdr:rowOff>71960</xdr:rowOff>
    </xdr:to>
    <xdr:sp macro="" textlink="">
      <xdr:nvSpPr>
        <xdr:cNvPr id="169" name="Rectangle 16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CD8361A7-4D42-4B0D-A96C-2CB3B7A285B0}"/>
            </a:ext>
          </a:extLst>
        </xdr:cNvPr>
        <xdr:cNvSpPr/>
      </xdr:nvSpPr>
      <xdr:spPr>
        <a:xfrm>
          <a:off x="6395147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14</a:t>
          </a:r>
        </a:p>
      </xdr:txBody>
    </xdr:sp>
    <xdr:clientData/>
  </xdr:twoCellAnchor>
  <xdr:twoCellAnchor>
    <xdr:from>
      <xdr:col>15</xdr:col>
      <xdr:colOff>42325</xdr:colOff>
      <xdr:row>23</xdr:row>
      <xdr:rowOff>220126</xdr:rowOff>
    </xdr:from>
    <xdr:to>
      <xdr:col>15</xdr:col>
      <xdr:colOff>402149</xdr:colOff>
      <xdr:row>25</xdr:row>
      <xdr:rowOff>71960</xdr:rowOff>
    </xdr:to>
    <xdr:sp macro="" textlink="">
      <xdr:nvSpPr>
        <xdr:cNvPr id="170" name="Rectangle 169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620B69A3-9A7E-44E0-A4EC-820C832CF183}"/>
            </a:ext>
          </a:extLst>
        </xdr:cNvPr>
        <xdr:cNvSpPr/>
      </xdr:nvSpPr>
      <xdr:spPr>
        <a:xfrm>
          <a:off x="6874925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15</a:t>
          </a:r>
        </a:p>
      </xdr:txBody>
    </xdr:sp>
    <xdr:clientData/>
  </xdr:twoCellAnchor>
  <xdr:twoCellAnchor>
    <xdr:from>
      <xdr:col>12</xdr:col>
      <xdr:colOff>421913</xdr:colOff>
      <xdr:row>26</xdr:row>
      <xdr:rowOff>26804</xdr:rowOff>
    </xdr:from>
    <xdr:to>
      <xdr:col>13</xdr:col>
      <xdr:colOff>174959</xdr:colOff>
      <xdr:row>27</xdr:row>
      <xdr:rowOff>104415</xdr:rowOff>
    </xdr:to>
    <xdr:sp macro="" textlink="">
      <xdr:nvSpPr>
        <xdr:cNvPr id="171" name="Rectangle 17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6CCF738B-4A64-467C-BD0F-1FDE0266E095}"/>
            </a:ext>
          </a:extLst>
        </xdr:cNvPr>
        <xdr:cNvSpPr/>
      </xdr:nvSpPr>
      <xdr:spPr>
        <a:xfrm>
          <a:off x="5425713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17</a:t>
          </a:r>
        </a:p>
      </xdr:txBody>
    </xdr:sp>
    <xdr:clientData/>
  </xdr:twoCellAnchor>
  <xdr:twoCellAnchor>
    <xdr:from>
      <xdr:col>11</xdr:col>
      <xdr:colOff>560201</xdr:colOff>
      <xdr:row>26</xdr:row>
      <xdr:rowOff>26804</xdr:rowOff>
    </xdr:from>
    <xdr:to>
      <xdr:col>12</xdr:col>
      <xdr:colOff>313248</xdr:colOff>
      <xdr:row>27</xdr:row>
      <xdr:rowOff>104415</xdr:rowOff>
    </xdr:to>
    <xdr:sp macro="" textlink="">
      <xdr:nvSpPr>
        <xdr:cNvPr id="172" name="Rectangle 171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A787FD90-C012-4C18-BD0E-7A8DE0ACEDF7}"/>
            </a:ext>
          </a:extLst>
        </xdr:cNvPr>
        <xdr:cNvSpPr/>
      </xdr:nvSpPr>
      <xdr:spPr>
        <a:xfrm>
          <a:off x="4954401" y="5068704"/>
          <a:ext cx="362647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16</a:t>
          </a:r>
        </a:p>
      </xdr:txBody>
    </xdr:sp>
    <xdr:clientData/>
  </xdr:twoCellAnchor>
  <xdr:twoCellAnchor>
    <xdr:from>
      <xdr:col>13</xdr:col>
      <xdr:colOff>299146</xdr:colOff>
      <xdr:row>26</xdr:row>
      <xdr:rowOff>26804</xdr:rowOff>
    </xdr:from>
    <xdr:to>
      <xdr:col>14</xdr:col>
      <xdr:colOff>52192</xdr:colOff>
      <xdr:row>27</xdr:row>
      <xdr:rowOff>104415</xdr:rowOff>
    </xdr:to>
    <xdr:sp macro="" textlink="">
      <xdr:nvSpPr>
        <xdr:cNvPr id="173" name="Rectangle 172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40917A23-52D1-4B0F-B5E8-F6ECD3B0FD79}"/>
            </a:ext>
          </a:extLst>
        </xdr:cNvPr>
        <xdr:cNvSpPr/>
      </xdr:nvSpPr>
      <xdr:spPr>
        <a:xfrm>
          <a:off x="5912546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18</a:t>
          </a:r>
        </a:p>
      </xdr:txBody>
    </xdr:sp>
    <xdr:clientData/>
  </xdr:twoCellAnchor>
  <xdr:twoCellAnchor>
    <xdr:from>
      <xdr:col>14</xdr:col>
      <xdr:colOff>176380</xdr:colOff>
      <xdr:row>26</xdr:row>
      <xdr:rowOff>26804</xdr:rowOff>
    </xdr:from>
    <xdr:to>
      <xdr:col>14</xdr:col>
      <xdr:colOff>536204</xdr:colOff>
      <xdr:row>27</xdr:row>
      <xdr:rowOff>104415</xdr:rowOff>
    </xdr:to>
    <xdr:sp macro="" textlink="">
      <xdr:nvSpPr>
        <xdr:cNvPr id="174" name="Rectangle 173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0F840BC5-3F41-42AC-B425-735CCCE278BD}"/>
            </a:ext>
          </a:extLst>
        </xdr:cNvPr>
        <xdr:cNvSpPr/>
      </xdr:nvSpPr>
      <xdr:spPr>
        <a:xfrm>
          <a:off x="6399380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19</a:t>
          </a:r>
        </a:p>
      </xdr:txBody>
    </xdr:sp>
    <xdr:clientData/>
  </xdr:twoCellAnchor>
  <xdr:twoCellAnchor>
    <xdr:from>
      <xdr:col>15</xdr:col>
      <xdr:colOff>46558</xdr:colOff>
      <xdr:row>26</xdr:row>
      <xdr:rowOff>26804</xdr:rowOff>
    </xdr:from>
    <xdr:to>
      <xdr:col>15</xdr:col>
      <xdr:colOff>406382</xdr:colOff>
      <xdr:row>27</xdr:row>
      <xdr:rowOff>104415</xdr:rowOff>
    </xdr:to>
    <xdr:sp macro="" textlink="">
      <xdr:nvSpPr>
        <xdr:cNvPr id="175" name="Rectangle 17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87ABEEB5-5600-41E4-8BE7-B4B87FB918A2}"/>
            </a:ext>
          </a:extLst>
        </xdr:cNvPr>
        <xdr:cNvSpPr/>
      </xdr:nvSpPr>
      <xdr:spPr>
        <a:xfrm>
          <a:off x="6879158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20</a:t>
          </a:r>
        </a:p>
      </xdr:txBody>
    </xdr:sp>
    <xdr:clientData/>
  </xdr:twoCellAnchor>
  <xdr:twoCellAnchor>
    <xdr:from>
      <xdr:col>12</xdr:col>
      <xdr:colOff>419090</xdr:colOff>
      <xdr:row>28</xdr:row>
      <xdr:rowOff>38092</xdr:rowOff>
    </xdr:from>
    <xdr:to>
      <xdr:col>13</xdr:col>
      <xdr:colOff>172136</xdr:colOff>
      <xdr:row>29</xdr:row>
      <xdr:rowOff>115704</xdr:rowOff>
    </xdr:to>
    <xdr:sp macro="" textlink="">
      <xdr:nvSpPr>
        <xdr:cNvPr id="176" name="Rectangle 175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1B64F7E4-B924-4D68-BE72-8AAC3590710F}"/>
            </a:ext>
          </a:extLst>
        </xdr:cNvPr>
        <xdr:cNvSpPr/>
      </xdr:nvSpPr>
      <xdr:spPr>
        <a:xfrm>
          <a:off x="5422890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22</a:t>
          </a:r>
        </a:p>
      </xdr:txBody>
    </xdr:sp>
    <xdr:clientData/>
  </xdr:twoCellAnchor>
  <xdr:twoCellAnchor>
    <xdr:from>
      <xdr:col>11</xdr:col>
      <xdr:colOff>557378</xdr:colOff>
      <xdr:row>28</xdr:row>
      <xdr:rowOff>38092</xdr:rowOff>
    </xdr:from>
    <xdr:to>
      <xdr:col>12</xdr:col>
      <xdr:colOff>310425</xdr:colOff>
      <xdr:row>29</xdr:row>
      <xdr:rowOff>115704</xdr:rowOff>
    </xdr:to>
    <xdr:sp macro="" textlink="">
      <xdr:nvSpPr>
        <xdr:cNvPr id="177" name="Rectangle 176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60D71FFD-6C91-46D1-ACE7-082791D5D46B}"/>
            </a:ext>
          </a:extLst>
        </xdr:cNvPr>
        <xdr:cNvSpPr/>
      </xdr:nvSpPr>
      <xdr:spPr>
        <a:xfrm>
          <a:off x="4951578" y="5537192"/>
          <a:ext cx="362647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21</a:t>
          </a:r>
        </a:p>
      </xdr:txBody>
    </xdr:sp>
    <xdr:clientData/>
  </xdr:twoCellAnchor>
  <xdr:twoCellAnchor>
    <xdr:from>
      <xdr:col>13</xdr:col>
      <xdr:colOff>296323</xdr:colOff>
      <xdr:row>28</xdr:row>
      <xdr:rowOff>38092</xdr:rowOff>
    </xdr:from>
    <xdr:to>
      <xdr:col>14</xdr:col>
      <xdr:colOff>49369</xdr:colOff>
      <xdr:row>29</xdr:row>
      <xdr:rowOff>115704</xdr:rowOff>
    </xdr:to>
    <xdr:sp macro="" textlink="">
      <xdr:nvSpPr>
        <xdr:cNvPr id="178" name="Rectangle 177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CFFDD128-A040-4EAA-ADA9-26265B72C05A}"/>
            </a:ext>
          </a:extLst>
        </xdr:cNvPr>
        <xdr:cNvSpPr/>
      </xdr:nvSpPr>
      <xdr:spPr>
        <a:xfrm>
          <a:off x="5909723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23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0</xdr:row>
      <xdr:rowOff>105833</xdr:rowOff>
    </xdr:from>
    <xdr:to>
      <xdr:col>46</xdr:col>
      <xdr:colOff>458612</xdr:colOff>
      <xdr:row>5</xdr:row>
      <xdr:rowOff>162278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DA5BB1BC-9D6E-4E0B-9299-3790D8B75DEF}"/>
            </a:ext>
          </a:extLst>
        </xdr:cNvPr>
        <xdr:cNvSpPr/>
      </xdr:nvSpPr>
      <xdr:spPr>
        <a:xfrm>
          <a:off x="457201" y="105833"/>
          <a:ext cx="25020411" cy="977195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620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211671</xdr:colOff>
      <xdr:row>52</xdr:row>
      <xdr:rowOff>134018</xdr:rowOff>
    </xdr:from>
    <xdr:to>
      <xdr:col>46</xdr:col>
      <xdr:colOff>190506</xdr:colOff>
      <xdr:row>62</xdr:row>
      <xdr:rowOff>141111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7D32BE-A2B3-4A26-AB16-5949352B7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7871" y="10541668"/>
          <a:ext cx="17301635" cy="1848593"/>
        </a:xfrm>
        <a:prstGeom prst="rect">
          <a:avLst/>
        </a:prstGeom>
      </xdr:spPr>
    </xdr:pic>
    <xdr:clientData/>
  </xdr:twoCellAnchor>
  <xdr:twoCellAnchor>
    <xdr:from>
      <xdr:col>18</xdr:col>
      <xdr:colOff>116868</xdr:colOff>
      <xdr:row>53</xdr:row>
      <xdr:rowOff>30151</xdr:rowOff>
    </xdr:from>
    <xdr:to>
      <xdr:col>45</xdr:col>
      <xdr:colOff>571506</xdr:colOff>
      <xdr:row>62</xdr:row>
      <xdr:rowOff>28183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3DB75DE-3A1D-4492-A1C3-22CF530E1197}"/>
            </a:ext>
          </a:extLst>
        </xdr:cNvPr>
        <xdr:cNvSpPr/>
      </xdr:nvSpPr>
      <xdr:spPr>
        <a:xfrm>
          <a:off x="8067068" y="10621951"/>
          <a:ext cx="16913838" cy="165538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252189</xdr:colOff>
      <xdr:row>6</xdr:row>
      <xdr:rowOff>141943</xdr:rowOff>
    </xdr:from>
    <xdr:to>
      <xdr:col>46</xdr:col>
      <xdr:colOff>42334</xdr:colOff>
      <xdr:row>52</xdr:row>
      <xdr:rowOff>56445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BD0678E-454F-418E-91E5-488EEA621B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75778</xdr:colOff>
      <xdr:row>55</xdr:row>
      <xdr:rowOff>161794</xdr:rowOff>
    </xdr:from>
    <xdr:to>
      <xdr:col>21</xdr:col>
      <xdr:colOff>8937</xdr:colOff>
      <xdr:row>57</xdr:row>
      <xdr:rowOff>55550</xdr:rowOff>
    </xdr:to>
    <xdr:sp macro="" textlink="$L$82">
      <xdr:nvSpPr>
        <xdr:cNvPr id="6" name="TextBox 5">
          <a:extLst>
            <a:ext uri="{FF2B5EF4-FFF2-40B4-BE49-F238E27FC236}">
              <a16:creationId xmlns:a16="http://schemas.microsoft.com/office/drawing/2014/main" id="{CE124573-5FAA-480B-BEAE-A9BEC4C8495D}"/>
            </a:ext>
          </a:extLst>
        </xdr:cNvPr>
        <xdr:cNvSpPr txBox="1"/>
      </xdr:nvSpPr>
      <xdr:spPr>
        <a:xfrm>
          <a:off x="9245178" y="11121894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432B7F2-EAD1-4337-8FB6-4FE093620B88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531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55</xdr:row>
      <xdr:rowOff>160455</xdr:rowOff>
    </xdr:from>
    <xdr:to>
      <xdr:col>21</xdr:col>
      <xdr:colOff>71898</xdr:colOff>
      <xdr:row>57</xdr:row>
      <xdr:rowOff>54211</xdr:rowOff>
    </xdr:to>
    <xdr:sp macro="" textlink="$Q$82">
      <xdr:nvSpPr>
        <xdr:cNvPr id="7" name="TextBox 6">
          <a:extLst>
            <a:ext uri="{FF2B5EF4-FFF2-40B4-BE49-F238E27FC236}">
              <a16:creationId xmlns:a16="http://schemas.microsoft.com/office/drawing/2014/main" id="{E2AE0AB6-0C1C-4B5E-8B2D-CEEF6FC72EE2}"/>
            </a:ext>
          </a:extLst>
        </xdr:cNvPr>
        <xdr:cNvSpPr txBox="1"/>
      </xdr:nvSpPr>
      <xdr:spPr>
        <a:xfrm>
          <a:off x="9520549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6386101-1B72-44F7-9DEA-90C3F4502AF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20</xdr:col>
      <xdr:colOff>81403</xdr:colOff>
      <xdr:row>57</xdr:row>
      <xdr:rowOff>92424</xdr:rowOff>
    </xdr:from>
    <xdr:to>
      <xdr:col>21</xdr:col>
      <xdr:colOff>114824</xdr:colOff>
      <xdr:row>59</xdr:row>
      <xdr:rowOff>8537</xdr:rowOff>
    </xdr:to>
    <xdr:sp macro="" textlink="$M$82">
      <xdr:nvSpPr>
        <xdr:cNvPr id="8" name="TextBox 7">
          <a:extLst>
            <a:ext uri="{FF2B5EF4-FFF2-40B4-BE49-F238E27FC236}">
              <a16:creationId xmlns:a16="http://schemas.microsoft.com/office/drawing/2014/main" id="{37D4D7C0-A648-49D8-B98F-195640170E57}"/>
            </a:ext>
          </a:extLst>
        </xdr:cNvPr>
        <xdr:cNvSpPr txBox="1"/>
      </xdr:nvSpPr>
      <xdr:spPr>
        <a:xfrm>
          <a:off x="9250803" y="11420824"/>
          <a:ext cx="643021" cy="284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9BEE6EE-A544-4AAF-8513-A43DA52BB8BB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203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57</xdr:row>
      <xdr:rowOff>91310</xdr:rowOff>
    </xdr:from>
    <xdr:to>
      <xdr:col>21</xdr:col>
      <xdr:colOff>71898</xdr:colOff>
      <xdr:row>58</xdr:row>
      <xdr:rowOff>170816</xdr:rowOff>
    </xdr:to>
    <xdr:sp macro="" textlink="$R$82">
      <xdr:nvSpPr>
        <xdr:cNvPr id="9" name="TextBox 8">
          <a:extLst>
            <a:ext uri="{FF2B5EF4-FFF2-40B4-BE49-F238E27FC236}">
              <a16:creationId xmlns:a16="http://schemas.microsoft.com/office/drawing/2014/main" id="{E15EA1C3-DDD3-431D-914B-4C5019524C89}"/>
            </a:ext>
          </a:extLst>
        </xdr:cNvPr>
        <xdr:cNvSpPr txBox="1"/>
      </xdr:nvSpPr>
      <xdr:spPr>
        <a:xfrm>
          <a:off x="9520549" y="11419710"/>
          <a:ext cx="330349" cy="263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4C58613-303E-453D-AE75-110D6BCDE2D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18</xdr:col>
      <xdr:colOff>451269</xdr:colOff>
      <xdr:row>55</xdr:row>
      <xdr:rowOff>107355</xdr:rowOff>
    </xdr:from>
    <xdr:to>
      <xdr:col>20</xdr:col>
      <xdr:colOff>51701</xdr:colOff>
      <xdr:row>58</xdr:row>
      <xdr:rowOff>146424</xdr:rowOff>
    </xdr:to>
    <xdr:sp macro="" textlink="$F$81">
      <xdr:nvSpPr>
        <xdr:cNvPr id="10" name="TextBox 9">
          <a:extLst>
            <a:ext uri="{FF2B5EF4-FFF2-40B4-BE49-F238E27FC236}">
              <a16:creationId xmlns:a16="http://schemas.microsoft.com/office/drawing/2014/main" id="{106F8E31-9811-490F-8580-CAFFE1AF3FF6}"/>
            </a:ext>
          </a:extLst>
        </xdr:cNvPr>
        <xdr:cNvSpPr txBox="1"/>
      </xdr:nvSpPr>
      <xdr:spPr>
        <a:xfrm>
          <a:off x="8401469" y="11067455"/>
          <a:ext cx="819632" cy="5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DC2D61-E4F4-49B6-BAC5-E4980C19B6F9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500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178695</xdr:colOff>
      <xdr:row>53</xdr:row>
      <xdr:rowOff>86297</xdr:rowOff>
    </xdr:from>
    <xdr:to>
      <xdr:col>21</xdr:col>
      <xdr:colOff>297525</xdr:colOff>
      <xdr:row>55</xdr:row>
      <xdr:rowOff>45858</xdr:rowOff>
    </xdr:to>
    <xdr:sp macro="" textlink="$O$82">
      <xdr:nvSpPr>
        <xdr:cNvPr id="11" name="TextBox 10">
          <a:extLst>
            <a:ext uri="{FF2B5EF4-FFF2-40B4-BE49-F238E27FC236}">
              <a16:creationId xmlns:a16="http://schemas.microsoft.com/office/drawing/2014/main" id="{F0C365C9-4CAC-4597-A793-34AB1527777F}"/>
            </a:ext>
          </a:extLst>
        </xdr:cNvPr>
        <xdr:cNvSpPr txBox="1"/>
      </xdr:nvSpPr>
      <xdr:spPr>
        <a:xfrm>
          <a:off x="9348095" y="10678097"/>
          <a:ext cx="728430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B801331-42E5-444C-9E9A-590BA0981C14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Calibri"/>
            </a:rPr>
            <a:pPr/>
            <a:t>1,234</a:t>
          </a:fld>
          <a:endParaRPr lang="en-US" sz="1100" b="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231199</xdr:colOff>
      <xdr:row>59</xdr:row>
      <xdr:rowOff>52691</xdr:rowOff>
    </xdr:from>
    <xdr:to>
      <xdr:col>21</xdr:col>
      <xdr:colOff>163020</xdr:colOff>
      <xdr:row>61</xdr:row>
      <xdr:rowOff>12958</xdr:rowOff>
    </xdr:to>
    <xdr:sp macro="" textlink="$N$82">
      <xdr:nvSpPr>
        <xdr:cNvPr id="12" name="TextBox 11">
          <a:extLst>
            <a:ext uri="{FF2B5EF4-FFF2-40B4-BE49-F238E27FC236}">
              <a16:creationId xmlns:a16="http://schemas.microsoft.com/office/drawing/2014/main" id="{B82E0F24-39D3-461C-B55A-C5B05C3FB354}"/>
            </a:ext>
          </a:extLst>
        </xdr:cNvPr>
        <xdr:cNvSpPr txBox="1"/>
      </xdr:nvSpPr>
      <xdr:spPr>
        <a:xfrm>
          <a:off x="9400599" y="11749391"/>
          <a:ext cx="541421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2252FC8-20E9-464B-A385-FEA2352BA72B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734</a:t>
          </a:fld>
          <a:endParaRPr lang="en-US" sz="1100" b="1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20</xdr:col>
      <xdr:colOff>49392</xdr:colOff>
      <xdr:row>55</xdr:row>
      <xdr:rowOff>127408</xdr:rowOff>
    </xdr:from>
    <xdr:to>
      <xdr:col>40</xdr:col>
      <xdr:colOff>310444</xdr:colOff>
      <xdr:row>59</xdr:row>
      <xdr:rowOff>53883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B2D7AF34-4B62-47A6-8B29-0982921C72BF}"/>
            </a:ext>
          </a:extLst>
        </xdr:cNvPr>
        <xdr:cNvSpPr/>
      </xdr:nvSpPr>
      <xdr:spPr>
        <a:xfrm>
          <a:off x="9207503" y="11007075"/>
          <a:ext cx="12396608" cy="660252"/>
        </a:xfrm>
        <a:prstGeom prst="rect">
          <a:avLst/>
        </a:prstGeom>
        <a:noFill/>
        <a:ln w="285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415261</xdr:colOff>
      <xdr:row>55</xdr:row>
      <xdr:rowOff>121468</xdr:rowOff>
    </xdr:from>
    <xdr:to>
      <xdr:col>43</xdr:col>
      <xdr:colOff>15695</xdr:colOff>
      <xdr:row>58</xdr:row>
      <xdr:rowOff>133501</xdr:rowOff>
    </xdr:to>
    <xdr:sp macro="" textlink="$F$101">
      <xdr:nvSpPr>
        <xdr:cNvPr id="14" name="TextBox 13">
          <a:extLst>
            <a:ext uri="{FF2B5EF4-FFF2-40B4-BE49-F238E27FC236}">
              <a16:creationId xmlns:a16="http://schemas.microsoft.com/office/drawing/2014/main" id="{8110C8B5-93D4-478E-869D-D0FD593CB97C}"/>
            </a:ext>
          </a:extLst>
        </xdr:cNvPr>
        <xdr:cNvSpPr txBox="1"/>
      </xdr:nvSpPr>
      <xdr:spPr>
        <a:xfrm>
          <a:off x="21708928" y="11001135"/>
          <a:ext cx="1420767" cy="5623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90D087C-CC59-409D-9CB8-DABA14167F20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3,153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209437</xdr:colOff>
      <xdr:row>53</xdr:row>
      <xdr:rowOff>86297</xdr:rowOff>
    </xdr:from>
    <xdr:to>
      <xdr:col>23</xdr:col>
      <xdr:colOff>329753</xdr:colOff>
      <xdr:row>55</xdr:row>
      <xdr:rowOff>45858</xdr:rowOff>
    </xdr:to>
    <xdr:sp macro="" textlink="$O$84">
      <xdr:nvSpPr>
        <xdr:cNvPr id="15" name="TextBox 14">
          <a:extLst>
            <a:ext uri="{FF2B5EF4-FFF2-40B4-BE49-F238E27FC236}">
              <a16:creationId xmlns:a16="http://schemas.microsoft.com/office/drawing/2014/main" id="{5663D3DD-297B-4C2C-9B0F-A2D01D5F5214}"/>
            </a:ext>
          </a:extLst>
        </xdr:cNvPr>
        <xdr:cNvSpPr txBox="1"/>
      </xdr:nvSpPr>
      <xdr:spPr>
        <a:xfrm>
          <a:off x="10598037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FD3ED2F-3FEF-4531-AE3E-CB41B344087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1,712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164130</xdr:colOff>
      <xdr:row>53</xdr:row>
      <xdr:rowOff>86297</xdr:rowOff>
    </xdr:from>
    <xdr:to>
      <xdr:col>24</xdr:col>
      <xdr:colOff>281622</xdr:colOff>
      <xdr:row>55</xdr:row>
      <xdr:rowOff>45858</xdr:rowOff>
    </xdr:to>
    <xdr:sp macro="" textlink="$O$85">
      <xdr:nvSpPr>
        <xdr:cNvPr id="16" name="TextBox 15">
          <a:extLst>
            <a:ext uri="{FF2B5EF4-FFF2-40B4-BE49-F238E27FC236}">
              <a16:creationId xmlns:a16="http://schemas.microsoft.com/office/drawing/2014/main" id="{B16AF796-A0C6-4A64-AC08-BA2E644DE8F5}"/>
            </a:ext>
          </a:extLst>
        </xdr:cNvPr>
        <xdr:cNvSpPr txBox="1"/>
      </xdr:nvSpPr>
      <xdr:spPr>
        <a:xfrm>
          <a:off x="11162330" y="10678097"/>
          <a:ext cx="727092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97E56D-91C7-42C5-8E5A-5CE2D1A4A19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1,598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290316</xdr:colOff>
      <xdr:row>53</xdr:row>
      <xdr:rowOff>86297</xdr:rowOff>
    </xdr:from>
    <xdr:to>
      <xdr:col>25</xdr:col>
      <xdr:colOff>410632</xdr:colOff>
      <xdr:row>55</xdr:row>
      <xdr:rowOff>45858</xdr:rowOff>
    </xdr:to>
    <xdr:sp macro="" textlink="$O$86">
      <xdr:nvSpPr>
        <xdr:cNvPr id="17" name="TextBox 16">
          <a:extLst>
            <a:ext uri="{FF2B5EF4-FFF2-40B4-BE49-F238E27FC236}">
              <a16:creationId xmlns:a16="http://schemas.microsoft.com/office/drawing/2014/main" id="{944BACAB-B027-420C-847B-C57F7564EF5C}"/>
            </a:ext>
          </a:extLst>
        </xdr:cNvPr>
        <xdr:cNvSpPr txBox="1"/>
      </xdr:nvSpPr>
      <xdr:spPr>
        <a:xfrm>
          <a:off x="11898116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2D4C858-B95A-489C-8580-5FE8A6A1A1E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1,188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326120</xdr:colOff>
      <xdr:row>53</xdr:row>
      <xdr:rowOff>86297</xdr:rowOff>
    </xdr:from>
    <xdr:to>
      <xdr:col>26</xdr:col>
      <xdr:colOff>446436</xdr:colOff>
      <xdr:row>55</xdr:row>
      <xdr:rowOff>45858</xdr:rowOff>
    </xdr:to>
    <xdr:sp macro="" textlink="$O$87">
      <xdr:nvSpPr>
        <xdr:cNvPr id="18" name="TextBox 17">
          <a:extLst>
            <a:ext uri="{FF2B5EF4-FFF2-40B4-BE49-F238E27FC236}">
              <a16:creationId xmlns:a16="http://schemas.microsoft.com/office/drawing/2014/main" id="{36728D54-93A8-4EB2-943E-E9F48CB61B54}"/>
            </a:ext>
          </a:extLst>
        </xdr:cNvPr>
        <xdr:cNvSpPr txBox="1"/>
      </xdr:nvSpPr>
      <xdr:spPr>
        <a:xfrm>
          <a:off x="12543520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62D71A1-1040-4FF3-8F9E-57FD4396D53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2,095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338525</xdr:colOff>
      <xdr:row>53</xdr:row>
      <xdr:rowOff>86297</xdr:rowOff>
    </xdr:from>
    <xdr:to>
      <xdr:col>27</xdr:col>
      <xdr:colOff>458841</xdr:colOff>
      <xdr:row>55</xdr:row>
      <xdr:rowOff>45858</xdr:rowOff>
    </xdr:to>
    <xdr:sp macro="" textlink="$O$88">
      <xdr:nvSpPr>
        <xdr:cNvPr id="19" name="TextBox 18">
          <a:extLst>
            <a:ext uri="{FF2B5EF4-FFF2-40B4-BE49-F238E27FC236}">
              <a16:creationId xmlns:a16="http://schemas.microsoft.com/office/drawing/2014/main" id="{C63CADBE-3535-46FF-BAF3-5D1ED3824277}"/>
            </a:ext>
          </a:extLst>
        </xdr:cNvPr>
        <xdr:cNvSpPr txBox="1"/>
      </xdr:nvSpPr>
      <xdr:spPr>
        <a:xfrm>
          <a:off x="13165525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33D9ECA-0F48-483A-84B1-66566F79F3D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2,664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400320</xdr:colOff>
      <xdr:row>53</xdr:row>
      <xdr:rowOff>86297</xdr:rowOff>
    </xdr:from>
    <xdr:to>
      <xdr:col>28</xdr:col>
      <xdr:colOff>520637</xdr:colOff>
      <xdr:row>55</xdr:row>
      <xdr:rowOff>45858</xdr:rowOff>
    </xdr:to>
    <xdr:sp macro="" textlink="$O$89">
      <xdr:nvSpPr>
        <xdr:cNvPr id="20" name="TextBox 19">
          <a:extLst>
            <a:ext uri="{FF2B5EF4-FFF2-40B4-BE49-F238E27FC236}">
              <a16:creationId xmlns:a16="http://schemas.microsoft.com/office/drawing/2014/main" id="{A5375237-173D-42FA-B19A-5BB68E4FCA4A}"/>
            </a:ext>
          </a:extLst>
        </xdr:cNvPr>
        <xdr:cNvSpPr txBox="1"/>
      </xdr:nvSpPr>
      <xdr:spPr>
        <a:xfrm>
          <a:off x="13836920" y="10678097"/>
          <a:ext cx="72991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3E456CE-058F-417A-8EEF-FE6BFCA59AC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2,654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495152</xdr:colOff>
      <xdr:row>53</xdr:row>
      <xdr:rowOff>86297</xdr:rowOff>
    </xdr:from>
    <xdr:to>
      <xdr:col>30</xdr:col>
      <xdr:colOff>8689</xdr:colOff>
      <xdr:row>55</xdr:row>
      <xdr:rowOff>45858</xdr:rowOff>
    </xdr:to>
    <xdr:sp macro="" textlink="$O$90">
      <xdr:nvSpPr>
        <xdr:cNvPr id="21" name="TextBox 20">
          <a:extLst>
            <a:ext uri="{FF2B5EF4-FFF2-40B4-BE49-F238E27FC236}">
              <a16:creationId xmlns:a16="http://schemas.microsoft.com/office/drawing/2014/main" id="{92AB1FF9-1F17-43CD-8DA6-8D0FB3F0AF18}"/>
            </a:ext>
          </a:extLst>
        </xdr:cNvPr>
        <xdr:cNvSpPr txBox="1"/>
      </xdr:nvSpPr>
      <xdr:spPr>
        <a:xfrm>
          <a:off x="14541352" y="10678097"/>
          <a:ext cx="73273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9594CA4-91FA-4756-83F2-B717F86F1AC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2,816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494191</xdr:colOff>
      <xdr:row>53</xdr:row>
      <xdr:rowOff>86297</xdr:rowOff>
    </xdr:from>
    <xdr:to>
      <xdr:col>31</xdr:col>
      <xdr:colOff>7728</xdr:colOff>
      <xdr:row>55</xdr:row>
      <xdr:rowOff>45858</xdr:rowOff>
    </xdr:to>
    <xdr:sp macro="" textlink="$O$91">
      <xdr:nvSpPr>
        <xdr:cNvPr id="22" name="TextBox 21">
          <a:extLst>
            <a:ext uri="{FF2B5EF4-FFF2-40B4-BE49-F238E27FC236}">
              <a16:creationId xmlns:a16="http://schemas.microsoft.com/office/drawing/2014/main" id="{1CE7B229-2BBF-491E-B050-28E797359444}"/>
            </a:ext>
          </a:extLst>
        </xdr:cNvPr>
        <xdr:cNvSpPr txBox="1"/>
      </xdr:nvSpPr>
      <xdr:spPr>
        <a:xfrm>
          <a:off x="15149991" y="10678097"/>
          <a:ext cx="73273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E9ED314-10D5-4AAA-82A9-1EE08CA00FF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3,043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30</xdr:col>
      <xdr:colOff>552645</xdr:colOff>
      <xdr:row>53</xdr:row>
      <xdr:rowOff>86297</xdr:rowOff>
    </xdr:from>
    <xdr:to>
      <xdr:col>32</xdr:col>
      <xdr:colOff>66184</xdr:colOff>
      <xdr:row>55</xdr:row>
      <xdr:rowOff>45858</xdr:rowOff>
    </xdr:to>
    <xdr:sp macro="" textlink="$O$92">
      <xdr:nvSpPr>
        <xdr:cNvPr id="23" name="TextBox 22">
          <a:extLst>
            <a:ext uri="{FF2B5EF4-FFF2-40B4-BE49-F238E27FC236}">
              <a16:creationId xmlns:a16="http://schemas.microsoft.com/office/drawing/2014/main" id="{1783069D-FCA0-4842-9BAE-BCCDE6C09636}"/>
            </a:ext>
          </a:extLst>
        </xdr:cNvPr>
        <xdr:cNvSpPr txBox="1"/>
      </xdr:nvSpPr>
      <xdr:spPr>
        <a:xfrm>
          <a:off x="15818045" y="10678097"/>
          <a:ext cx="732739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7BC4266-6CC0-4203-93CA-7110FA4D5CE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4,381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557246</xdr:colOff>
      <xdr:row>53</xdr:row>
      <xdr:rowOff>86297</xdr:rowOff>
    </xdr:from>
    <xdr:to>
      <xdr:col>33</xdr:col>
      <xdr:colOff>70784</xdr:colOff>
      <xdr:row>55</xdr:row>
      <xdr:rowOff>45858</xdr:rowOff>
    </xdr:to>
    <xdr:sp macro="" textlink="$O$93">
      <xdr:nvSpPr>
        <xdr:cNvPr id="24" name="TextBox 23">
          <a:extLst>
            <a:ext uri="{FF2B5EF4-FFF2-40B4-BE49-F238E27FC236}">
              <a16:creationId xmlns:a16="http://schemas.microsoft.com/office/drawing/2014/main" id="{0B1AC941-7106-41BE-82D0-81FC0B5C1967}"/>
            </a:ext>
          </a:extLst>
        </xdr:cNvPr>
        <xdr:cNvSpPr txBox="1"/>
      </xdr:nvSpPr>
      <xdr:spPr>
        <a:xfrm>
          <a:off x="16432246" y="10678097"/>
          <a:ext cx="73273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831238-4AB5-448C-9627-1785FB624D1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4,659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583760</xdr:colOff>
      <xdr:row>53</xdr:row>
      <xdr:rowOff>86297</xdr:rowOff>
    </xdr:from>
    <xdr:to>
      <xdr:col>34</xdr:col>
      <xdr:colOff>97298</xdr:colOff>
      <xdr:row>55</xdr:row>
      <xdr:rowOff>45858</xdr:rowOff>
    </xdr:to>
    <xdr:sp macro="" textlink="$O$94">
      <xdr:nvSpPr>
        <xdr:cNvPr id="25" name="TextBox 24">
          <a:extLst>
            <a:ext uri="{FF2B5EF4-FFF2-40B4-BE49-F238E27FC236}">
              <a16:creationId xmlns:a16="http://schemas.microsoft.com/office/drawing/2014/main" id="{2F521881-0898-494C-B952-34F10CEFC674}"/>
            </a:ext>
          </a:extLst>
        </xdr:cNvPr>
        <xdr:cNvSpPr txBox="1"/>
      </xdr:nvSpPr>
      <xdr:spPr>
        <a:xfrm>
          <a:off x="17068360" y="10678097"/>
          <a:ext cx="73273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317A2F-B066-41B2-A99A-F3F767B5655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4,203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31726</xdr:colOff>
      <xdr:row>53</xdr:row>
      <xdr:rowOff>86297</xdr:rowOff>
    </xdr:from>
    <xdr:to>
      <xdr:col>35</xdr:col>
      <xdr:colOff>152042</xdr:colOff>
      <xdr:row>55</xdr:row>
      <xdr:rowOff>45858</xdr:rowOff>
    </xdr:to>
    <xdr:sp macro="" textlink="$O$95">
      <xdr:nvSpPr>
        <xdr:cNvPr id="26" name="TextBox 25">
          <a:extLst>
            <a:ext uri="{FF2B5EF4-FFF2-40B4-BE49-F238E27FC236}">
              <a16:creationId xmlns:a16="http://schemas.microsoft.com/office/drawing/2014/main" id="{573D4AF7-0772-40B0-AE81-6C1183644F5C}"/>
            </a:ext>
          </a:extLst>
        </xdr:cNvPr>
        <xdr:cNvSpPr txBox="1"/>
      </xdr:nvSpPr>
      <xdr:spPr>
        <a:xfrm>
          <a:off x="17735526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0B21343-D7CE-4639-9C95-03F50324E32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3,744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35</xdr:col>
      <xdr:colOff>133982</xdr:colOff>
      <xdr:row>53</xdr:row>
      <xdr:rowOff>86297</xdr:rowOff>
    </xdr:from>
    <xdr:to>
      <xdr:col>36</xdr:col>
      <xdr:colOff>254298</xdr:colOff>
      <xdr:row>55</xdr:row>
      <xdr:rowOff>45858</xdr:rowOff>
    </xdr:to>
    <xdr:sp macro="" textlink="$O$96">
      <xdr:nvSpPr>
        <xdr:cNvPr id="27" name="TextBox 26">
          <a:extLst>
            <a:ext uri="{FF2B5EF4-FFF2-40B4-BE49-F238E27FC236}">
              <a16:creationId xmlns:a16="http://schemas.microsoft.com/office/drawing/2014/main" id="{D8D087D3-C3C4-4C41-9D34-B586D1D5A870}"/>
            </a:ext>
          </a:extLst>
        </xdr:cNvPr>
        <xdr:cNvSpPr txBox="1"/>
      </xdr:nvSpPr>
      <xdr:spPr>
        <a:xfrm>
          <a:off x="18447382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B35499F-0E99-41F9-B744-A4A3F6112C9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5,091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36</xdr:col>
      <xdr:colOff>172389</xdr:colOff>
      <xdr:row>53</xdr:row>
      <xdr:rowOff>86297</xdr:rowOff>
    </xdr:from>
    <xdr:to>
      <xdr:col>37</xdr:col>
      <xdr:colOff>292705</xdr:colOff>
      <xdr:row>55</xdr:row>
      <xdr:rowOff>45858</xdr:rowOff>
    </xdr:to>
    <xdr:sp macro="" textlink="$O$97">
      <xdr:nvSpPr>
        <xdr:cNvPr id="28" name="TextBox 27">
          <a:extLst>
            <a:ext uri="{FF2B5EF4-FFF2-40B4-BE49-F238E27FC236}">
              <a16:creationId xmlns:a16="http://schemas.microsoft.com/office/drawing/2014/main" id="{75DC5E70-95FD-4628-B350-3A4DB1CFC2CD}"/>
            </a:ext>
          </a:extLst>
        </xdr:cNvPr>
        <xdr:cNvSpPr txBox="1"/>
      </xdr:nvSpPr>
      <xdr:spPr>
        <a:xfrm>
          <a:off x="19095389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0874981-B3CA-434E-BA5C-569A2CD92A2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4,423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37</xdr:col>
      <xdr:colOff>210786</xdr:colOff>
      <xdr:row>53</xdr:row>
      <xdr:rowOff>86297</xdr:rowOff>
    </xdr:from>
    <xdr:to>
      <xdr:col>38</xdr:col>
      <xdr:colOff>331101</xdr:colOff>
      <xdr:row>55</xdr:row>
      <xdr:rowOff>45858</xdr:rowOff>
    </xdr:to>
    <xdr:sp macro="" textlink="$O$98">
      <xdr:nvSpPr>
        <xdr:cNvPr id="29" name="TextBox 28">
          <a:extLst>
            <a:ext uri="{FF2B5EF4-FFF2-40B4-BE49-F238E27FC236}">
              <a16:creationId xmlns:a16="http://schemas.microsoft.com/office/drawing/2014/main" id="{B0015345-D77A-42E0-9018-05CF2FCDB2D1}"/>
            </a:ext>
          </a:extLst>
        </xdr:cNvPr>
        <xdr:cNvSpPr txBox="1"/>
      </xdr:nvSpPr>
      <xdr:spPr>
        <a:xfrm>
          <a:off x="19743386" y="10678097"/>
          <a:ext cx="729915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BB0CE4C-D634-43F4-8BFC-24740C46D16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3,662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38</xdr:col>
      <xdr:colOff>281487</xdr:colOff>
      <xdr:row>53</xdr:row>
      <xdr:rowOff>86297</xdr:rowOff>
    </xdr:from>
    <xdr:to>
      <xdr:col>39</xdr:col>
      <xdr:colOff>401803</xdr:colOff>
      <xdr:row>55</xdr:row>
      <xdr:rowOff>45858</xdr:rowOff>
    </xdr:to>
    <xdr:sp macro="" textlink="$O$99">
      <xdr:nvSpPr>
        <xdr:cNvPr id="30" name="TextBox 29">
          <a:extLst>
            <a:ext uri="{FF2B5EF4-FFF2-40B4-BE49-F238E27FC236}">
              <a16:creationId xmlns:a16="http://schemas.microsoft.com/office/drawing/2014/main" id="{06AEB375-7D3B-4FF0-898F-376F56D86C63}"/>
            </a:ext>
          </a:extLst>
        </xdr:cNvPr>
        <xdr:cNvSpPr txBox="1"/>
      </xdr:nvSpPr>
      <xdr:spPr>
        <a:xfrm>
          <a:off x="20423687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CBBB63F-20CD-4B73-A7DA-F2E45610D47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2,887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39</xdr:col>
      <xdr:colOff>300576</xdr:colOff>
      <xdr:row>53</xdr:row>
      <xdr:rowOff>86297</xdr:rowOff>
    </xdr:from>
    <xdr:to>
      <xdr:col>40</xdr:col>
      <xdr:colOff>420892</xdr:colOff>
      <xdr:row>55</xdr:row>
      <xdr:rowOff>45858</xdr:rowOff>
    </xdr:to>
    <xdr:sp macro="" textlink="$O$100">
      <xdr:nvSpPr>
        <xdr:cNvPr id="31" name="TextBox 30">
          <a:extLst>
            <a:ext uri="{FF2B5EF4-FFF2-40B4-BE49-F238E27FC236}">
              <a16:creationId xmlns:a16="http://schemas.microsoft.com/office/drawing/2014/main" id="{864D2410-6759-4F73-B637-C1D2A56BB81F}"/>
            </a:ext>
          </a:extLst>
        </xdr:cNvPr>
        <xdr:cNvSpPr txBox="1"/>
      </xdr:nvSpPr>
      <xdr:spPr>
        <a:xfrm>
          <a:off x="21052376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07B46F6-F6A5-446B-A700-A3C5A7CD76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3,153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40</xdr:col>
      <xdr:colOff>384279</xdr:colOff>
      <xdr:row>53</xdr:row>
      <xdr:rowOff>86297</xdr:rowOff>
    </xdr:from>
    <xdr:to>
      <xdr:col>41</xdr:col>
      <xdr:colOff>504596</xdr:colOff>
      <xdr:row>55</xdr:row>
      <xdr:rowOff>45858</xdr:rowOff>
    </xdr:to>
    <xdr:sp macro="" textlink="$O$101">
      <xdr:nvSpPr>
        <xdr:cNvPr id="32" name="TextBox 31">
          <a:extLst>
            <a:ext uri="{FF2B5EF4-FFF2-40B4-BE49-F238E27FC236}">
              <a16:creationId xmlns:a16="http://schemas.microsoft.com/office/drawing/2014/main" id="{2054C337-7896-4E09-9007-7FB0B865D04D}"/>
            </a:ext>
          </a:extLst>
        </xdr:cNvPr>
        <xdr:cNvSpPr txBox="1"/>
      </xdr:nvSpPr>
      <xdr:spPr>
        <a:xfrm>
          <a:off x="21745679" y="10678097"/>
          <a:ext cx="72991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D04F95-B2D6-4DE2-9979-26CA195E83B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41</xdr:col>
      <xdr:colOff>405598</xdr:colOff>
      <xdr:row>53</xdr:row>
      <xdr:rowOff>86297</xdr:rowOff>
    </xdr:from>
    <xdr:to>
      <xdr:col>42</xdr:col>
      <xdr:colOff>525913</xdr:colOff>
      <xdr:row>55</xdr:row>
      <xdr:rowOff>45858</xdr:rowOff>
    </xdr:to>
    <xdr:sp macro="" textlink="$O$102">
      <xdr:nvSpPr>
        <xdr:cNvPr id="33" name="TextBox 32">
          <a:extLst>
            <a:ext uri="{FF2B5EF4-FFF2-40B4-BE49-F238E27FC236}">
              <a16:creationId xmlns:a16="http://schemas.microsoft.com/office/drawing/2014/main" id="{FAE44E39-8C82-4EB5-B486-8847A12EEA1A}"/>
            </a:ext>
          </a:extLst>
        </xdr:cNvPr>
        <xdr:cNvSpPr txBox="1"/>
      </xdr:nvSpPr>
      <xdr:spPr>
        <a:xfrm>
          <a:off x="22376598" y="10678097"/>
          <a:ext cx="729915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31BB006-24EB-46ED-9000-ADD5AB447DC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42</xdr:col>
      <xdr:colOff>459959</xdr:colOff>
      <xdr:row>53</xdr:row>
      <xdr:rowOff>86297</xdr:rowOff>
    </xdr:from>
    <xdr:to>
      <xdr:col>43</xdr:col>
      <xdr:colOff>580274</xdr:colOff>
      <xdr:row>55</xdr:row>
      <xdr:rowOff>45858</xdr:rowOff>
    </xdr:to>
    <xdr:sp macro="" textlink="$O$103">
      <xdr:nvSpPr>
        <xdr:cNvPr id="34" name="TextBox 33">
          <a:extLst>
            <a:ext uri="{FF2B5EF4-FFF2-40B4-BE49-F238E27FC236}">
              <a16:creationId xmlns:a16="http://schemas.microsoft.com/office/drawing/2014/main" id="{3E14AB45-41B0-4862-8BAF-1E4CD2535536}"/>
            </a:ext>
          </a:extLst>
        </xdr:cNvPr>
        <xdr:cNvSpPr txBox="1"/>
      </xdr:nvSpPr>
      <xdr:spPr>
        <a:xfrm>
          <a:off x="23040559" y="10678097"/>
          <a:ext cx="729915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B1FF3B9-3A28-41D5-A208-977B457173B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43</xdr:col>
      <xdr:colOff>485363</xdr:colOff>
      <xdr:row>53</xdr:row>
      <xdr:rowOff>86297</xdr:rowOff>
    </xdr:from>
    <xdr:to>
      <xdr:col>44</xdr:col>
      <xdr:colOff>605679</xdr:colOff>
      <xdr:row>55</xdr:row>
      <xdr:rowOff>45858</xdr:rowOff>
    </xdr:to>
    <xdr:sp macro="" textlink="$O$104">
      <xdr:nvSpPr>
        <xdr:cNvPr id="35" name="TextBox 34">
          <a:extLst>
            <a:ext uri="{FF2B5EF4-FFF2-40B4-BE49-F238E27FC236}">
              <a16:creationId xmlns:a16="http://schemas.microsoft.com/office/drawing/2014/main" id="{E2B9515D-8761-4EDD-8B9A-C4692EEFA5A8}"/>
            </a:ext>
          </a:extLst>
        </xdr:cNvPr>
        <xdr:cNvSpPr txBox="1"/>
      </xdr:nvSpPr>
      <xdr:spPr>
        <a:xfrm>
          <a:off x="23675563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4EF3C1B-01AB-4A46-89D8-FD341593880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590449</xdr:colOff>
      <xdr:row>55</xdr:row>
      <xdr:rowOff>145412</xdr:rowOff>
    </xdr:from>
    <xdr:to>
      <xdr:col>21</xdr:col>
      <xdr:colOff>523608</xdr:colOff>
      <xdr:row>57</xdr:row>
      <xdr:rowOff>39169</xdr:rowOff>
    </xdr:to>
    <xdr:sp macro="" textlink="$L$83">
      <xdr:nvSpPr>
        <xdr:cNvPr id="36" name="TextBox 35">
          <a:extLst>
            <a:ext uri="{FF2B5EF4-FFF2-40B4-BE49-F238E27FC236}">
              <a16:creationId xmlns:a16="http://schemas.microsoft.com/office/drawing/2014/main" id="{1FCB962E-AC65-4FBE-9F5A-8F0E86F34F09}"/>
            </a:ext>
          </a:extLst>
        </xdr:cNvPr>
        <xdr:cNvSpPr txBox="1"/>
      </xdr:nvSpPr>
      <xdr:spPr>
        <a:xfrm>
          <a:off x="9759849" y="11105512"/>
          <a:ext cx="542759" cy="262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21E8FF90-EDCB-43C4-B4CD-C5AB5AD1E7A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476</a:t>
          </a:fld>
          <a:endParaRPr lang="en-US" sz="11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149231</xdr:colOff>
      <xdr:row>55</xdr:row>
      <xdr:rowOff>172153</xdr:rowOff>
    </xdr:from>
    <xdr:to>
      <xdr:col>23</xdr:col>
      <xdr:colOff>82391</xdr:colOff>
      <xdr:row>57</xdr:row>
      <xdr:rowOff>65909</xdr:rowOff>
    </xdr:to>
    <xdr:sp macro="" textlink="$L$84">
      <xdr:nvSpPr>
        <xdr:cNvPr id="37" name="TextBox 36">
          <a:extLst>
            <a:ext uri="{FF2B5EF4-FFF2-40B4-BE49-F238E27FC236}">
              <a16:creationId xmlns:a16="http://schemas.microsoft.com/office/drawing/2014/main" id="{6BE9E123-41B9-4452-8C8E-521794F9BC1B}"/>
            </a:ext>
          </a:extLst>
        </xdr:cNvPr>
        <xdr:cNvSpPr txBox="1"/>
      </xdr:nvSpPr>
      <xdr:spPr>
        <a:xfrm>
          <a:off x="10537831" y="11132253"/>
          <a:ext cx="54276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9FD1170-3ECB-41D7-84A7-0FD5137D1F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279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153314</xdr:colOff>
      <xdr:row>55</xdr:row>
      <xdr:rowOff>172153</xdr:rowOff>
    </xdr:from>
    <xdr:to>
      <xdr:col>24</xdr:col>
      <xdr:colOff>85134</xdr:colOff>
      <xdr:row>57</xdr:row>
      <xdr:rowOff>65909</xdr:rowOff>
    </xdr:to>
    <xdr:sp macro="" textlink="$L$85">
      <xdr:nvSpPr>
        <xdr:cNvPr id="38" name="TextBox 37">
          <a:extLst>
            <a:ext uri="{FF2B5EF4-FFF2-40B4-BE49-F238E27FC236}">
              <a16:creationId xmlns:a16="http://schemas.microsoft.com/office/drawing/2014/main" id="{317C5237-EDFB-4BBD-97D1-74C0299BD8EA}"/>
            </a:ext>
          </a:extLst>
        </xdr:cNvPr>
        <xdr:cNvSpPr txBox="1"/>
      </xdr:nvSpPr>
      <xdr:spPr>
        <a:xfrm>
          <a:off x="11151514" y="11132253"/>
          <a:ext cx="54142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5B7F94-4E49-4371-A0A3-B646878C4F6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-504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259445</xdr:colOff>
      <xdr:row>55</xdr:row>
      <xdr:rowOff>172153</xdr:rowOff>
    </xdr:from>
    <xdr:to>
      <xdr:col>25</xdr:col>
      <xdr:colOff>195426</xdr:colOff>
      <xdr:row>57</xdr:row>
      <xdr:rowOff>65909</xdr:rowOff>
    </xdr:to>
    <xdr:sp macro="" textlink="$L$86">
      <xdr:nvSpPr>
        <xdr:cNvPr id="39" name="TextBox 38">
          <a:extLst>
            <a:ext uri="{FF2B5EF4-FFF2-40B4-BE49-F238E27FC236}">
              <a16:creationId xmlns:a16="http://schemas.microsoft.com/office/drawing/2014/main" id="{9296B530-2DF4-40E0-A273-F4ED4C44DF83}"/>
            </a:ext>
          </a:extLst>
        </xdr:cNvPr>
        <xdr:cNvSpPr txBox="1"/>
      </xdr:nvSpPr>
      <xdr:spPr>
        <a:xfrm>
          <a:off x="11867245" y="11132253"/>
          <a:ext cx="54558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3669CD-D501-43EC-BB04-87CDB789F03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-176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346864</xdr:colOff>
      <xdr:row>55</xdr:row>
      <xdr:rowOff>172153</xdr:rowOff>
    </xdr:from>
    <xdr:to>
      <xdr:col>26</xdr:col>
      <xdr:colOff>280023</xdr:colOff>
      <xdr:row>57</xdr:row>
      <xdr:rowOff>65909</xdr:rowOff>
    </xdr:to>
    <xdr:sp macro="" textlink="$L$87">
      <xdr:nvSpPr>
        <xdr:cNvPr id="40" name="TextBox 39">
          <a:extLst>
            <a:ext uri="{FF2B5EF4-FFF2-40B4-BE49-F238E27FC236}">
              <a16:creationId xmlns:a16="http://schemas.microsoft.com/office/drawing/2014/main" id="{7163C0EE-120A-40DE-A647-09099CB6A0E4}"/>
            </a:ext>
          </a:extLst>
        </xdr:cNvPr>
        <xdr:cNvSpPr txBox="1"/>
      </xdr:nvSpPr>
      <xdr:spPr>
        <a:xfrm>
          <a:off x="12564264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4037A04-4799-4F5C-B83D-4BEEB6020C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606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310991</xdr:colOff>
      <xdr:row>55</xdr:row>
      <xdr:rowOff>172153</xdr:rowOff>
    </xdr:from>
    <xdr:to>
      <xdr:col>27</xdr:col>
      <xdr:colOff>246971</xdr:colOff>
      <xdr:row>57</xdr:row>
      <xdr:rowOff>65909</xdr:rowOff>
    </xdr:to>
    <xdr:sp macro="" textlink="$L$88">
      <xdr:nvSpPr>
        <xdr:cNvPr id="41" name="TextBox 40">
          <a:extLst>
            <a:ext uri="{FF2B5EF4-FFF2-40B4-BE49-F238E27FC236}">
              <a16:creationId xmlns:a16="http://schemas.microsoft.com/office/drawing/2014/main" id="{3D84377D-B547-4A6D-9EE2-3E791980267D}"/>
            </a:ext>
          </a:extLst>
        </xdr:cNvPr>
        <xdr:cNvSpPr txBox="1"/>
      </xdr:nvSpPr>
      <xdr:spPr>
        <a:xfrm>
          <a:off x="13137991" y="11132253"/>
          <a:ext cx="54558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357232C-9A56-463A-B0B9-FD4273607F3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659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437465</xdr:colOff>
      <xdr:row>55</xdr:row>
      <xdr:rowOff>176349</xdr:rowOff>
    </xdr:from>
    <xdr:to>
      <xdr:col>28</xdr:col>
      <xdr:colOff>425526</xdr:colOff>
      <xdr:row>57</xdr:row>
      <xdr:rowOff>23573</xdr:rowOff>
    </xdr:to>
    <xdr:sp macro="" textlink="$L$89">
      <xdr:nvSpPr>
        <xdr:cNvPr id="42" name="TextBox 41">
          <a:extLst>
            <a:ext uri="{FF2B5EF4-FFF2-40B4-BE49-F238E27FC236}">
              <a16:creationId xmlns:a16="http://schemas.microsoft.com/office/drawing/2014/main" id="{EBB69A89-F5CE-4E3D-8FAC-B6D8B2CD6BD9}"/>
            </a:ext>
          </a:extLst>
        </xdr:cNvPr>
        <xdr:cNvSpPr txBox="1"/>
      </xdr:nvSpPr>
      <xdr:spPr>
        <a:xfrm>
          <a:off x="13874065" y="11136449"/>
          <a:ext cx="597661" cy="2155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F6D3F36-CDEA-45D8-9BE4-5AD92C40FF8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-240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469095</xdr:colOff>
      <xdr:row>55</xdr:row>
      <xdr:rowOff>172153</xdr:rowOff>
    </xdr:from>
    <xdr:to>
      <xdr:col>29</xdr:col>
      <xdr:colOff>402254</xdr:colOff>
      <xdr:row>57</xdr:row>
      <xdr:rowOff>65909</xdr:rowOff>
    </xdr:to>
    <xdr:sp macro="" textlink="$L$90">
      <xdr:nvSpPr>
        <xdr:cNvPr id="43" name="TextBox 42">
          <a:extLst>
            <a:ext uri="{FF2B5EF4-FFF2-40B4-BE49-F238E27FC236}">
              <a16:creationId xmlns:a16="http://schemas.microsoft.com/office/drawing/2014/main" id="{3B148181-157A-4FC5-9542-4ADC2B6E8B52}"/>
            </a:ext>
          </a:extLst>
        </xdr:cNvPr>
        <xdr:cNvSpPr txBox="1"/>
      </xdr:nvSpPr>
      <xdr:spPr>
        <a:xfrm>
          <a:off x="14515295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2490E6-B039-4B47-AF20-EE65563C012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-141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509350</xdr:colOff>
      <xdr:row>55</xdr:row>
      <xdr:rowOff>172153</xdr:rowOff>
    </xdr:from>
    <xdr:to>
      <xdr:col>30</xdr:col>
      <xdr:colOff>442509</xdr:colOff>
      <xdr:row>57</xdr:row>
      <xdr:rowOff>65909</xdr:rowOff>
    </xdr:to>
    <xdr:sp macro="" textlink="$L$91">
      <xdr:nvSpPr>
        <xdr:cNvPr id="44" name="TextBox 43">
          <a:extLst>
            <a:ext uri="{FF2B5EF4-FFF2-40B4-BE49-F238E27FC236}">
              <a16:creationId xmlns:a16="http://schemas.microsoft.com/office/drawing/2014/main" id="{2D7A51AC-582D-439E-B788-D35A65326E75}"/>
            </a:ext>
          </a:extLst>
        </xdr:cNvPr>
        <xdr:cNvSpPr txBox="1"/>
      </xdr:nvSpPr>
      <xdr:spPr>
        <a:xfrm>
          <a:off x="15165150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1A84829-B545-4A97-B852-517D4A7F4F6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-103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30</xdr:col>
      <xdr:colOff>525462</xdr:colOff>
      <xdr:row>55</xdr:row>
      <xdr:rowOff>172153</xdr:rowOff>
    </xdr:from>
    <xdr:to>
      <xdr:col>31</xdr:col>
      <xdr:colOff>458621</xdr:colOff>
      <xdr:row>57</xdr:row>
      <xdr:rowOff>65909</xdr:rowOff>
    </xdr:to>
    <xdr:sp macro="" textlink="$L$92">
      <xdr:nvSpPr>
        <xdr:cNvPr id="45" name="TextBox 44">
          <a:extLst>
            <a:ext uri="{FF2B5EF4-FFF2-40B4-BE49-F238E27FC236}">
              <a16:creationId xmlns:a16="http://schemas.microsoft.com/office/drawing/2014/main" id="{0D0ABD6D-8DB8-47FD-9B33-EE8ACE46CEF4}"/>
            </a:ext>
          </a:extLst>
        </xdr:cNvPr>
        <xdr:cNvSpPr txBox="1"/>
      </xdr:nvSpPr>
      <xdr:spPr>
        <a:xfrm>
          <a:off x="15790862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17C352A-6D42-43C1-A211-4019A7E80E6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652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565347</xdr:colOff>
      <xdr:row>55</xdr:row>
      <xdr:rowOff>172153</xdr:rowOff>
    </xdr:from>
    <xdr:to>
      <xdr:col>32</xdr:col>
      <xdr:colOff>498506</xdr:colOff>
      <xdr:row>57</xdr:row>
      <xdr:rowOff>65909</xdr:rowOff>
    </xdr:to>
    <xdr:sp macro="" textlink="$L$93">
      <xdr:nvSpPr>
        <xdr:cNvPr id="46" name="TextBox 45">
          <a:extLst>
            <a:ext uri="{FF2B5EF4-FFF2-40B4-BE49-F238E27FC236}">
              <a16:creationId xmlns:a16="http://schemas.microsoft.com/office/drawing/2014/main" id="{F85E739B-33EB-4A1F-B47D-8372E6ECFC32}"/>
            </a:ext>
          </a:extLst>
        </xdr:cNvPr>
        <xdr:cNvSpPr txBox="1"/>
      </xdr:nvSpPr>
      <xdr:spPr>
        <a:xfrm>
          <a:off x="16440347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FF2D73-6C76-4A69-AD71-9F605DB80A8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380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563639</xdr:colOff>
      <xdr:row>55</xdr:row>
      <xdr:rowOff>172153</xdr:rowOff>
    </xdr:from>
    <xdr:to>
      <xdr:col>33</xdr:col>
      <xdr:colOff>496798</xdr:colOff>
      <xdr:row>57</xdr:row>
      <xdr:rowOff>65909</xdr:rowOff>
    </xdr:to>
    <xdr:sp macro="" textlink="$L$94">
      <xdr:nvSpPr>
        <xdr:cNvPr id="47" name="TextBox 46">
          <a:extLst>
            <a:ext uri="{FF2B5EF4-FFF2-40B4-BE49-F238E27FC236}">
              <a16:creationId xmlns:a16="http://schemas.microsoft.com/office/drawing/2014/main" id="{F0AB1CC3-A108-4B76-B862-1822C2AC2AF0}"/>
            </a:ext>
          </a:extLst>
        </xdr:cNvPr>
        <xdr:cNvSpPr txBox="1"/>
      </xdr:nvSpPr>
      <xdr:spPr>
        <a:xfrm>
          <a:off x="17048239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649A321-8CB8-4EE3-9729-4E735AF95CD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7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21</xdr:colOff>
      <xdr:row>55</xdr:row>
      <xdr:rowOff>155183</xdr:rowOff>
    </xdr:from>
    <xdr:to>
      <xdr:col>34</xdr:col>
      <xdr:colOff>556738</xdr:colOff>
      <xdr:row>57</xdr:row>
      <xdr:rowOff>16519</xdr:rowOff>
    </xdr:to>
    <xdr:sp macro="" textlink="$L$95">
      <xdr:nvSpPr>
        <xdr:cNvPr id="48" name="TextBox 47">
          <a:extLst>
            <a:ext uri="{FF2B5EF4-FFF2-40B4-BE49-F238E27FC236}">
              <a16:creationId xmlns:a16="http://schemas.microsoft.com/office/drawing/2014/main" id="{6C960313-A985-444A-A72D-C7FD2D270524}"/>
            </a:ext>
          </a:extLst>
        </xdr:cNvPr>
        <xdr:cNvSpPr txBox="1"/>
      </xdr:nvSpPr>
      <xdr:spPr>
        <a:xfrm>
          <a:off x="17703821" y="11115283"/>
          <a:ext cx="556717" cy="2296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C246D95-E541-4780-B748-A1E481EE4E5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-374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35</xdr:col>
      <xdr:colOff>137643</xdr:colOff>
      <xdr:row>55</xdr:row>
      <xdr:rowOff>172153</xdr:rowOff>
    </xdr:from>
    <xdr:to>
      <xdr:col>36</xdr:col>
      <xdr:colOff>70802</xdr:colOff>
      <xdr:row>57</xdr:row>
      <xdr:rowOff>65909</xdr:rowOff>
    </xdr:to>
    <xdr:sp macro="" textlink="$L$96">
      <xdr:nvSpPr>
        <xdr:cNvPr id="49" name="TextBox 48">
          <a:extLst>
            <a:ext uri="{FF2B5EF4-FFF2-40B4-BE49-F238E27FC236}">
              <a16:creationId xmlns:a16="http://schemas.microsoft.com/office/drawing/2014/main" id="{5AC330A2-CD30-44B9-94B7-C30A4C2995FB}"/>
            </a:ext>
          </a:extLst>
        </xdr:cNvPr>
        <xdr:cNvSpPr txBox="1"/>
      </xdr:nvSpPr>
      <xdr:spPr>
        <a:xfrm>
          <a:off x="18451043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A142B00-378B-49FF-8766-539989E9286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715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36</xdr:col>
      <xdr:colOff>129984</xdr:colOff>
      <xdr:row>55</xdr:row>
      <xdr:rowOff>172153</xdr:rowOff>
    </xdr:from>
    <xdr:to>
      <xdr:col>37</xdr:col>
      <xdr:colOff>63143</xdr:colOff>
      <xdr:row>57</xdr:row>
      <xdr:rowOff>65909</xdr:rowOff>
    </xdr:to>
    <xdr:sp macro="" textlink="$L$97">
      <xdr:nvSpPr>
        <xdr:cNvPr id="50" name="TextBox 49">
          <a:extLst>
            <a:ext uri="{FF2B5EF4-FFF2-40B4-BE49-F238E27FC236}">
              <a16:creationId xmlns:a16="http://schemas.microsoft.com/office/drawing/2014/main" id="{67BA29F8-8E96-473A-90FA-12A873A3F403}"/>
            </a:ext>
          </a:extLst>
        </xdr:cNvPr>
        <xdr:cNvSpPr txBox="1"/>
      </xdr:nvSpPr>
      <xdr:spPr>
        <a:xfrm>
          <a:off x="19052984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EE82A56-EB7D-4470-B847-96093B00B73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-407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37</xdr:col>
      <xdr:colOff>160954</xdr:colOff>
      <xdr:row>55</xdr:row>
      <xdr:rowOff>172153</xdr:rowOff>
    </xdr:from>
    <xdr:to>
      <xdr:col>38</xdr:col>
      <xdr:colOff>94112</xdr:colOff>
      <xdr:row>57</xdr:row>
      <xdr:rowOff>65909</xdr:rowOff>
    </xdr:to>
    <xdr:sp macro="" textlink="$L$98">
      <xdr:nvSpPr>
        <xdr:cNvPr id="51" name="TextBox 50">
          <a:extLst>
            <a:ext uri="{FF2B5EF4-FFF2-40B4-BE49-F238E27FC236}">
              <a16:creationId xmlns:a16="http://schemas.microsoft.com/office/drawing/2014/main" id="{3A582945-D967-4545-940C-7E8C6C86BA3F}"/>
            </a:ext>
          </a:extLst>
        </xdr:cNvPr>
        <xdr:cNvSpPr txBox="1"/>
      </xdr:nvSpPr>
      <xdr:spPr>
        <a:xfrm>
          <a:off x="19693554" y="11132253"/>
          <a:ext cx="542758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4B33F89-6B05-445F-8393-9E94FD95268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-699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38</xdr:col>
      <xdr:colOff>248743</xdr:colOff>
      <xdr:row>55</xdr:row>
      <xdr:rowOff>172153</xdr:rowOff>
    </xdr:from>
    <xdr:to>
      <xdr:col>39</xdr:col>
      <xdr:colOff>181902</xdr:colOff>
      <xdr:row>57</xdr:row>
      <xdr:rowOff>65909</xdr:rowOff>
    </xdr:to>
    <xdr:sp macro="" textlink="$L$99">
      <xdr:nvSpPr>
        <xdr:cNvPr id="52" name="TextBox 51">
          <a:extLst>
            <a:ext uri="{FF2B5EF4-FFF2-40B4-BE49-F238E27FC236}">
              <a16:creationId xmlns:a16="http://schemas.microsoft.com/office/drawing/2014/main" id="{4A041776-734A-4A5D-A707-9B043E0FE539}"/>
            </a:ext>
          </a:extLst>
        </xdr:cNvPr>
        <xdr:cNvSpPr txBox="1"/>
      </xdr:nvSpPr>
      <xdr:spPr>
        <a:xfrm>
          <a:off x="20390943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FD4C86A-B347-4C2B-9B33-EEBA91AA812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-637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39</xdr:col>
      <xdr:colOff>300140</xdr:colOff>
      <xdr:row>55</xdr:row>
      <xdr:rowOff>172153</xdr:rowOff>
    </xdr:from>
    <xdr:to>
      <xdr:col>40</xdr:col>
      <xdr:colOff>233299</xdr:colOff>
      <xdr:row>57</xdr:row>
      <xdr:rowOff>65909</xdr:rowOff>
    </xdr:to>
    <xdr:sp macro="" textlink="$L$100">
      <xdr:nvSpPr>
        <xdr:cNvPr id="53" name="TextBox 52">
          <a:extLst>
            <a:ext uri="{FF2B5EF4-FFF2-40B4-BE49-F238E27FC236}">
              <a16:creationId xmlns:a16="http://schemas.microsoft.com/office/drawing/2014/main" id="{C34EEB80-9D4C-4098-A8E8-963E9F6D4FE9}"/>
            </a:ext>
          </a:extLst>
        </xdr:cNvPr>
        <xdr:cNvSpPr txBox="1"/>
      </xdr:nvSpPr>
      <xdr:spPr>
        <a:xfrm>
          <a:off x="21051940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AA4BDE4-C09F-44A8-A52A-AB42EA4F10C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-238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43</xdr:col>
      <xdr:colOff>484091</xdr:colOff>
      <xdr:row>55</xdr:row>
      <xdr:rowOff>172153</xdr:rowOff>
    </xdr:from>
    <xdr:to>
      <xdr:col>44</xdr:col>
      <xdr:colOff>417250</xdr:colOff>
      <xdr:row>57</xdr:row>
      <xdr:rowOff>65909</xdr:rowOff>
    </xdr:to>
    <xdr:sp macro="" textlink="$L$104">
      <xdr:nvSpPr>
        <xdr:cNvPr id="54" name="TextBox 53">
          <a:extLst>
            <a:ext uri="{FF2B5EF4-FFF2-40B4-BE49-F238E27FC236}">
              <a16:creationId xmlns:a16="http://schemas.microsoft.com/office/drawing/2014/main" id="{38D2F85B-1AF6-47A6-B650-342D5BD6E019}"/>
            </a:ext>
          </a:extLst>
        </xdr:cNvPr>
        <xdr:cNvSpPr txBox="1"/>
      </xdr:nvSpPr>
      <xdr:spPr>
        <a:xfrm>
          <a:off x="23674291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0CF8DC8-8EBD-4440-826C-AFB8E98B057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42</xdr:col>
      <xdr:colOff>446376</xdr:colOff>
      <xdr:row>55</xdr:row>
      <xdr:rowOff>172153</xdr:rowOff>
    </xdr:from>
    <xdr:to>
      <xdr:col>43</xdr:col>
      <xdr:colOff>379534</xdr:colOff>
      <xdr:row>57</xdr:row>
      <xdr:rowOff>65909</xdr:rowOff>
    </xdr:to>
    <xdr:sp macro="" textlink="$L$103">
      <xdr:nvSpPr>
        <xdr:cNvPr id="55" name="TextBox 54">
          <a:extLst>
            <a:ext uri="{FF2B5EF4-FFF2-40B4-BE49-F238E27FC236}">
              <a16:creationId xmlns:a16="http://schemas.microsoft.com/office/drawing/2014/main" id="{8BE42C24-B5F5-4691-BCCC-782ABDECAC06}"/>
            </a:ext>
          </a:extLst>
        </xdr:cNvPr>
        <xdr:cNvSpPr txBox="1"/>
      </xdr:nvSpPr>
      <xdr:spPr>
        <a:xfrm>
          <a:off x="23026976" y="11132253"/>
          <a:ext cx="542758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8E91F18-A88B-4337-8C78-880BF53A54C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41</xdr:col>
      <xdr:colOff>368835</xdr:colOff>
      <xdr:row>55</xdr:row>
      <xdr:rowOff>172153</xdr:rowOff>
    </xdr:from>
    <xdr:to>
      <xdr:col>42</xdr:col>
      <xdr:colOff>384878</xdr:colOff>
      <xdr:row>57</xdr:row>
      <xdr:rowOff>55213</xdr:rowOff>
    </xdr:to>
    <xdr:sp macro="" textlink="$L$102">
      <xdr:nvSpPr>
        <xdr:cNvPr id="56" name="TextBox 55">
          <a:extLst>
            <a:ext uri="{FF2B5EF4-FFF2-40B4-BE49-F238E27FC236}">
              <a16:creationId xmlns:a16="http://schemas.microsoft.com/office/drawing/2014/main" id="{5BCD069E-2AD7-4900-96DA-6EB90DD7205A}"/>
            </a:ext>
          </a:extLst>
        </xdr:cNvPr>
        <xdr:cNvSpPr txBox="1"/>
      </xdr:nvSpPr>
      <xdr:spPr>
        <a:xfrm>
          <a:off x="22339835" y="11132253"/>
          <a:ext cx="625643" cy="2513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E5BEB2F-1E20-450E-BE35-C12CD225C5E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43</xdr:col>
      <xdr:colOff>512109</xdr:colOff>
      <xdr:row>57</xdr:row>
      <xdr:rowOff>71258</xdr:rowOff>
    </xdr:from>
    <xdr:to>
      <xdr:col>44</xdr:col>
      <xdr:colOff>445268</xdr:colOff>
      <xdr:row>58</xdr:row>
      <xdr:rowOff>150764</xdr:rowOff>
    </xdr:to>
    <xdr:sp macro="" textlink="$M$104">
      <xdr:nvSpPr>
        <xdr:cNvPr id="58" name="TextBox 57">
          <a:extLst>
            <a:ext uri="{FF2B5EF4-FFF2-40B4-BE49-F238E27FC236}">
              <a16:creationId xmlns:a16="http://schemas.microsoft.com/office/drawing/2014/main" id="{12274084-2022-4E50-879C-0AEB87EF367C}"/>
            </a:ext>
          </a:extLst>
        </xdr:cNvPr>
        <xdr:cNvSpPr txBox="1"/>
      </xdr:nvSpPr>
      <xdr:spPr>
        <a:xfrm>
          <a:off x="23702309" y="11399658"/>
          <a:ext cx="542759" cy="263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48301BA-E4AA-4DF2-B61B-5FA5DCEE669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44</xdr:col>
      <xdr:colOff>13531</xdr:colOff>
      <xdr:row>59</xdr:row>
      <xdr:rowOff>42295</xdr:rowOff>
    </xdr:from>
    <xdr:to>
      <xdr:col>45</xdr:col>
      <xdr:colOff>7079</xdr:colOff>
      <xdr:row>60</xdr:row>
      <xdr:rowOff>129892</xdr:rowOff>
    </xdr:to>
    <xdr:sp macro="" textlink="$N$104">
      <xdr:nvSpPr>
        <xdr:cNvPr id="59" name="TextBox 58">
          <a:extLst>
            <a:ext uri="{FF2B5EF4-FFF2-40B4-BE49-F238E27FC236}">
              <a16:creationId xmlns:a16="http://schemas.microsoft.com/office/drawing/2014/main" id="{D1CDED2C-428B-4DAE-9862-313AD62E24AA}"/>
            </a:ext>
          </a:extLst>
        </xdr:cNvPr>
        <xdr:cNvSpPr txBox="1"/>
      </xdr:nvSpPr>
      <xdr:spPr>
        <a:xfrm>
          <a:off x="23813331" y="11738995"/>
          <a:ext cx="603148" cy="2717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45C344B-11B1-41B3-BBF0-EB41C7DE746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190980</xdr:colOff>
      <xdr:row>55</xdr:row>
      <xdr:rowOff>160455</xdr:rowOff>
    </xdr:from>
    <xdr:to>
      <xdr:col>32</xdr:col>
      <xdr:colOff>517021</xdr:colOff>
      <xdr:row>57</xdr:row>
      <xdr:rowOff>54211</xdr:rowOff>
    </xdr:to>
    <xdr:sp macro="" textlink="$Q$93">
      <xdr:nvSpPr>
        <xdr:cNvPr id="60" name="TextBox 59">
          <a:extLst>
            <a:ext uri="{FF2B5EF4-FFF2-40B4-BE49-F238E27FC236}">
              <a16:creationId xmlns:a16="http://schemas.microsoft.com/office/drawing/2014/main" id="{A958BB05-D9C6-49BF-9FF2-A0FD814F67DC}"/>
            </a:ext>
          </a:extLst>
        </xdr:cNvPr>
        <xdr:cNvSpPr txBox="1"/>
      </xdr:nvSpPr>
      <xdr:spPr>
        <a:xfrm>
          <a:off x="16675580" y="11120555"/>
          <a:ext cx="32604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0757609-193C-4DF8-B277-B987BA6BBEC9}" type="TxLink">
            <a:rPr lang="en-US" sz="1100" b="0" i="0" u="none" strike="noStrike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213454</xdr:colOff>
      <xdr:row>59</xdr:row>
      <xdr:rowOff>52691</xdr:rowOff>
    </xdr:from>
    <xdr:to>
      <xdr:col>23</xdr:col>
      <xdr:colOff>149435</xdr:colOff>
      <xdr:row>61</xdr:row>
      <xdr:rowOff>12958</xdr:rowOff>
    </xdr:to>
    <xdr:sp macro="" textlink="$N$84">
      <xdr:nvSpPr>
        <xdr:cNvPr id="62" name="TextBox 61">
          <a:extLst>
            <a:ext uri="{FF2B5EF4-FFF2-40B4-BE49-F238E27FC236}">
              <a16:creationId xmlns:a16="http://schemas.microsoft.com/office/drawing/2014/main" id="{1C38A231-4C7E-41BB-B833-A28BE0A6C44C}"/>
            </a:ext>
          </a:extLst>
        </xdr:cNvPr>
        <xdr:cNvSpPr txBox="1"/>
      </xdr:nvSpPr>
      <xdr:spPr>
        <a:xfrm>
          <a:off x="10602054" y="11749391"/>
          <a:ext cx="545581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5CD238-D5C2-4341-9399-A05C1E776C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419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226222</xdr:colOff>
      <xdr:row>59</xdr:row>
      <xdr:rowOff>52691</xdr:rowOff>
    </xdr:from>
    <xdr:to>
      <xdr:col>24</xdr:col>
      <xdr:colOff>80654</xdr:colOff>
      <xdr:row>61</xdr:row>
      <xdr:rowOff>46380</xdr:rowOff>
    </xdr:to>
    <xdr:sp macro="" textlink="$N$85">
      <xdr:nvSpPr>
        <xdr:cNvPr id="63" name="TextBox 62">
          <a:extLst>
            <a:ext uri="{FF2B5EF4-FFF2-40B4-BE49-F238E27FC236}">
              <a16:creationId xmlns:a16="http://schemas.microsoft.com/office/drawing/2014/main" id="{340CDE29-7284-4E74-9318-B51508155392}"/>
            </a:ext>
          </a:extLst>
        </xdr:cNvPr>
        <xdr:cNvSpPr txBox="1"/>
      </xdr:nvSpPr>
      <xdr:spPr>
        <a:xfrm>
          <a:off x="11224422" y="11749391"/>
          <a:ext cx="464032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35DAD7C-9B51-483E-9333-FC50F15CAE3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-114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338141</xdr:colOff>
      <xdr:row>59</xdr:row>
      <xdr:rowOff>52691</xdr:rowOff>
    </xdr:from>
    <xdr:to>
      <xdr:col>25</xdr:col>
      <xdr:colOff>239221</xdr:colOff>
      <xdr:row>61</xdr:row>
      <xdr:rowOff>46380</xdr:rowOff>
    </xdr:to>
    <xdr:sp macro="" textlink="$N$86">
      <xdr:nvSpPr>
        <xdr:cNvPr id="64" name="TextBox 63">
          <a:extLst>
            <a:ext uri="{FF2B5EF4-FFF2-40B4-BE49-F238E27FC236}">
              <a16:creationId xmlns:a16="http://schemas.microsoft.com/office/drawing/2014/main" id="{822CEAA2-2D77-4E30-9D61-C2552B5D3539}"/>
            </a:ext>
          </a:extLst>
        </xdr:cNvPr>
        <xdr:cNvSpPr txBox="1"/>
      </xdr:nvSpPr>
      <xdr:spPr>
        <a:xfrm>
          <a:off x="11945941" y="11749391"/>
          <a:ext cx="510680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83A40C3-92AF-4C50-B342-2D6B95D08C5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-410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359851</xdr:colOff>
      <xdr:row>59</xdr:row>
      <xdr:rowOff>52691</xdr:rowOff>
    </xdr:from>
    <xdr:to>
      <xdr:col>26</xdr:col>
      <xdr:colOff>274436</xdr:colOff>
      <xdr:row>61</xdr:row>
      <xdr:rowOff>46380</xdr:rowOff>
    </xdr:to>
    <xdr:sp macro="" textlink="$N$87">
      <xdr:nvSpPr>
        <xdr:cNvPr id="65" name="TextBox 64">
          <a:extLst>
            <a:ext uri="{FF2B5EF4-FFF2-40B4-BE49-F238E27FC236}">
              <a16:creationId xmlns:a16="http://schemas.microsoft.com/office/drawing/2014/main" id="{7ADF071F-B6E4-4C3F-8965-05D8E9203A9D}"/>
            </a:ext>
          </a:extLst>
        </xdr:cNvPr>
        <xdr:cNvSpPr txBox="1"/>
      </xdr:nvSpPr>
      <xdr:spPr>
        <a:xfrm>
          <a:off x="12577251" y="11749391"/>
          <a:ext cx="524185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CEAD61F-4503-4ECA-AFB2-E9CF31294FB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908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388075</xdr:colOff>
      <xdr:row>59</xdr:row>
      <xdr:rowOff>52691</xdr:rowOff>
    </xdr:from>
    <xdr:to>
      <xdr:col>27</xdr:col>
      <xdr:colOff>316177</xdr:colOff>
      <xdr:row>61</xdr:row>
      <xdr:rowOff>46380</xdr:rowOff>
    </xdr:to>
    <xdr:sp macro="" textlink="$N$88">
      <xdr:nvSpPr>
        <xdr:cNvPr id="66" name="TextBox 65">
          <a:extLst>
            <a:ext uri="{FF2B5EF4-FFF2-40B4-BE49-F238E27FC236}">
              <a16:creationId xmlns:a16="http://schemas.microsoft.com/office/drawing/2014/main" id="{E84FE726-5248-43E1-9154-52C14D8F3408}"/>
            </a:ext>
          </a:extLst>
        </xdr:cNvPr>
        <xdr:cNvSpPr txBox="1"/>
      </xdr:nvSpPr>
      <xdr:spPr>
        <a:xfrm>
          <a:off x="13215075" y="11749391"/>
          <a:ext cx="537702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3F71471-D50A-4E2A-B95A-FA8B3C7BDCE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569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493912</xdr:colOff>
      <xdr:row>59</xdr:row>
      <xdr:rowOff>52691</xdr:rowOff>
    </xdr:from>
    <xdr:to>
      <xdr:col>28</xdr:col>
      <xdr:colOff>508023</xdr:colOff>
      <xdr:row>61</xdr:row>
      <xdr:rowOff>46380</xdr:rowOff>
    </xdr:to>
    <xdr:sp macro="" textlink="$N$89">
      <xdr:nvSpPr>
        <xdr:cNvPr id="67" name="TextBox 66">
          <a:extLst>
            <a:ext uri="{FF2B5EF4-FFF2-40B4-BE49-F238E27FC236}">
              <a16:creationId xmlns:a16="http://schemas.microsoft.com/office/drawing/2014/main" id="{2A337E57-6BBE-4D55-8DC7-B66F37FAEBF3}"/>
            </a:ext>
          </a:extLst>
        </xdr:cNvPr>
        <xdr:cNvSpPr txBox="1"/>
      </xdr:nvSpPr>
      <xdr:spPr>
        <a:xfrm>
          <a:off x="13930512" y="11749391"/>
          <a:ext cx="623711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1F4B9C-BDB2-41FF-893A-C192EA96C89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529188</xdr:colOff>
      <xdr:row>59</xdr:row>
      <xdr:rowOff>52691</xdr:rowOff>
    </xdr:from>
    <xdr:to>
      <xdr:col>29</xdr:col>
      <xdr:colOff>460188</xdr:colOff>
      <xdr:row>61</xdr:row>
      <xdr:rowOff>46380</xdr:rowOff>
    </xdr:to>
    <xdr:sp macro="" textlink="$N$90">
      <xdr:nvSpPr>
        <xdr:cNvPr id="68" name="TextBox 67">
          <a:extLst>
            <a:ext uri="{FF2B5EF4-FFF2-40B4-BE49-F238E27FC236}">
              <a16:creationId xmlns:a16="http://schemas.microsoft.com/office/drawing/2014/main" id="{4B6519AF-933E-4AB3-A883-67C5DDC12C20}"/>
            </a:ext>
          </a:extLst>
        </xdr:cNvPr>
        <xdr:cNvSpPr txBox="1"/>
      </xdr:nvSpPr>
      <xdr:spPr>
        <a:xfrm>
          <a:off x="14575388" y="11749391"/>
          <a:ext cx="540600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FF87A57-BCC6-4835-8550-8423C9019F1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162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42055</xdr:colOff>
      <xdr:row>59</xdr:row>
      <xdr:rowOff>52691</xdr:rowOff>
    </xdr:from>
    <xdr:to>
      <xdr:col>31</xdr:col>
      <xdr:colOff>567286</xdr:colOff>
      <xdr:row>61</xdr:row>
      <xdr:rowOff>46380</xdr:rowOff>
    </xdr:to>
    <xdr:sp macro="" textlink="$N$92">
      <xdr:nvSpPr>
        <xdr:cNvPr id="69" name="TextBox 68">
          <a:extLst>
            <a:ext uri="{FF2B5EF4-FFF2-40B4-BE49-F238E27FC236}">
              <a16:creationId xmlns:a16="http://schemas.microsoft.com/office/drawing/2014/main" id="{96F48225-DF69-4271-BD0A-60037C08961B}"/>
            </a:ext>
          </a:extLst>
        </xdr:cNvPr>
        <xdr:cNvSpPr txBox="1"/>
      </xdr:nvSpPr>
      <xdr:spPr>
        <a:xfrm>
          <a:off x="15917055" y="11749391"/>
          <a:ext cx="525231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8A9C1EA-1E7A-4C83-8A48-FE81DE1600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1,338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529189</xdr:colOff>
      <xdr:row>59</xdr:row>
      <xdr:rowOff>52691</xdr:rowOff>
    </xdr:from>
    <xdr:to>
      <xdr:col>30</xdr:col>
      <xdr:colOff>450832</xdr:colOff>
      <xdr:row>61</xdr:row>
      <xdr:rowOff>46380</xdr:rowOff>
    </xdr:to>
    <xdr:sp macro="" textlink="$N$91">
      <xdr:nvSpPr>
        <xdr:cNvPr id="70" name="TextBox 69">
          <a:extLst>
            <a:ext uri="{FF2B5EF4-FFF2-40B4-BE49-F238E27FC236}">
              <a16:creationId xmlns:a16="http://schemas.microsoft.com/office/drawing/2014/main" id="{81AF87D8-35D3-4820-96DC-84984B31E12F}"/>
            </a:ext>
          </a:extLst>
        </xdr:cNvPr>
        <xdr:cNvSpPr txBox="1"/>
      </xdr:nvSpPr>
      <xdr:spPr>
        <a:xfrm>
          <a:off x="15184989" y="11749391"/>
          <a:ext cx="531243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1AE0967-95C3-40BC-BE9A-03508D67BDF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227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77637</xdr:colOff>
      <xdr:row>59</xdr:row>
      <xdr:rowOff>52691</xdr:rowOff>
    </xdr:from>
    <xdr:to>
      <xdr:col>33</xdr:col>
      <xdr:colOff>12422</xdr:colOff>
      <xdr:row>61</xdr:row>
      <xdr:rowOff>46380</xdr:rowOff>
    </xdr:to>
    <xdr:sp macro="" textlink="$N$93">
      <xdr:nvSpPr>
        <xdr:cNvPr id="71" name="TextBox 70">
          <a:extLst>
            <a:ext uri="{FF2B5EF4-FFF2-40B4-BE49-F238E27FC236}">
              <a16:creationId xmlns:a16="http://schemas.microsoft.com/office/drawing/2014/main" id="{2EC89C88-B480-447C-859C-932F5AE67D35}"/>
            </a:ext>
          </a:extLst>
        </xdr:cNvPr>
        <xdr:cNvSpPr txBox="1"/>
      </xdr:nvSpPr>
      <xdr:spPr>
        <a:xfrm>
          <a:off x="16562237" y="11749391"/>
          <a:ext cx="544385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6B9EF46-A7D4-4141-A543-F9826EB600E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278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33</xdr:col>
      <xdr:colOff>109488</xdr:colOff>
      <xdr:row>59</xdr:row>
      <xdr:rowOff>52691</xdr:rowOff>
    </xdr:from>
    <xdr:to>
      <xdr:col>33</xdr:col>
      <xdr:colOff>569214</xdr:colOff>
      <xdr:row>61</xdr:row>
      <xdr:rowOff>46380</xdr:rowOff>
    </xdr:to>
    <xdr:sp macro="" textlink="$N$94">
      <xdr:nvSpPr>
        <xdr:cNvPr id="72" name="TextBox 71">
          <a:extLst>
            <a:ext uri="{FF2B5EF4-FFF2-40B4-BE49-F238E27FC236}">
              <a16:creationId xmlns:a16="http://schemas.microsoft.com/office/drawing/2014/main" id="{DDD0CC5C-3C4B-4E8A-A6FA-8EEC6FCC1C25}"/>
            </a:ext>
          </a:extLst>
        </xdr:cNvPr>
        <xdr:cNvSpPr txBox="1"/>
      </xdr:nvSpPr>
      <xdr:spPr>
        <a:xfrm>
          <a:off x="17203688" y="11749391"/>
          <a:ext cx="459726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E144D43-294C-4682-809B-E25DF5F91F3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-456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131543</xdr:colOff>
      <xdr:row>59</xdr:row>
      <xdr:rowOff>52691</xdr:rowOff>
    </xdr:from>
    <xdr:to>
      <xdr:col>35</xdr:col>
      <xdr:colOff>98122</xdr:colOff>
      <xdr:row>61</xdr:row>
      <xdr:rowOff>46380</xdr:rowOff>
    </xdr:to>
    <xdr:sp macro="" textlink="$N$95">
      <xdr:nvSpPr>
        <xdr:cNvPr id="73" name="TextBox 72">
          <a:extLst>
            <a:ext uri="{FF2B5EF4-FFF2-40B4-BE49-F238E27FC236}">
              <a16:creationId xmlns:a16="http://schemas.microsoft.com/office/drawing/2014/main" id="{7B0F978B-C9EE-4A94-82B1-E4546DABFE7E}"/>
            </a:ext>
          </a:extLst>
        </xdr:cNvPr>
        <xdr:cNvSpPr txBox="1"/>
      </xdr:nvSpPr>
      <xdr:spPr>
        <a:xfrm>
          <a:off x="17835343" y="11749391"/>
          <a:ext cx="576179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7341CEB-F24A-40F0-851E-F5898D03CAF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-458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35</xdr:col>
      <xdr:colOff>197421</xdr:colOff>
      <xdr:row>59</xdr:row>
      <xdr:rowOff>52691</xdr:rowOff>
    </xdr:from>
    <xdr:to>
      <xdr:col>36</xdr:col>
      <xdr:colOff>50369</xdr:colOff>
      <xdr:row>61</xdr:row>
      <xdr:rowOff>46380</xdr:rowOff>
    </xdr:to>
    <xdr:sp macro="" textlink="$N$96">
      <xdr:nvSpPr>
        <xdr:cNvPr id="74" name="TextBox 73">
          <a:extLst>
            <a:ext uri="{FF2B5EF4-FFF2-40B4-BE49-F238E27FC236}">
              <a16:creationId xmlns:a16="http://schemas.microsoft.com/office/drawing/2014/main" id="{EEE2BAB3-7548-45E5-81B2-C40859C98BA1}"/>
            </a:ext>
          </a:extLst>
        </xdr:cNvPr>
        <xdr:cNvSpPr txBox="1"/>
      </xdr:nvSpPr>
      <xdr:spPr>
        <a:xfrm>
          <a:off x="18510821" y="11749391"/>
          <a:ext cx="462548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39DABAE-E9F0-46B2-B940-4A1FE75917A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1,347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36</xdr:col>
      <xdr:colOff>261514</xdr:colOff>
      <xdr:row>59</xdr:row>
      <xdr:rowOff>52691</xdr:rowOff>
    </xdr:from>
    <xdr:to>
      <xdr:col>37</xdr:col>
      <xdr:colOff>185315</xdr:colOff>
      <xdr:row>61</xdr:row>
      <xdr:rowOff>46380</xdr:rowOff>
    </xdr:to>
    <xdr:sp macro="" textlink="$N$97">
      <xdr:nvSpPr>
        <xdr:cNvPr id="75" name="TextBox 74">
          <a:extLst>
            <a:ext uri="{FF2B5EF4-FFF2-40B4-BE49-F238E27FC236}">
              <a16:creationId xmlns:a16="http://schemas.microsoft.com/office/drawing/2014/main" id="{C2F49EED-71E4-476C-B3A2-4D867D2C30D8}"/>
            </a:ext>
          </a:extLst>
        </xdr:cNvPr>
        <xdr:cNvSpPr txBox="1"/>
      </xdr:nvSpPr>
      <xdr:spPr>
        <a:xfrm>
          <a:off x="19184514" y="11749391"/>
          <a:ext cx="533401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7F82514-7518-4A74-9812-87BF61108FE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-668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37</xdr:col>
      <xdr:colOff>307273</xdr:colOff>
      <xdr:row>59</xdr:row>
      <xdr:rowOff>52691</xdr:rowOff>
    </xdr:from>
    <xdr:to>
      <xdr:col>38</xdr:col>
      <xdr:colOff>160220</xdr:colOff>
      <xdr:row>61</xdr:row>
      <xdr:rowOff>46380</xdr:rowOff>
    </xdr:to>
    <xdr:sp macro="" textlink="$N$98">
      <xdr:nvSpPr>
        <xdr:cNvPr id="76" name="TextBox 75">
          <a:extLst>
            <a:ext uri="{FF2B5EF4-FFF2-40B4-BE49-F238E27FC236}">
              <a16:creationId xmlns:a16="http://schemas.microsoft.com/office/drawing/2014/main" id="{A4E40996-0205-4723-BB4C-AAEBED42477E}"/>
            </a:ext>
          </a:extLst>
        </xdr:cNvPr>
        <xdr:cNvSpPr txBox="1"/>
      </xdr:nvSpPr>
      <xdr:spPr>
        <a:xfrm>
          <a:off x="19839873" y="11749391"/>
          <a:ext cx="462547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6271F3D-2EDC-47A6-9E09-87D74B5002E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-762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38</xdr:col>
      <xdr:colOff>372033</xdr:colOff>
      <xdr:row>59</xdr:row>
      <xdr:rowOff>52691</xdr:rowOff>
    </xdr:from>
    <xdr:to>
      <xdr:col>39</xdr:col>
      <xdr:colOff>224981</xdr:colOff>
      <xdr:row>61</xdr:row>
      <xdr:rowOff>46380</xdr:rowOff>
    </xdr:to>
    <xdr:sp macro="" textlink="$N$99">
      <xdr:nvSpPr>
        <xdr:cNvPr id="77" name="TextBox 76">
          <a:extLst>
            <a:ext uri="{FF2B5EF4-FFF2-40B4-BE49-F238E27FC236}">
              <a16:creationId xmlns:a16="http://schemas.microsoft.com/office/drawing/2014/main" id="{6D4ABA1A-DA30-4837-A226-74C1BB989797}"/>
            </a:ext>
          </a:extLst>
        </xdr:cNvPr>
        <xdr:cNvSpPr txBox="1"/>
      </xdr:nvSpPr>
      <xdr:spPr>
        <a:xfrm>
          <a:off x="20514233" y="11749391"/>
          <a:ext cx="462548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46C875A-DDFC-407F-9A45-20247588718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-775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40</xdr:col>
      <xdr:colOff>501397</xdr:colOff>
      <xdr:row>59</xdr:row>
      <xdr:rowOff>52691</xdr:rowOff>
    </xdr:from>
    <xdr:to>
      <xdr:col>41</xdr:col>
      <xdr:colOff>454613</xdr:colOff>
      <xdr:row>61</xdr:row>
      <xdr:rowOff>46380</xdr:rowOff>
    </xdr:to>
    <xdr:sp macro="" textlink="$N$101">
      <xdr:nvSpPr>
        <xdr:cNvPr id="78" name="TextBox 77">
          <a:extLst>
            <a:ext uri="{FF2B5EF4-FFF2-40B4-BE49-F238E27FC236}">
              <a16:creationId xmlns:a16="http://schemas.microsoft.com/office/drawing/2014/main" id="{A9F7CB7C-1DFD-4237-9CA6-C1F1F61BF696}"/>
            </a:ext>
          </a:extLst>
        </xdr:cNvPr>
        <xdr:cNvSpPr txBox="1"/>
      </xdr:nvSpPr>
      <xdr:spPr>
        <a:xfrm>
          <a:off x="21862797" y="11749391"/>
          <a:ext cx="562816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99CA365-D3FB-4D69-8828-7BE3932D1C8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39</xdr:col>
      <xdr:colOff>404119</xdr:colOff>
      <xdr:row>59</xdr:row>
      <xdr:rowOff>52691</xdr:rowOff>
    </xdr:from>
    <xdr:to>
      <xdr:col>40</xdr:col>
      <xdr:colOff>322572</xdr:colOff>
      <xdr:row>61</xdr:row>
      <xdr:rowOff>46380</xdr:rowOff>
    </xdr:to>
    <xdr:sp macro="" textlink="$N$100">
      <xdr:nvSpPr>
        <xdr:cNvPr id="79" name="TextBox 78">
          <a:extLst>
            <a:ext uri="{FF2B5EF4-FFF2-40B4-BE49-F238E27FC236}">
              <a16:creationId xmlns:a16="http://schemas.microsoft.com/office/drawing/2014/main" id="{30564878-E627-4EEF-B4E4-AAC9069CE9D5}"/>
            </a:ext>
          </a:extLst>
        </xdr:cNvPr>
        <xdr:cNvSpPr txBox="1"/>
      </xdr:nvSpPr>
      <xdr:spPr>
        <a:xfrm>
          <a:off x="21155919" y="11749391"/>
          <a:ext cx="528053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D52F9F9-3C1C-48CD-AC6B-57BD7684879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266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41</xdr:col>
      <xdr:colOff>555262</xdr:colOff>
      <xdr:row>59</xdr:row>
      <xdr:rowOff>52691</xdr:rowOff>
    </xdr:from>
    <xdr:to>
      <xdr:col>42</xdr:col>
      <xdr:colOff>513820</xdr:colOff>
      <xdr:row>61</xdr:row>
      <xdr:rowOff>46380</xdr:rowOff>
    </xdr:to>
    <xdr:sp macro="" textlink="$N$102">
      <xdr:nvSpPr>
        <xdr:cNvPr id="80" name="TextBox 79">
          <a:extLst>
            <a:ext uri="{FF2B5EF4-FFF2-40B4-BE49-F238E27FC236}">
              <a16:creationId xmlns:a16="http://schemas.microsoft.com/office/drawing/2014/main" id="{93EA2AF6-628A-4621-93C7-0585D41A1D98}"/>
            </a:ext>
          </a:extLst>
        </xdr:cNvPr>
        <xdr:cNvSpPr txBox="1"/>
      </xdr:nvSpPr>
      <xdr:spPr>
        <a:xfrm>
          <a:off x="22526262" y="11749391"/>
          <a:ext cx="568158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1EF72AF-3814-4358-8AAA-7A67709C77A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42</xdr:col>
      <xdr:colOff>587480</xdr:colOff>
      <xdr:row>59</xdr:row>
      <xdr:rowOff>52691</xdr:rowOff>
    </xdr:from>
    <xdr:to>
      <xdr:col>43</xdr:col>
      <xdr:colOff>556738</xdr:colOff>
      <xdr:row>61</xdr:row>
      <xdr:rowOff>46380</xdr:rowOff>
    </xdr:to>
    <xdr:sp macro="" textlink="$N$103">
      <xdr:nvSpPr>
        <xdr:cNvPr id="81" name="TextBox 80">
          <a:extLst>
            <a:ext uri="{FF2B5EF4-FFF2-40B4-BE49-F238E27FC236}">
              <a16:creationId xmlns:a16="http://schemas.microsoft.com/office/drawing/2014/main" id="{D3B9F7F1-5926-450D-BB94-0040326345A6}"/>
            </a:ext>
          </a:extLst>
        </xdr:cNvPr>
        <xdr:cNvSpPr txBox="1"/>
      </xdr:nvSpPr>
      <xdr:spPr>
        <a:xfrm>
          <a:off x="23168080" y="11749391"/>
          <a:ext cx="578858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1786848-5B82-427B-B4E0-5DC57322368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140220</xdr:colOff>
      <xdr:row>57</xdr:row>
      <xdr:rowOff>71258</xdr:rowOff>
    </xdr:from>
    <xdr:to>
      <xdr:col>23</xdr:col>
      <xdr:colOff>174979</xdr:colOff>
      <xdr:row>58</xdr:row>
      <xdr:rowOff>170815</xdr:rowOff>
    </xdr:to>
    <xdr:sp macro="" textlink="$M$84">
      <xdr:nvSpPr>
        <xdr:cNvPr id="82" name="TextBox 81">
          <a:extLst>
            <a:ext uri="{FF2B5EF4-FFF2-40B4-BE49-F238E27FC236}">
              <a16:creationId xmlns:a16="http://schemas.microsoft.com/office/drawing/2014/main" id="{7B748D69-8F66-4675-A810-AEB1C7FA735C}"/>
            </a:ext>
          </a:extLst>
        </xdr:cNvPr>
        <xdr:cNvSpPr txBox="1"/>
      </xdr:nvSpPr>
      <xdr:spPr>
        <a:xfrm>
          <a:off x="10528820" y="11399658"/>
          <a:ext cx="64435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2B8CCE5-C591-4D83-8693-0341C835670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140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165992</xdr:colOff>
      <xdr:row>57</xdr:row>
      <xdr:rowOff>71258</xdr:rowOff>
    </xdr:from>
    <xdr:to>
      <xdr:col>24</xdr:col>
      <xdr:colOff>199411</xdr:colOff>
      <xdr:row>58</xdr:row>
      <xdr:rowOff>170815</xdr:rowOff>
    </xdr:to>
    <xdr:sp macro="" textlink="$M$85">
      <xdr:nvSpPr>
        <xdr:cNvPr id="83" name="TextBox 82">
          <a:extLst>
            <a:ext uri="{FF2B5EF4-FFF2-40B4-BE49-F238E27FC236}">
              <a16:creationId xmlns:a16="http://schemas.microsoft.com/office/drawing/2014/main" id="{BFFD1424-EA10-471D-A859-2C961ECB7B7A}"/>
            </a:ext>
          </a:extLst>
        </xdr:cNvPr>
        <xdr:cNvSpPr txBox="1"/>
      </xdr:nvSpPr>
      <xdr:spPr>
        <a:xfrm>
          <a:off x="11164192" y="11399658"/>
          <a:ext cx="64301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E088600-2333-4230-9AEA-2A526DC3150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390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261207</xdr:colOff>
      <xdr:row>57</xdr:row>
      <xdr:rowOff>71258</xdr:rowOff>
    </xdr:from>
    <xdr:to>
      <xdr:col>25</xdr:col>
      <xdr:colOff>291806</xdr:colOff>
      <xdr:row>58</xdr:row>
      <xdr:rowOff>170815</xdr:rowOff>
    </xdr:to>
    <xdr:sp macro="" textlink="$M$86">
      <xdr:nvSpPr>
        <xdr:cNvPr id="84" name="TextBox 83">
          <a:extLst>
            <a:ext uri="{FF2B5EF4-FFF2-40B4-BE49-F238E27FC236}">
              <a16:creationId xmlns:a16="http://schemas.microsoft.com/office/drawing/2014/main" id="{64F4845B-F6C8-465F-8B7B-553C471A0A4A}"/>
            </a:ext>
          </a:extLst>
        </xdr:cNvPr>
        <xdr:cNvSpPr txBox="1"/>
      </xdr:nvSpPr>
      <xdr:spPr>
        <a:xfrm>
          <a:off x="11869007" y="11399658"/>
          <a:ext cx="64019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A2927E0-37D9-4B5A-BE97-C3D65B4FB54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-234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298644</xdr:colOff>
      <xdr:row>57</xdr:row>
      <xdr:rowOff>71258</xdr:rowOff>
    </xdr:from>
    <xdr:to>
      <xdr:col>27</xdr:col>
      <xdr:colOff>332064</xdr:colOff>
      <xdr:row>58</xdr:row>
      <xdr:rowOff>170815</xdr:rowOff>
    </xdr:to>
    <xdr:sp macro="" textlink="$M$88">
      <xdr:nvSpPr>
        <xdr:cNvPr id="85" name="TextBox 84">
          <a:extLst>
            <a:ext uri="{FF2B5EF4-FFF2-40B4-BE49-F238E27FC236}">
              <a16:creationId xmlns:a16="http://schemas.microsoft.com/office/drawing/2014/main" id="{3A024ACD-7A9C-4BC9-A327-BE3E0A69764F}"/>
            </a:ext>
          </a:extLst>
        </xdr:cNvPr>
        <xdr:cNvSpPr txBox="1"/>
      </xdr:nvSpPr>
      <xdr:spPr>
        <a:xfrm>
          <a:off x="13125644" y="11399658"/>
          <a:ext cx="643020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37C8845-8589-48F4-906F-33ADF6EA16A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-90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351524</xdr:colOff>
      <xdr:row>57</xdr:row>
      <xdr:rowOff>71258</xdr:rowOff>
    </xdr:from>
    <xdr:to>
      <xdr:col>26</xdr:col>
      <xdr:colOff>384945</xdr:colOff>
      <xdr:row>58</xdr:row>
      <xdr:rowOff>170815</xdr:rowOff>
    </xdr:to>
    <xdr:sp macro="" textlink="$M$87">
      <xdr:nvSpPr>
        <xdr:cNvPr id="86" name="TextBox 85">
          <a:extLst>
            <a:ext uri="{FF2B5EF4-FFF2-40B4-BE49-F238E27FC236}">
              <a16:creationId xmlns:a16="http://schemas.microsoft.com/office/drawing/2014/main" id="{2ECFD30D-4F94-4929-816C-47D6D0C8E5E7}"/>
            </a:ext>
          </a:extLst>
        </xdr:cNvPr>
        <xdr:cNvSpPr txBox="1"/>
      </xdr:nvSpPr>
      <xdr:spPr>
        <a:xfrm>
          <a:off x="12568924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759E6F-0A98-407B-BF69-20EEEDA66E9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302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432998</xdr:colOff>
      <xdr:row>57</xdr:row>
      <xdr:rowOff>71258</xdr:rowOff>
    </xdr:from>
    <xdr:to>
      <xdr:col>28</xdr:col>
      <xdr:colOff>466420</xdr:colOff>
      <xdr:row>58</xdr:row>
      <xdr:rowOff>170815</xdr:rowOff>
    </xdr:to>
    <xdr:sp macro="" textlink="$M$89">
      <xdr:nvSpPr>
        <xdr:cNvPr id="87" name="TextBox 86">
          <a:extLst>
            <a:ext uri="{FF2B5EF4-FFF2-40B4-BE49-F238E27FC236}">
              <a16:creationId xmlns:a16="http://schemas.microsoft.com/office/drawing/2014/main" id="{27EBD730-1C4F-4977-8DD6-CF3CE88DFD0E}"/>
            </a:ext>
          </a:extLst>
        </xdr:cNvPr>
        <xdr:cNvSpPr txBox="1"/>
      </xdr:nvSpPr>
      <xdr:spPr>
        <a:xfrm>
          <a:off x="13869598" y="11399658"/>
          <a:ext cx="643022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B9C7F1E-6E87-4524-B50B-4DB46C3D41C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230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513733</xdr:colOff>
      <xdr:row>57</xdr:row>
      <xdr:rowOff>71258</xdr:rowOff>
    </xdr:from>
    <xdr:to>
      <xdr:col>30</xdr:col>
      <xdr:colOff>547154</xdr:colOff>
      <xdr:row>58</xdr:row>
      <xdr:rowOff>170815</xdr:rowOff>
    </xdr:to>
    <xdr:sp macro="" textlink="$M$91">
      <xdr:nvSpPr>
        <xdr:cNvPr id="88" name="TextBox 87">
          <a:extLst>
            <a:ext uri="{FF2B5EF4-FFF2-40B4-BE49-F238E27FC236}">
              <a16:creationId xmlns:a16="http://schemas.microsoft.com/office/drawing/2014/main" id="{B1C8CD43-FF4C-4D44-A6BD-D6BBD0200E31}"/>
            </a:ext>
          </a:extLst>
        </xdr:cNvPr>
        <xdr:cNvSpPr txBox="1"/>
      </xdr:nvSpPr>
      <xdr:spPr>
        <a:xfrm>
          <a:off x="15169533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D69773E-494E-4C0C-8CBF-0482798900F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330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470433</xdr:colOff>
      <xdr:row>57</xdr:row>
      <xdr:rowOff>71258</xdr:rowOff>
    </xdr:from>
    <xdr:to>
      <xdr:col>29</xdr:col>
      <xdr:colOff>503853</xdr:colOff>
      <xdr:row>58</xdr:row>
      <xdr:rowOff>170815</xdr:rowOff>
    </xdr:to>
    <xdr:sp macro="" textlink="$M$90">
      <xdr:nvSpPr>
        <xdr:cNvPr id="89" name="TextBox 88">
          <a:extLst>
            <a:ext uri="{FF2B5EF4-FFF2-40B4-BE49-F238E27FC236}">
              <a16:creationId xmlns:a16="http://schemas.microsoft.com/office/drawing/2014/main" id="{14871599-59AC-44E5-9871-5DA7CF5ECDB2}"/>
            </a:ext>
          </a:extLst>
        </xdr:cNvPr>
        <xdr:cNvSpPr txBox="1"/>
      </xdr:nvSpPr>
      <xdr:spPr>
        <a:xfrm>
          <a:off x="14516633" y="11399658"/>
          <a:ext cx="643020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B2E0853-8040-4886-8F42-440E5A97B4C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303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596094</xdr:colOff>
      <xdr:row>57</xdr:row>
      <xdr:rowOff>71258</xdr:rowOff>
    </xdr:from>
    <xdr:to>
      <xdr:col>33</xdr:col>
      <xdr:colOff>22737</xdr:colOff>
      <xdr:row>58</xdr:row>
      <xdr:rowOff>170815</xdr:rowOff>
    </xdr:to>
    <xdr:sp macro="" textlink="$M$93">
      <xdr:nvSpPr>
        <xdr:cNvPr id="90" name="TextBox 89">
          <a:extLst>
            <a:ext uri="{FF2B5EF4-FFF2-40B4-BE49-F238E27FC236}">
              <a16:creationId xmlns:a16="http://schemas.microsoft.com/office/drawing/2014/main" id="{154AB16B-1BE7-4A71-B8B4-F74791B9304D}"/>
            </a:ext>
          </a:extLst>
        </xdr:cNvPr>
        <xdr:cNvSpPr txBox="1"/>
      </xdr:nvSpPr>
      <xdr:spPr>
        <a:xfrm>
          <a:off x="16471094" y="11399658"/>
          <a:ext cx="645843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8415F05-B4EE-4144-90D8-448230E0D86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-102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30</xdr:col>
      <xdr:colOff>482976</xdr:colOff>
      <xdr:row>57</xdr:row>
      <xdr:rowOff>71258</xdr:rowOff>
    </xdr:from>
    <xdr:to>
      <xdr:col>31</xdr:col>
      <xdr:colOff>516397</xdr:colOff>
      <xdr:row>58</xdr:row>
      <xdr:rowOff>170815</xdr:rowOff>
    </xdr:to>
    <xdr:sp macro="" textlink="$M$92">
      <xdr:nvSpPr>
        <xdr:cNvPr id="91" name="TextBox 90">
          <a:extLst>
            <a:ext uri="{FF2B5EF4-FFF2-40B4-BE49-F238E27FC236}">
              <a16:creationId xmlns:a16="http://schemas.microsoft.com/office/drawing/2014/main" id="{BFB9FC7E-BB24-4C4F-B7D9-8535391FCB6D}"/>
            </a:ext>
          </a:extLst>
        </xdr:cNvPr>
        <xdr:cNvSpPr txBox="1"/>
      </xdr:nvSpPr>
      <xdr:spPr>
        <a:xfrm>
          <a:off x="15748376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996AA98-C101-4190-920E-14F34FEB3C8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686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13751</xdr:colOff>
      <xdr:row>57</xdr:row>
      <xdr:rowOff>71258</xdr:rowOff>
    </xdr:from>
    <xdr:to>
      <xdr:col>35</xdr:col>
      <xdr:colOff>47172</xdr:colOff>
      <xdr:row>58</xdr:row>
      <xdr:rowOff>170815</xdr:rowOff>
    </xdr:to>
    <xdr:sp macro="" textlink="$M$95">
      <xdr:nvSpPr>
        <xdr:cNvPr id="92" name="TextBox 91">
          <a:extLst>
            <a:ext uri="{FF2B5EF4-FFF2-40B4-BE49-F238E27FC236}">
              <a16:creationId xmlns:a16="http://schemas.microsoft.com/office/drawing/2014/main" id="{3C78E2CA-34E7-4DAF-803F-881B0BBDC4FA}"/>
            </a:ext>
          </a:extLst>
        </xdr:cNvPr>
        <xdr:cNvSpPr txBox="1"/>
      </xdr:nvSpPr>
      <xdr:spPr>
        <a:xfrm>
          <a:off x="17717551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EF8DF8D-DB7E-45DC-AB26-24C52299A46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-84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567196</xdr:colOff>
      <xdr:row>57</xdr:row>
      <xdr:rowOff>71258</xdr:rowOff>
    </xdr:from>
    <xdr:to>
      <xdr:col>33</xdr:col>
      <xdr:colOff>600617</xdr:colOff>
      <xdr:row>58</xdr:row>
      <xdr:rowOff>170815</xdr:rowOff>
    </xdr:to>
    <xdr:sp macro="" textlink="$M$94">
      <xdr:nvSpPr>
        <xdr:cNvPr id="93" name="TextBox 92">
          <a:extLst>
            <a:ext uri="{FF2B5EF4-FFF2-40B4-BE49-F238E27FC236}">
              <a16:creationId xmlns:a16="http://schemas.microsoft.com/office/drawing/2014/main" id="{258AB18A-8F26-4E5D-A807-E15235E6CAF1}"/>
            </a:ext>
          </a:extLst>
        </xdr:cNvPr>
        <xdr:cNvSpPr txBox="1"/>
      </xdr:nvSpPr>
      <xdr:spPr>
        <a:xfrm>
          <a:off x="17051796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E5F6534-AA3A-43F5-B64E-0C44BB022EA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-463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35</xdr:col>
      <xdr:colOff>84241</xdr:colOff>
      <xdr:row>57</xdr:row>
      <xdr:rowOff>71258</xdr:rowOff>
    </xdr:from>
    <xdr:to>
      <xdr:col>36</xdr:col>
      <xdr:colOff>117662</xdr:colOff>
      <xdr:row>58</xdr:row>
      <xdr:rowOff>170815</xdr:rowOff>
    </xdr:to>
    <xdr:sp macro="" textlink="$M$96">
      <xdr:nvSpPr>
        <xdr:cNvPr id="94" name="TextBox 93">
          <a:extLst>
            <a:ext uri="{FF2B5EF4-FFF2-40B4-BE49-F238E27FC236}">
              <a16:creationId xmlns:a16="http://schemas.microsoft.com/office/drawing/2014/main" id="{EF75A3AB-0E0F-4C90-8D9F-988D3FCE5796}"/>
            </a:ext>
          </a:extLst>
        </xdr:cNvPr>
        <xdr:cNvSpPr txBox="1"/>
      </xdr:nvSpPr>
      <xdr:spPr>
        <a:xfrm>
          <a:off x="18397641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FB198CF-A464-45CE-9CAE-022EA30B787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632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37</xdr:col>
      <xdr:colOff>130060</xdr:colOff>
      <xdr:row>57</xdr:row>
      <xdr:rowOff>71258</xdr:rowOff>
    </xdr:from>
    <xdr:to>
      <xdr:col>38</xdr:col>
      <xdr:colOff>163480</xdr:colOff>
      <xdr:row>58</xdr:row>
      <xdr:rowOff>170815</xdr:rowOff>
    </xdr:to>
    <xdr:sp macro="" textlink="$M$98">
      <xdr:nvSpPr>
        <xdr:cNvPr id="95" name="TextBox 94">
          <a:extLst>
            <a:ext uri="{FF2B5EF4-FFF2-40B4-BE49-F238E27FC236}">
              <a16:creationId xmlns:a16="http://schemas.microsoft.com/office/drawing/2014/main" id="{0FFD17DB-C5BF-4EEC-A03B-7705D915490E}"/>
            </a:ext>
          </a:extLst>
        </xdr:cNvPr>
        <xdr:cNvSpPr txBox="1"/>
      </xdr:nvSpPr>
      <xdr:spPr>
        <a:xfrm>
          <a:off x="19662660" y="11399658"/>
          <a:ext cx="643020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48882D3-62E6-48F8-8303-02631CB2477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-63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36</xdr:col>
      <xdr:colOff>139494</xdr:colOff>
      <xdr:row>57</xdr:row>
      <xdr:rowOff>71258</xdr:rowOff>
    </xdr:from>
    <xdr:to>
      <xdr:col>37</xdr:col>
      <xdr:colOff>172915</xdr:colOff>
      <xdr:row>58</xdr:row>
      <xdr:rowOff>170815</xdr:rowOff>
    </xdr:to>
    <xdr:sp macro="" textlink="$M$97">
      <xdr:nvSpPr>
        <xdr:cNvPr id="96" name="TextBox 95">
          <a:extLst>
            <a:ext uri="{FF2B5EF4-FFF2-40B4-BE49-F238E27FC236}">
              <a16:creationId xmlns:a16="http://schemas.microsoft.com/office/drawing/2014/main" id="{A9A12F7F-8E61-4198-A705-14B81F23BB87}"/>
            </a:ext>
          </a:extLst>
        </xdr:cNvPr>
        <xdr:cNvSpPr txBox="1"/>
      </xdr:nvSpPr>
      <xdr:spPr>
        <a:xfrm>
          <a:off x="19062494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0990D83-1718-4917-AB3E-BF80C508F2A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-261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39</xdr:col>
      <xdr:colOff>303411</xdr:colOff>
      <xdr:row>57</xdr:row>
      <xdr:rowOff>71258</xdr:rowOff>
    </xdr:from>
    <xdr:to>
      <xdr:col>40</xdr:col>
      <xdr:colOff>336832</xdr:colOff>
      <xdr:row>58</xdr:row>
      <xdr:rowOff>170815</xdr:rowOff>
    </xdr:to>
    <xdr:sp macro="" textlink="$M$100">
      <xdr:nvSpPr>
        <xdr:cNvPr id="97" name="TextBox 96">
          <a:extLst>
            <a:ext uri="{FF2B5EF4-FFF2-40B4-BE49-F238E27FC236}">
              <a16:creationId xmlns:a16="http://schemas.microsoft.com/office/drawing/2014/main" id="{7D79D353-0950-4D50-9550-552B9F3DED86}"/>
            </a:ext>
          </a:extLst>
        </xdr:cNvPr>
        <xdr:cNvSpPr txBox="1"/>
      </xdr:nvSpPr>
      <xdr:spPr>
        <a:xfrm>
          <a:off x="20990300" y="11317814"/>
          <a:ext cx="640199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6ED8380-EF7F-4CC8-A2F4-2F2C4F2F24A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503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38</xdr:col>
      <xdr:colOff>220365</xdr:colOff>
      <xdr:row>57</xdr:row>
      <xdr:rowOff>71258</xdr:rowOff>
    </xdr:from>
    <xdr:to>
      <xdr:col>39</xdr:col>
      <xdr:colOff>253786</xdr:colOff>
      <xdr:row>58</xdr:row>
      <xdr:rowOff>170815</xdr:rowOff>
    </xdr:to>
    <xdr:sp macro="" textlink="$M$99">
      <xdr:nvSpPr>
        <xdr:cNvPr id="98" name="TextBox 97">
          <a:extLst>
            <a:ext uri="{FF2B5EF4-FFF2-40B4-BE49-F238E27FC236}">
              <a16:creationId xmlns:a16="http://schemas.microsoft.com/office/drawing/2014/main" id="{F3AB6501-636A-424F-8723-4F45A6D42F6C}"/>
            </a:ext>
          </a:extLst>
        </xdr:cNvPr>
        <xdr:cNvSpPr txBox="1"/>
      </xdr:nvSpPr>
      <xdr:spPr>
        <a:xfrm>
          <a:off x="20362565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705F437-E648-4C1D-8AD8-9731FB43A31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-138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42</xdr:col>
      <xdr:colOff>450976</xdr:colOff>
      <xdr:row>57</xdr:row>
      <xdr:rowOff>71258</xdr:rowOff>
    </xdr:from>
    <xdr:to>
      <xdr:col>43</xdr:col>
      <xdr:colOff>484396</xdr:colOff>
      <xdr:row>58</xdr:row>
      <xdr:rowOff>170815</xdr:rowOff>
    </xdr:to>
    <xdr:sp macro="" textlink="$M$103">
      <xdr:nvSpPr>
        <xdr:cNvPr id="99" name="TextBox 98">
          <a:extLst>
            <a:ext uri="{FF2B5EF4-FFF2-40B4-BE49-F238E27FC236}">
              <a16:creationId xmlns:a16="http://schemas.microsoft.com/office/drawing/2014/main" id="{23E7CB6E-C092-47EA-922B-12F38BD588BD}"/>
            </a:ext>
          </a:extLst>
        </xdr:cNvPr>
        <xdr:cNvSpPr txBox="1"/>
      </xdr:nvSpPr>
      <xdr:spPr>
        <a:xfrm>
          <a:off x="23031576" y="11399658"/>
          <a:ext cx="643020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629F7B9-5FBC-4617-B18D-8C89E898C06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590448</xdr:colOff>
      <xdr:row>57</xdr:row>
      <xdr:rowOff>71258</xdr:rowOff>
    </xdr:from>
    <xdr:to>
      <xdr:col>21</xdr:col>
      <xdr:colOff>523606</xdr:colOff>
      <xdr:row>59</xdr:row>
      <xdr:rowOff>33829</xdr:rowOff>
    </xdr:to>
    <xdr:sp macro="" textlink="$M$83">
      <xdr:nvSpPr>
        <xdr:cNvPr id="101" name="TextBox 100">
          <a:extLst>
            <a:ext uri="{FF2B5EF4-FFF2-40B4-BE49-F238E27FC236}">
              <a16:creationId xmlns:a16="http://schemas.microsoft.com/office/drawing/2014/main" id="{284FF857-A9A0-4D27-8B09-627E7F71E5B4}"/>
            </a:ext>
          </a:extLst>
        </xdr:cNvPr>
        <xdr:cNvSpPr txBox="1"/>
      </xdr:nvSpPr>
      <xdr:spPr>
        <a:xfrm>
          <a:off x="9759848" y="11399658"/>
          <a:ext cx="542758" cy="3308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11869DFE-4347-4043-B3D1-325FE6CC8F7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-417</a:t>
          </a:fld>
          <a:endParaRPr lang="en-US" sz="11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10407</xdr:colOff>
      <xdr:row>59</xdr:row>
      <xdr:rowOff>52691</xdr:rowOff>
    </xdr:from>
    <xdr:to>
      <xdr:col>21</xdr:col>
      <xdr:colOff>550343</xdr:colOff>
      <xdr:row>61</xdr:row>
      <xdr:rowOff>12958</xdr:rowOff>
    </xdr:to>
    <xdr:sp macro="" textlink="$N$83">
      <xdr:nvSpPr>
        <xdr:cNvPr id="102" name="TextBox 101">
          <a:extLst>
            <a:ext uri="{FF2B5EF4-FFF2-40B4-BE49-F238E27FC236}">
              <a16:creationId xmlns:a16="http://schemas.microsoft.com/office/drawing/2014/main" id="{D7D6B1EE-763B-470A-A55B-AF648E90D121}"/>
            </a:ext>
          </a:extLst>
        </xdr:cNvPr>
        <xdr:cNvSpPr txBox="1"/>
      </xdr:nvSpPr>
      <xdr:spPr>
        <a:xfrm>
          <a:off x="9789407" y="11749391"/>
          <a:ext cx="539936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5B40752F-FC1A-4964-9612-1FC3EF372A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59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90614</xdr:colOff>
      <xdr:row>53</xdr:row>
      <xdr:rowOff>86297</xdr:rowOff>
    </xdr:from>
    <xdr:to>
      <xdr:col>22</xdr:col>
      <xdr:colOff>23772</xdr:colOff>
      <xdr:row>55</xdr:row>
      <xdr:rowOff>45858</xdr:rowOff>
    </xdr:to>
    <xdr:sp macro="" textlink="$O$83">
      <xdr:nvSpPr>
        <xdr:cNvPr id="103" name="TextBox 102">
          <a:extLst>
            <a:ext uri="{FF2B5EF4-FFF2-40B4-BE49-F238E27FC236}">
              <a16:creationId xmlns:a16="http://schemas.microsoft.com/office/drawing/2014/main" id="{5CA2CD7C-A7E8-4149-969C-3551763D2B73}"/>
            </a:ext>
          </a:extLst>
        </xdr:cNvPr>
        <xdr:cNvSpPr txBox="1"/>
      </xdr:nvSpPr>
      <xdr:spPr>
        <a:xfrm>
          <a:off x="9869614" y="10678097"/>
          <a:ext cx="54275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891B2CE8-FF5D-4F57-A9F2-96A3B5AAE24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1,292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338993</xdr:colOff>
      <xdr:row>55</xdr:row>
      <xdr:rowOff>160455</xdr:rowOff>
    </xdr:from>
    <xdr:to>
      <xdr:col>22</xdr:col>
      <xdr:colOff>59742</xdr:colOff>
      <xdr:row>57</xdr:row>
      <xdr:rowOff>54211</xdr:rowOff>
    </xdr:to>
    <xdr:sp macro="" textlink="$Q$83">
      <xdr:nvSpPr>
        <xdr:cNvPr id="104" name="TextBox 103">
          <a:extLst>
            <a:ext uri="{FF2B5EF4-FFF2-40B4-BE49-F238E27FC236}">
              <a16:creationId xmlns:a16="http://schemas.microsoft.com/office/drawing/2014/main" id="{A35A9666-8FCA-4853-87C6-D04DD5E83B09}"/>
            </a:ext>
          </a:extLst>
        </xdr:cNvPr>
        <xdr:cNvSpPr txBox="1"/>
      </xdr:nvSpPr>
      <xdr:spPr>
        <a:xfrm>
          <a:off x="10117993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513A72C-A76D-4EC5-A6BC-857C5175792E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▲</a:t>
          </a:fld>
          <a:endParaRPr lang="en-US" sz="14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22</xdr:col>
      <xdr:colOff>372561</xdr:colOff>
      <xdr:row>55</xdr:row>
      <xdr:rowOff>160455</xdr:rowOff>
    </xdr:from>
    <xdr:to>
      <xdr:col>23</xdr:col>
      <xdr:colOff>93311</xdr:colOff>
      <xdr:row>57</xdr:row>
      <xdr:rowOff>54211</xdr:rowOff>
    </xdr:to>
    <xdr:sp macro="" textlink="$Q$84">
      <xdr:nvSpPr>
        <xdr:cNvPr id="105" name="TextBox 104">
          <a:extLst>
            <a:ext uri="{FF2B5EF4-FFF2-40B4-BE49-F238E27FC236}">
              <a16:creationId xmlns:a16="http://schemas.microsoft.com/office/drawing/2014/main" id="{A40BBB80-62EF-4FC4-BD55-B37CE24500B9}"/>
            </a:ext>
          </a:extLst>
        </xdr:cNvPr>
        <xdr:cNvSpPr txBox="1"/>
      </xdr:nvSpPr>
      <xdr:spPr>
        <a:xfrm>
          <a:off x="10761161" y="11120555"/>
          <a:ext cx="33035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37435A3-936C-4B39-9402-24659F17B74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23</xdr:col>
      <xdr:colOff>370699</xdr:colOff>
      <xdr:row>55</xdr:row>
      <xdr:rowOff>160455</xdr:rowOff>
    </xdr:from>
    <xdr:to>
      <xdr:col>24</xdr:col>
      <xdr:colOff>91448</xdr:colOff>
      <xdr:row>57</xdr:row>
      <xdr:rowOff>54211</xdr:rowOff>
    </xdr:to>
    <xdr:sp macro="" textlink="$Q$85">
      <xdr:nvSpPr>
        <xdr:cNvPr id="106" name="TextBox 105">
          <a:extLst>
            <a:ext uri="{FF2B5EF4-FFF2-40B4-BE49-F238E27FC236}">
              <a16:creationId xmlns:a16="http://schemas.microsoft.com/office/drawing/2014/main" id="{5707266F-62B8-4DD0-969C-1AB351AAD360}"/>
            </a:ext>
          </a:extLst>
        </xdr:cNvPr>
        <xdr:cNvSpPr txBox="1"/>
      </xdr:nvSpPr>
      <xdr:spPr>
        <a:xfrm>
          <a:off x="11368899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0933785-06CB-4F7F-9C5E-DE4BC27FF08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24</xdr:col>
      <xdr:colOff>492062</xdr:colOff>
      <xdr:row>55</xdr:row>
      <xdr:rowOff>160455</xdr:rowOff>
    </xdr:from>
    <xdr:to>
      <xdr:col>25</xdr:col>
      <xdr:colOff>214148</xdr:colOff>
      <xdr:row>57</xdr:row>
      <xdr:rowOff>54211</xdr:rowOff>
    </xdr:to>
    <xdr:sp macro="" textlink="$Q$86">
      <xdr:nvSpPr>
        <xdr:cNvPr id="107" name="TextBox 106">
          <a:extLst>
            <a:ext uri="{FF2B5EF4-FFF2-40B4-BE49-F238E27FC236}">
              <a16:creationId xmlns:a16="http://schemas.microsoft.com/office/drawing/2014/main" id="{20F39E56-9FFC-4330-BD3B-30EA5926E93B}"/>
            </a:ext>
          </a:extLst>
        </xdr:cNvPr>
        <xdr:cNvSpPr txBox="1"/>
      </xdr:nvSpPr>
      <xdr:spPr>
        <a:xfrm>
          <a:off x="12099862" y="11120555"/>
          <a:ext cx="331686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76EFCC2-4182-4E1E-83E8-D9604D4D396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25</xdr:col>
      <xdr:colOff>557940</xdr:colOff>
      <xdr:row>55</xdr:row>
      <xdr:rowOff>160455</xdr:rowOff>
    </xdr:from>
    <xdr:to>
      <xdr:col>26</xdr:col>
      <xdr:colOff>277204</xdr:colOff>
      <xdr:row>57</xdr:row>
      <xdr:rowOff>54211</xdr:rowOff>
    </xdr:to>
    <xdr:sp macro="" textlink="$Q$87">
      <xdr:nvSpPr>
        <xdr:cNvPr id="108" name="TextBox 107">
          <a:extLst>
            <a:ext uri="{FF2B5EF4-FFF2-40B4-BE49-F238E27FC236}">
              <a16:creationId xmlns:a16="http://schemas.microsoft.com/office/drawing/2014/main" id="{3613CED7-8156-4D95-A5F6-791191D91A77}"/>
            </a:ext>
          </a:extLst>
        </xdr:cNvPr>
        <xdr:cNvSpPr txBox="1"/>
      </xdr:nvSpPr>
      <xdr:spPr>
        <a:xfrm>
          <a:off x="12775340" y="11120555"/>
          <a:ext cx="328864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992E86-B4CB-43DC-BC80-5C584C94A65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26</xdr:col>
      <xdr:colOff>527786</xdr:colOff>
      <xdr:row>55</xdr:row>
      <xdr:rowOff>160455</xdr:rowOff>
    </xdr:from>
    <xdr:to>
      <xdr:col>27</xdr:col>
      <xdr:colOff>247049</xdr:colOff>
      <xdr:row>57</xdr:row>
      <xdr:rowOff>54211</xdr:rowOff>
    </xdr:to>
    <xdr:sp macro="" textlink="$Q$88">
      <xdr:nvSpPr>
        <xdr:cNvPr id="109" name="TextBox 108">
          <a:extLst>
            <a:ext uri="{FF2B5EF4-FFF2-40B4-BE49-F238E27FC236}">
              <a16:creationId xmlns:a16="http://schemas.microsoft.com/office/drawing/2014/main" id="{E45FF11F-0519-4052-9DEC-F6429D1B053B}"/>
            </a:ext>
          </a:extLst>
        </xdr:cNvPr>
        <xdr:cNvSpPr txBox="1"/>
      </xdr:nvSpPr>
      <xdr:spPr>
        <a:xfrm>
          <a:off x="13354786" y="11120555"/>
          <a:ext cx="328863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1C778D3-1345-4CD6-B2E3-694A80CFC0E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28</xdr:col>
      <xdr:colOff>36649</xdr:colOff>
      <xdr:row>55</xdr:row>
      <xdr:rowOff>160455</xdr:rowOff>
    </xdr:from>
    <xdr:to>
      <xdr:col>28</xdr:col>
      <xdr:colOff>362690</xdr:colOff>
      <xdr:row>57</xdr:row>
      <xdr:rowOff>54211</xdr:rowOff>
    </xdr:to>
    <xdr:sp macro="" textlink="$Q$89">
      <xdr:nvSpPr>
        <xdr:cNvPr id="110" name="TextBox 109">
          <a:extLst>
            <a:ext uri="{FF2B5EF4-FFF2-40B4-BE49-F238E27FC236}">
              <a16:creationId xmlns:a16="http://schemas.microsoft.com/office/drawing/2014/main" id="{A89A060A-BE26-4B87-90F2-39E23B1D9218}"/>
            </a:ext>
          </a:extLst>
        </xdr:cNvPr>
        <xdr:cNvSpPr txBox="1"/>
      </xdr:nvSpPr>
      <xdr:spPr>
        <a:xfrm>
          <a:off x="14082849" y="11120555"/>
          <a:ext cx="32604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C36425F-C2D4-42FE-9AA9-B11BBFAE092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31</xdr:col>
      <xdr:colOff>203089</xdr:colOff>
      <xdr:row>55</xdr:row>
      <xdr:rowOff>160455</xdr:rowOff>
    </xdr:from>
    <xdr:to>
      <xdr:col>31</xdr:col>
      <xdr:colOff>529131</xdr:colOff>
      <xdr:row>57</xdr:row>
      <xdr:rowOff>54211</xdr:rowOff>
    </xdr:to>
    <xdr:sp macro="" textlink="$Q$92">
      <xdr:nvSpPr>
        <xdr:cNvPr id="111" name="TextBox 110">
          <a:extLst>
            <a:ext uri="{FF2B5EF4-FFF2-40B4-BE49-F238E27FC236}">
              <a16:creationId xmlns:a16="http://schemas.microsoft.com/office/drawing/2014/main" id="{613D68B3-7348-4A17-8DF5-33CC8B6B0A09}"/>
            </a:ext>
          </a:extLst>
        </xdr:cNvPr>
        <xdr:cNvSpPr txBox="1"/>
      </xdr:nvSpPr>
      <xdr:spPr>
        <a:xfrm>
          <a:off x="16078089" y="11120555"/>
          <a:ext cx="326042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B1B39AF-C3F3-4652-9A3F-93140A3781F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34</xdr:col>
      <xdr:colOff>211334</xdr:colOff>
      <xdr:row>55</xdr:row>
      <xdr:rowOff>160455</xdr:rowOff>
    </xdr:from>
    <xdr:to>
      <xdr:col>34</xdr:col>
      <xdr:colOff>537376</xdr:colOff>
      <xdr:row>57</xdr:row>
      <xdr:rowOff>54211</xdr:rowOff>
    </xdr:to>
    <xdr:sp macro="" textlink="$Q$95">
      <xdr:nvSpPr>
        <xdr:cNvPr id="112" name="TextBox 111">
          <a:extLst>
            <a:ext uri="{FF2B5EF4-FFF2-40B4-BE49-F238E27FC236}">
              <a16:creationId xmlns:a16="http://schemas.microsoft.com/office/drawing/2014/main" id="{DB5CC768-6666-4275-B2F5-DFFE87DE09A6}"/>
            </a:ext>
          </a:extLst>
        </xdr:cNvPr>
        <xdr:cNvSpPr txBox="1"/>
      </xdr:nvSpPr>
      <xdr:spPr>
        <a:xfrm>
          <a:off x="17915134" y="11120555"/>
          <a:ext cx="326042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CD85315-2935-4862-81A7-9332FAF5585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33</xdr:col>
      <xdr:colOff>182587</xdr:colOff>
      <xdr:row>55</xdr:row>
      <xdr:rowOff>160455</xdr:rowOff>
    </xdr:from>
    <xdr:to>
      <xdr:col>33</xdr:col>
      <xdr:colOff>508629</xdr:colOff>
      <xdr:row>57</xdr:row>
      <xdr:rowOff>54211</xdr:rowOff>
    </xdr:to>
    <xdr:sp macro="" textlink="$Q$94">
      <xdr:nvSpPr>
        <xdr:cNvPr id="113" name="TextBox 112">
          <a:extLst>
            <a:ext uri="{FF2B5EF4-FFF2-40B4-BE49-F238E27FC236}">
              <a16:creationId xmlns:a16="http://schemas.microsoft.com/office/drawing/2014/main" id="{FF94A32C-2E84-4372-BE99-001AFFB83672}"/>
            </a:ext>
          </a:extLst>
        </xdr:cNvPr>
        <xdr:cNvSpPr txBox="1"/>
      </xdr:nvSpPr>
      <xdr:spPr>
        <a:xfrm>
          <a:off x="17276787" y="11120555"/>
          <a:ext cx="326042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5C9940F-4C1F-4ED4-9D56-951E3B6D2F0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35</xdr:col>
      <xdr:colOff>322517</xdr:colOff>
      <xdr:row>55</xdr:row>
      <xdr:rowOff>160455</xdr:rowOff>
    </xdr:from>
    <xdr:to>
      <xdr:col>36</xdr:col>
      <xdr:colOff>41781</xdr:colOff>
      <xdr:row>57</xdr:row>
      <xdr:rowOff>54211</xdr:rowOff>
    </xdr:to>
    <xdr:sp macro="" textlink="$Q$96">
      <xdr:nvSpPr>
        <xdr:cNvPr id="114" name="TextBox 113">
          <a:extLst>
            <a:ext uri="{FF2B5EF4-FFF2-40B4-BE49-F238E27FC236}">
              <a16:creationId xmlns:a16="http://schemas.microsoft.com/office/drawing/2014/main" id="{6FB8F63B-B9D9-4ACC-A9EF-7D914A890973}"/>
            </a:ext>
          </a:extLst>
        </xdr:cNvPr>
        <xdr:cNvSpPr txBox="1"/>
      </xdr:nvSpPr>
      <xdr:spPr>
        <a:xfrm>
          <a:off x="18635917" y="11120555"/>
          <a:ext cx="328864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51DF88F-2A5C-4A99-A97B-011B0165EE2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36</xdr:col>
      <xdr:colOff>310038</xdr:colOff>
      <xdr:row>55</xdr:row>
      <xdr:rowOff>160455</xdr:rowOff>
    </xdr:from>
    <xdr:to>
      <xdr:col>37</xdr:col>
      <xdr:colOff>27965</xdr:colOff>
      <xdr:row>57</xdr:row>
      <xdr:rowOff>54211</xdr:rowOff>
    </xdr:to>
    <xdr:sp macro="" textlink="$Q$97">
      <xdr:nvSpPr>
        <xdr:cNvPr id="115" name="TextBox 114">
          <a:extLst>
            <a:ext uri="{FF2B5EF4-FFF2-40B4-BE49-F238E27FC236}">
              <a16:creationId xmlns:a16="http://schemas.microsoft.com/office/drawing/2014/main" id="{19079838-43B3-4531-BD52-34EA61B611C1}"/>
            </a:ext>
          </a:extLst>
        </xdr:cNvPr>
        <xdr:cNvSpPr txBox="1"/>
      </xdr:nvSpPr>
      <xdr:spPr>
        <a:xfrm>
          <a:off x="19233038" y="11120555"/>
          <a:ext cx="327527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2CAC89F-E4A1-44DC-8177-9DD3874DBD1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29</xdr:col>
      <xdr:colOff>112187</xdr:colOff>
      <xdr:row>55</xdr:row>
      <xdr:rowOff>160455</xdr:rowOff>
    </xdr:from>
    <xdr:to>
      <xdr:col>29</xdr:col>
      <xdr:colOff>438228</xdr:colOff>
      <xdr:row>57</xdr:row>
      <xdr:rowOff>54211</xdr:rowOff>
    </xdr:to>
    <xdr:sp macro="" textlink="$Q$90">
      <xdr:nvSpPr>
        <xdr:cNvPr id="116" name="TextBox 115">
          <a:extLst>
            <a:ext uri="{FF2B5EF4-FFF2-40B4-BE49-F238E27FC236}">
              <a16:creationId xmlns:a16="http://schemas.microsoft.com/office/drawing/2014/main" id="{0CE482B6-849B-4987-9BCC-B4D40DA212CA}"/>
            </a:ext>
          </a:extLst>
        </xdr:cNvPr>
        <xdr:cNvSpPr txBox="1"/>
      </xdr:nvSpPr>
      <xdr:spPr>
        <a:xfrm>
          <a:off x="14767987" y="11120555"/>
          <a:ext cx="32604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58EF0E-A7B4-4D9A-9B95-AE8748C0019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30</xdr:col>
      <xdr:colOff>110849</xdr:colOff>
      <xdr:row>55</xdr:row>
      <xdr:rowOff>160455</xdr:rowOff>
    </xdr:from>
    <xdr:to>
      <xdr:col>30</xdr:col>
      <xdr:colOff>436891</xdr:colOff>
      <xdr:row>57</xdr:row>
      <xdr:rowOff>54211</xdr:rowOff>
    </xdr:to>
    <xdr:sp macro="" textlink="$Q$91">
      <xdr:nvSpPr>
        <xdr:cNvPr id="117" name="TextBox 116">
          <a:extLst>
            <a:ext uri="{FF2B5EF4-FFF2-40B4-BE49-F238E27FC236}">
              <a16:creationId xmlns:a16="http://schemas.microsoft.com/office/drawing/2014/main" id="{90FA88DA-D724-4FB0-9AEC-15B2B29F1281}"/>
            </a:ext>
          </a:extLst>
        </xdr:cNvPr>
        <xdr:cNvSpPr txBox="1"/>
      </xdr:nvSpPr>
      <xdr:spPr>
        <a:xfrm>
          <a:off x="15376249" y="11120555"/>
          <a:ext cx="326042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969F0FF-96AF-4DAD-83BC-185CF01E9BF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37</xdr:col>
      <xdr:colOff>428431</xdr:colOff>
      <xdr:row>55</xdr:row>
      <xdr:rowOff>160455</xdr:rowOff>
    </xdr:from>
    <xdr:to>
      <xdr:col>38</xdr:col>
      <xdr:colOff>147694</xdr:colOff>
      <xdr:row>57</xdr:row>
      <xdr:rowOff>54211</xdr:rowOff>
    </xdr:to>
    <xdr:sp macro="" textlink="$Q$98">
      <xdr:nvSpPr>
        <xdr:cNvPr id="118" name="TextBox 117">
          <a:extLst>
            <a:ext uri="{FF2B5EF4-FFF2-40B4-BE49-F238E27FC236}">
              <a16:creationId xmlns:a16="http://schemas.microsoft.com/office/drawing/2014/main" id="{F268A100-94DF-4DCB-87E7-2ED00CCC3B5C}"/>
            </a:ext>
          </a:extLst>
        </xdr:cNvPr>
        <xdr:cNvSpPr txBox="1"/>
      </xdr:nvSpPr>
      <xdr:spPr>
        <a:xfrm>
          <a:off x="19961031" y="11120555"/>
          <a:ext cx="328863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58BCF2B-8416-4D5E-B8B8-047E63031E9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38</xdr:col>
      <xdr:colOff>470536</xdr:colOff>
      <xdr:row>55</xdr:row>
      <xdr:rowOff>160455</xdr:rowOff>
    </xdr:from>
    <xdr:to>
      <xdr:col>39</xdr:col>
      <xdr:colOff>191285</xdr:colOff>
      <xdr:row>57</xdr:row>
      <xdr:rowOff>54211</xdr:rowOff>
    </xdr:to>
    <xdr:sp macro="" textlink="$Q$99">
      <xdr:nvSpPr>
        <xdr:cNvPr id="119" name="TextBox 118">
          <a:extLst>
            <a:ext uri="{FF2B5EF4-FFF2-40B4-BE49-F238E27FC236}">
              <a16:creationId xmlns:a16="http://schemas.microsoft.com/office/drawing/2014/main" id="{9C54C086-1FFD-4457-B40A-76196EBEDBFB}"/>
            </a:ext>
          </a:extLst>
        </xdr:cNvPr>
        <xdr:cNvSpPr txBox="1"/>
      </xdr:nvSpPr>
      <xdr:spPr>
        <a:xfrm>
          <a:off x="20612736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C421F30-F58D-4706-9461-B4DBAFF4846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39</xdr:col>
      <xdr:colOff>544955</xdr:colOff>
      <xdr:row>55</xdr:row>
      <xdr:rowOff>160455</xdr:rowOff>
    </xdr:from>
    <xdr:to>
      <xdr:col>40</xdr:col>
      <xdr:colOff>265704</xdr:colOff>
      <xdr:row>57</xdr:row>
      <xdr:rowOff>54211</xdr:rowOff>
    </xdr:to>
    <xdr:sp macro="" textlink="$Q$100">
      <xdr:nvSpPr>
        <xdr:cNvPr id="120" name="TextBox 119">
          <a:extLst>
            <a:ext uri="{FF2B5EF4-FFF2-40B4-BE49-F238E27FC236}">
              <a16:creationId xmlns:a16="http://schemas.microsoft.com/office/drawing/2014/main" id="{5CED2EF7-2A3D-4BE7-A374-BDCDC36D43A4}"/>
            </a:ext>
          </a:extLst>
        </xdr:cNvPr>
        <xdr:cNvSpPr txBox="1"/>
      </xdr:nvSpPr>
      <xdr:spPr>
        <a:xfrm>
          <a:off x="21296755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F06B029-5729-48D1-A22C-0A923CA86D1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43</xdr:col>
      <xdr:colOff>56340</xdr:colOff>
      <xdr:row>55</xdr:row>
      <xdr:rowOff>160455</xdr:rowOff>
    </xdr:from>
    <xdr:to>
      <xdr:col>43</xdr:col>
      <xdr:colOff>383867</xdr:colOff>
      <xdr:row>57</xdr:row>
      <xdr:rowOff>54211</xdr:rowOff>
    </xdr:to>
    <xdr:sp macro="" textlink="$Q$103">
      <xdr:nvSpPr>
        <xdr:cNvPr id="123" name="TextBox 122">
          <a:extLst>
            <a:ext uri="{FF2B5EF4-FFF2-40B4-BE49-F238E27FC236}">
              <a16:creationId xmlns:a16="http://schemas.microsoft.com/office/drawing/2014/main" id="{BA6D2129-3B1B-4646-B65F-67102CCBC8DF}"/>
            </a:ext>
          </a:extLst>
        </xdr:cNvPr>
        <xdr:cNvSpPr txBox="1"/>
      </xdr:nvSpPr>
      <xdr:spPr>
        <a:xfrm>
          <a:off x="23246540" y="11120555"/>
          <a:ext cx="327527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CC4A52D-EA84-43E7-A8D8-109C43D7078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400"/>
        </a:p>
      </xdr:txBody>
    </xdr:sp>
    <xdr:clientData/>
  </xdr:twoCellAnchor>
  <xdr:twoCellAnchor>
    <xdr:from>
      <xdr:col>44</xdr:col>
      <xdr:colOff>115167</xdr:colOff>
      <xdr:row>55</xdr:row>
      <xdr:rowOff>160455</xdr:rowOff>
    </xdr:from>
    <xdr:to>
      <xdr:col>44</xdr:col>
      <xdr:colOff>442694</xdr:colOff>
      <xdr:row>57</xdr:row>
      <xdr:rowOff>54211</xdr:rowOff>
    </xdr:to>
    <xdr:sp macro="" textlink="$Q$104">
      <xdr:nvSpPr>
        <xdr:cNvPr id="124" name="TextBox 123">
          <a:extLst>
            <a:ext uri="{FF2B5EF4-FFF2-40B4-BE49-F238E27FC236}">
              <a16:creationId xmlns:a16="http://schemas.microsoft.com/office/drawing/2014/main" id="{801FB2C0-5F76-4EFB-8091-D79A49EDC0C2}"/>
            </a:ext>
          </a:extLst>
        </xdr:cNvPr>
        <xdr:cNvSpPr txBox="1"/>
      </xdr:nvSpPr>
      <xdr:spPr>
        <a:xfrm>
          <a:off x="23914967" y="11120555"/>
          <a:ext cx="327527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8C5C7DF-160C-495A-800D-AA79D640C07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400"/>
        </a:p>
      </xdr:txBody>
    </xdr:sp>
    <xdr:clientData/>
  </xdr:twoCellAnchor>
  <xdr:twoCellAnchor>
    <xdr:from>
      <xdr:col>21</xdr:col>
      <xdr:colOff>353849</xdr:colOff>
      <xdr:row>57</xdr:row>
      <xdr:rowOff>91310</xdr:rowOff>
    </xdr:from>
    <xdr:to>
      <xdr:col>22</xdr:col>
      <xdr:colOff>74598</xdr:colOff>
      <xdr:row>58</xdr:row>
      <xdr:rowOff>170815</xdr:rowOff>
    </xdr:to>
    <xdr:sp macro="" textlink="$R$83">
      <xdr:nvSpPr>
        <xdr:cNvPr id="125" name="TextBox 124">
          <a:extLst>
            <a:ext uri="{FF2B5EF4-FFF2-40B4-BE49-F238E27FC236}">
              <a16:creationId xmlns:a16="http://schemas.microsoft.com/office/drawing/2014/main" id="{D06B5FD9-9D56-486E-8370-8C3B33FBA4DB}"/>
            </a:ext>
          </a:extLst>
        </xdr:cNvPr>
        <xdr:cNvSpPr txBox="1"/>
      </xdr:nvSpPr>
      <xdr:spPr>
        <a:xfrm>
          <a:off x="10132849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C3F2EA7-C11B-43E6-B216-95E56066486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22</xdr:col>
      <xdr:colOff>379617</xdr:colOff>
      <xdr:row>57</xdr:row>
      <xdr:rowOff>91310</xdr:rowOff>
    </xdr:from>
    <xdr:to>
      <xdr:col>23</xdr:col>
      <xdr:colOff>100367</xdr:colOff>
      <xdr:row>58</xdr:row>
      <xdr:rowOff>170815</xdr:rowOff>
    </xdr:to>
    <xdr:sp macro="" textlink="$R$84">
      <xdr:nvSpPr>
        <xdr:cNvPr id="126" name="TextBox 125">
          <a:extLst>
            <a:ext uri="{FF2B5EF4-FFF2-40B4-BE49-F238E27FC236}">
              <a16:creationId xmlns:a16="http://schemas.microsoft.com/office/drawing/2014/main" id="{40D21013-DDD8-4204-9A76-39006FE29394}"/>
            </a:ext>
          </a:extLst>
        </xdr:cNvPr>
        <xdr:cNvSpPr txBox="1"/>
      </xdr:nvSpPr>
      <xdr:spPr>
        <a:xfrm>
          <a:off x="10768217" y="11419710"/>
          <a:ext cx="330350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858D9B3-8ACA-4243-93F2-0408CD9FCA4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23</xdr:col>
      <xdr:colOff>377755</xdr:colOff>
      <xdr:row>57</xdr:row>
      <xdr:rowOff>91310</xdr:rowOff>
    </xdr:from>
    <xdr:to>
      <xdr:col>24</xdr:col>
      <xdr:colOff>98504</xdr:colOff>
      <xdr:row>58</xdr:row>
      <xdr:rowOff>170815</xdr:rowOff>
    </xdr:to>
    <xdr:sp macro="" textlink="$R$85">
      <xdr:nvSpPr>
        <xdr:cNvPr id="127" name="TextBox 126">
          <a:extLst>
            <a:ext uri="{FF2B5EF4-FFF2-40B4-BE49-F238E27FC236}">
              <a16:creationId xmlns:a16="http://schemas.microsoft.com/office/drawing/2014/main" id="{FE68A265-A69D-47ED-946F-D219245DB80E}"/>
            </a:ext>
          </a:extLst>
        </xdr:cNvPr>
        <xdr:cNvSpPr txBox="1"/>
      </xdr:nvSpPr>
      <xdr:spPr>
        <a:xfrm>
          <a:off x="11375955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842CD98-CD3E-49A0-B10B-846B8E7BC0D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24</xdr:col>
      <xdr:colOff>492062</xdr:colOff>
      <xdr:row>57</xdr:row>
      <xdr:rowOff>91310</xdr:rowOff>
    </xdr:from>
    <xdr:to>
      <xdr:col>25</xdr:col>
      <xdr:colOff>214148</xdr:colOff>
      <xdr:row>58</xdr:row>
      <xdr:rowOff>170815</xdr:rowOff>
    </xdr:to>
    <xdr:sp macro="" textlink="$R$86">
      <xdr:nvSpPr>
        <xdr:cNvPr id="128" name="TextBox 127">
          <a:extLst>
            <a:ext uri="{FF2B5EF4-FFF2-40B4-BE49-F238E27FC236}">
              <a16:creationId xmlns:a16="http://schemas.microsoft.com/office/drawing/2014/main" id="{21C0B694-3199-44C6-B50C-D22F1F4E7C58}"/>
            </a:ext>
          </a:extLst>
        </xdr:cNvPr>
        <xdr:cNvSpPr txBox="1"/>
      </xdr:nvSpPr>
      <xdr:spPr>
        <a:xfrm>
          <a:off x="12099862" y="11419710"/>
          <a:ext cx="331686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719FBFE-BB0E-4A91-87B5-252BA5C398F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25</xdr:col>
      <xdr:colOff>579108</xdr:colOff>
      <xdr:row>57</xdr:row>
      <xdr:rowOff>91310</xdr:rowOff>
    </xdr:from>
    <xdr:to>
      <xdr:col>26</xdr:col>
      <xdr:colOff>298372</xdr:colOff>
      <xdr:row>58</xdr:row>
      <xdr:rowOff>170815</xdr:rowOff>
    </xdr:to>
    <xdr:sp macro="" textlink="$R$87">
      <xdr:nvSpPr>
        <xdr:cNvPr id="129" name="TextBox 128">
          <a:extLst>
            <a:ext uri="{FF2B5EF4-FFF2-40B4-BE49-F238E27FC236}">
              <a16:creationId xmlns:a16="http://schemas.microsoft.com/office/drawing/2014/main" id="{A0662704-5B45-4742-8FF4-0DF345F3CF7D}"/>
            </a:ext>
          </a:extLst>
        </xdr:cNvPr>
        <xdr:cNvSpPr txBox="1"/>
      </xdr:nvSpPr>
      <xdr:spPr>
        <a:xfrm>
          <a:off x="12796508" y="11419710"/>
          <a:ext cx="328864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62FE477-4645-4D45-9A5B-723F5E9BCD4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26</xdr:col>
      <xdr:colOff>534842</xdr:colOff>
      <xdr:row>57</xdr:row>
      <xdr:rowOff>91310</xdr:rowOff>
    </xdr:from>
    <xdr:to>
      <xdr:col>27</xdr:col>
      <xdr:colOff>254105</xdr:colOff>
      <xdr:row>58</xdr:row>
      <xdr:rowOff>170815</xdr:rowOff>
    </xdr:to>
    <xdr:sp macro="" textlink="$R$88">
      <xdr:nvSpPr>
        <xdr:cNvPr id="130" name="TextBox 129">
          <a:extLst>
            <a:ext uri="{FF2B5EF4-FFF2-40B4-BE49-F238E27FC236}">
              <a16:creationId xmlns:a16="http://schemas.microsoft.com/office/drawing/2014/main" id="{EE175DCD-0E6B-4749-8F1F-DB327A545247}"/>
            </a:ext>
          </a:extLst>
        </xdr:cNvPr>
        <xdr:cNvSpPr txBox="1"/>
      </xdr:nvSpPr>
      <xdr:spPr>
        <a:xfrm>
          <a:off x="13361842" y="11419710"/>
          <a:ext cx="328863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3963DBF-6875-45DC-9DC8-9B6FE0A2134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28</xdr:col>
      <xdr:colOff>36649</xdr:colOff>
      <xdr:row>57</xdr:row>
      <xdr:rowOff>91310</xdr:rowOff>
    </xdr:from>
    <xdr:to>
      <xdr:col>28</xdr:col>
      <xdr:colOff>362690</xdr:colOff>
      <xdr:row>58</xdr:row>
      <xdr:rowOff>170815</xdr:rowOff>
    </xdr:to>
    <xdr:sp macro="" textlink="$R$89">
      <xdr:nvSpPr>
        <xdr:cNvPr id="131" name="TextBox 130">
          <a:extLst>
            <a:ext uri="{FF2B5EF4-FFF2-40B4-BE49-F238E27FC236}">
              <a16:creationId xmlns:a16="http://schemas.microsoft.com/office/drawing/2014/main" id="{FA032BDC-CE41-43EC-B4C4-C976E7983574}"/>
            </a:ext>
          </a:extLst>
        </xdr:cNvPr>
        <xdr:cNvSpPr txBox="1"/>
      </xdr:nvSpPr>
      <xdr:spPr>
        <a:xfrm>
          <a:off x="14082849" y="11419710"/>
          <a:ext cx="326041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FB627B0-237A-4D54-8BDD-905DF5BF741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29</xdr:col>
      <xdr:colOff>125555</xdr:colOff>
      <xdr:row>57</xdr:row>
      <xdr:rowOff>91310</xdr:rowOff>
    </xdr:from>
    <xdr:to>
      <xdr:col>29</xdr:col>
      <xdr:colOff>451596</xdr:colOff>
      <xdr:row>58</xdr:row>
      <xdr:rowOff>170815</xdr:rowOff>
    </xdr:to>
    <xdr:sp macro="" textlink="$R$90">
      <xdr:nvSpPr>
        <xdr:cNvPr id="132" name="TextBox 131">
          <a:extLst>
            <a:ext uri="{FF2B5EF4-FFF2-40B4-BE49-F238E27FC236}">
              <a16:creationId xmlns:a16="http://schemas.microsoft.com/office/drawing/2014/main" id="{24AB3F1B-E18A-4828-A030-877B2EB9867A}"/>
            </a:ext>
          </a:extLst>
        </xdr:cNvPr>
        <xdr:cNvSpPr txBox="1"/>
      </xdr:nvSpPr>
      <xdr:spPr>
        <a:xfrm>
          <a:off x="14781355" y="11419710"/>
          <a:ext cx="326041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3EF048D-B490-4C84-A054-826D83CB11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30</xdr:col>
      <xdr:colOff>110849</xdr:colOff>
      <xdr:row>57</xdr:row>
      <xdr:rowOff>91310</xdr:rowOff>
    </xdr:from>
    <xdr:to>
      <xdr:col>30</xdr:col>
      <xdr:colOff>436891</xdr:colOff>
      <xdr:row>58</xdr:row>
      <xdr:rowOff>170815</xdr:rowOff>
    </xdr:to>
    <xdr:sp macro="" textlink="$R$91">
      <xdr:nvSpPr>
        <xdr:cNvPr id="133" name="TextBox 132">
          <a:extLst>
            <a:ext uri="{FF2B5EF4-FFF2-40B4-BE49-F238E27FC236}">
              <a16:creationId xmlns:a16="http://schemas.microsoft.com/office/drawing/2014/main" id="{A057489B-F40E-4C2A-8A3B-10A9FC851C98}"/>
            </a:ext>
          </a:extLst>
        </xdr:cNvPr>
        <xdr:cNvSpPr txBox="1"/>
      </xdr:nvSpPr>
      <xdr:spPr>
        <a:xfrm>
          <a:off x="15376249" y="11419710"/>
          <a:ext cx="326042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28D8D08-2FDD-45AA-ADAE-27547EE07B4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31</xdr:col>
      <xdr:colOff>203089</xdr:colOff>
      <xdr:row>57</xdr:row>
      <xdr:rowOff>91310</xdr:rowOff>
    </xdr:from>
    <xdr:to>
      <xdr:col>31</xdr:col>
      <xdr:colOff>529131</xdr:colOff>
      <xdr:row>58</xdr:row>
      <xdr:rowOff>170815</xdr:rowOff>
    </xdr:to>
    <xdr:sp macro="" textlink="$R$92">
      <xdr:nvSpPr>
        <xdr:cNvPr id="134" name="TextBox 133">
          <a:extLst>
            <a:ext uri="{FF2B5EF4-FFF2-40B4-BE49-F238E27FC236}">
              <a16:creationId xmlns:a16="http://schemas.microsoft.com/office/drawing/2014/main" id="{B744EECA-3369-4750-AF00-ADC79712ED72}"/>
            </a:ext>
          </a:extLst>
        </xdr:cNvPr>
        <xdr:cNvSpPr txBox="1"/>
      </xdr:nvSpPr>
      <xdr:spPr>
        <a:xfrm>
          <a:off x="16078089" y="11419710"/>
          <a:ext cx="326042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3AF4933-AAFE-48E2-9660-F175A0A395B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32</xdr:col>
      <xdr:colOff>226259</xdr:colOff>
      <xdr:row>57</xdr:row>
      <xdr:rowOff>91310</xdr:rowOff>
    </xdr:from>
    <xdr:to>
      <xdr:col>32</xdr:col>
      <xdr:colOff>552300</xdr:colOff>
      <xdr:row>58</xdr:row>
      <xdr:rowOff>170815</xdr:rowOff>
    </xdr:to>
    <xdr:sp macro="" textlink="$R$93">
      <xdr:nvSpPr>
        <xdr:cNvPr id="135" name="TextBox 134">
          <a:extLst>
            <a:ext uri="{FF2B5EF4-FFF2-40B4-BE49-F238E27FC236}">
              <a16:creationId xmlns:a16="http://schemas.microsoft.com/office/drawing/2014/main" id="{5FAEE306-7319-41B1-9841-29849E44B831}"/>
            </a:ext>
          </a:extLst>
        </xdr:cNvPr>
        <xdr:cNvSpPr txBox="1"/>
      </xdr:nvSpPr>
      <xdr:spPr>
        <a:xfrm>
          <a:off x="16710859" y="11419710"/>
          <a:ext cx="326041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1ACDEA0-E699-41D4-8353-C9F31AE5626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33</xdr:col>
      <xdr:colOff>224179</xdr:colOff>
      <xdr:row>57</xdr:row>
      <xdr:rowOff>91310</xdr:rowOff>
    </xdr:from>
    <xdr:to>
      <xdr:col>33</xdr:col>
      <xdr:colOff>550221</xdr:colOff>
      <xdr:row>58</xdr:row>
      <xdr:rowOff>170815</xdr:rowOff>
    </xdr:to>
    <xdr:sp macro="" textlink="$R$94">
      <xdr:nvSpPr>
        <xdr:cNvPr id="136" name="TextBox 135">
          <a:extLst>
            <a:ext uri="{FF2B5EF4-FFF2-40B4-BE49-F238E27FC236}">
              <a16:creationId xmlns:a16="http://schemas.microsoft.com/office/drawing/2014/main" id="{CBC1820E-8936-4484-A841-010940A02C62}"/>
            </a:ext>
          </a:extLst>
        </xdr:cNvPr>
        <xdr:cNvSpPr txBox="1"/>
      </xdr:nvSpPr>
      <xdr:spPr>
        <a:xfrm>
          <a:off x="17318379" y="11419710"/>
          <a:ext cx="326042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D955AB1-414C-4B51-BB62-9F044EC1D72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34</xdr:col>
      <xdr:colOff>232502</xdr:colOff>
      <xdr:row>57</xdr:row>
      <xdr:rowOff>91310</xdr:rowOff>
    </xdr:from>
    <xdr:to>
      <xdr:col>34</xdr:col>
      <xdr:colOff>558544</xdr:colOff>
      <xdr:row>58</xdr:row>
      <xdr:rowOff>170815</xdr:rowOff>
    </xdr:to>
    <xdr:sp macro="" textlink="$R$95">
      <xdr:nvSpPr>
        <xdr:cNvPr id="137" name="TextBox 136">
          <a:extLst>
            <a:ext uri="{FF2B5EF4-FFF2-40B4-BE49-F238E27FC236}">
              <a16:creationId xmlns:a16="http://schemas.microsoft.com/office/drawing/2014/main" id="{295370AC-CB2E-4C28-A58D-5AD96D191FA7}"/>
            </a:ext>
          </a:extLst>
        </xdr:cNvPr>
        <xdr:cNvSpPr txBox="1"/>
      </xdr:nvSpPr>
      <xdr:spPr>
        <a:xfrm>
          <a:off x="17936302" y="11419710"/>
          <a:ext cx="326042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2196F58-B721-49C4-8D2D-7F0BC844BBD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35</xdr:col>
      <xdr:colOff>329576</xdr:colOff>
      <xdr:row>57</xdr:row>
      <xdr:rowOff>91310</xdr:rowOff>
    </xdr:from>
    <xdr:to>
      <xdr:col>36</xdr:col>
      <xdr:colOff>48840</xdr:colOff>
      <xdr:row>58</xdr:row>
      <xdr:rowOff>170815</xdr:rowOff>
    </xdr:to>
    <xdr:sp macro="" textlink="$R$96">
      <xdr:nvSpPr>
        <xdr:cNvPr id="138" name="TextBox 137">
          <a:extLst>
            <a:ext uri="{FF2B5EF4-FFF2-40B4-BE49-F238E27FC236}">
              <a16:creationId xmlns:a16="http://schemas.microsoft.com/office/drawing/2014/main" id="{757B6CB8-CEA0-44DA-8813-0D96F373E2B7}"/>
            </a:ext>
          </a:extLst>
        </xdr:cNvPr>
        <xdr:cNvSpPr txBox="1"/>
      </xdr:nvSpPr>
      <xdr:spPr>
        <a:xfrm>
          <a:off x="18642976" y="11419710"/>
          <a:ext cx="328864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6D94F94-BA2E-49E1-A25A-F1083F2F14E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36</xdr:col>
      <xdr:colOff>330834</xdr:colOff>
      <xdr:row>57</xdr:row>
      <xdr:rowOff>91310</xdr:rowOff>
    </xdr:from>
    <xdr:to>
      <xdr:col>37</xdr:col>
      <xdr:colOff>48761</xdr:colOff>
      <xdr:row>58</xdr:row>
      <xdr:rowOff>170815</xdr:rowOff>
    </xdr:to>
    <xdr:sp macro="" textlink="$R$97">
      <xdr:nvSpPr>
        <xdr:cNvPr id="139" name="TextBox 138">
          <a:extLst>
            <a:ext uri="{FF2B5EF4-FFF2-40B4-BE49-F238E27FC236}">
              <a16:creationId xmlns:a16="http://schemas.microsoft.com/office/drawing/2014/main" id="{925731BF-2D47-4D2E-9D46-5AA3809232E5}"/>
            </a:ext>
          </a:extLst>
        </xdr:cNvPr>
        <xdr:cNvSpPr txBox="1"/>
      </xdr:nvSpPr>
      <xdr:spPr>
        <a:xfrm>
          <a:off x="19253834" y="11419710"/>
          <a:ext cx="327527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DCED664-22B2-47B6-84B9-E0529BEBCF8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37</xdr:col>
      <xdr:colOff>421375</xdr:colOff>
      <xdr:row>57</xdr:row>
      <xdr:rowOff>91310</xdr:rowOff>
    </xdr:from>
    <xdr:to>
      <xdr:col>38</xdr:col>
      <xdr:colOff>140638</xdr:colOff>
      <xdr:row>58</xdr:row>
      <xdr:rowOff>170815</xdr:rowOff>
    </xdr:to>
    <xdr:sp macro="" textlink="$R$98">
      <xdr:nvSpPr>
        <xdr:cNvPr id="140" name="TextBox 139">
          <a:extLst>
            <a:ext uri="{FF2B5EF4-FFF2-40B4-BE49-F238E27FC236}">
              <a16:creationId xmlns:a16="http://schemas.microsoft.com/office/drawing/2014/main" id="{8EDCB7FB-0FF1-48C5-8FC6-990E36D69EF6}"/>
            </a:ext>
          </a:extLst>
        </xdr:cNvPr>
        <xdr:cNvSpPr txBox="1"/>
      </xdr:nvSpPr>
      <xdr:spPr>
        <a:xfrm>
          <a:off x="19953975" y="11419710"/>
          <a:ext cx="328863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AF7FE45-1A2B-4682-810F-BBE72F5C0DA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38</xdr:col>
      <xdr:colOff>490959</xdr:colOff>
      <xdr:row>57</xdr:row>
      <xdr:rowOff>91310</xdr:rowOff>
    </xdr:from>
    <xdr:to>
      <xdr:col>39</xdr:col>
      <xdr:colOff>211708</xdr:colOff>
      <xdr:row>58</xdr:row>
      <xdr:rowOff>170815</xdr:rowOff>
    </xdr:to>
    <xdr:sp macro="" textlink="$R$99">
      <xdr:nvSpPr>
        <xdr:cNvPr id="141" name="TextBox 140">
          <a:extLst>
            <a:ext uri="{FF2B5EF4-FFF2-40B4-BE49-F238E27FC236}">
              <a16:creationId xmlns:a16="http://schemas.microsoft.com/office/drawing/2014/main" id="{CB888736-4E77-4968-BD8C-62DBEDB5C19D}"/>
            </a:ext>
          </a:extLst>
        </xdr:cNvPr>
        <xdr:cNvSpPr txBox="1"/>
      </xdr:nvSpPr>
      <xdr:spPr>
        <a:xfrm>
          <a:off x="20633159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AD9986C-82AC-4E11-84D5-209B0FEBDF2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39</xdr:col>
      <xdr:colOff>531216</xdr:colOff>
      <xdr:row>57</xdr:row>
      <xdr:rowOff>91310</xdr:rowOff>
    </xdr:from>
    <xdr:to>
      <xdr:col>40</xdr:col>
      <xdr:colOff>251965</xdr:colOff>
      <xdr:row>58</xdr:row>
      <xdr:rowOff>170815</xdr:rowOff>
    </xdr:to>
    <xdr:sp macro="" textlink="$R$99">
      <xdr:nvSpPr>
        <xdr:cNvPr id="142" name="TextBox 141">
          <a:extLst>
            <a:ext uri="{FF2B5EF4-FFF2-40B4-BE49-F238E27FC236}">
              <a16:creationId xmlns:a16="http://schemas.microsoft.com/office/drawing/2014/main" id="{98A9B4A9-027B-4E73-A77B-101436C86E0E}"/>
            </a:ext>
          </a:extLst>
        </xdr:cNvPr>
        <xdr:cNvSpPr txBox="1"/>
      </xdr:nvSpPr>
      <xdr:spPr>
        <a:xfrm>
          <a:off x="21283016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AD9986C-82AC-4E11-84D5-209B0FEBDF2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41</xdr:col>
      <xdr:colOff>587216</xdr:colOff>
      <xdr:row>57</xdr:row>
      <xdr:rowOff>91310</xdr:rowOff>
    </xdr:from>
    <xdr:to>
      <xdr:col>42</xdr:col>
      <xdr:colOff>307965</xdr:colOff>
      <xdr:row>58</xdr:row>
      <xdr:rowOff>170815</xdr:rowOff>
    </xdr:to>
    <xdr:sp macro="" textlink="$R$101">
      <xdr:nvSpPr>
        <xdr:cNvPr id="144" name="TextBox 143">
          <a:extLst>
            <a:ext uri="{FF2B5EF4-FFF2-40B4-BE49-F238E27FC236}">
              <a16:creationId xmlns:a16="http://schemas.microsoft.com/office/drawing/2014/main" id="{B043685E-77B3-408D-A8D0-9B102375E328}"/>
            </a:ext>
          </a:extLst>
        </xdr:cNvPr>
        <xdr:cNvSpPr txBox="1"/>
      </xdr:nvSpPr>
      <xdr:spPr>
        <a:xfrm>
          <a:off x="22558216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872C8C9-BAA4-43F4-8934-4C9F166F242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400"/>
        </a:p>
      </xdr:txBody>
    </xdr:sp>
    <xdr:clientData/>
  </xdr:twoCellAnchor>
  <xdr:twoCellAnchor>
    <xdr:from>
      <xdr:col>43</xdr:col>
      <xdr:colOff>63390</xdr:colOff>
      <xdr:row>57</xdr:row>
      <xdr:rowOff>91310</xdr:rowOff>
    </xdr:from>
    <xdr:to>
      <xdr:col>43</xdr:col>
      <xdr:colOff>390916</xdr:colOff>
      <xdr:row>58</xdr:row>
      <xdr:rowOff>170815</xdr:rowOff>
    </xdr:to>
    <xdr:sp macro="" textlink="$R$102">
      <xdr:nvSpPr>
        <xdr:cNvPr id="145" name="TextBox 144">
          <a:extLst>
            <a:ext uri="{FF2B5EF4-FFF2-40B4-BE49-F238E27FC236}">
              <a16:creationId xmlns:a16="http://schemas.microsoft.com/office/drawing/2014/main" id="{C44636F2-3284-41F0-A2EE-54100C57C77B}"/>
            </a:ext>
          </a:extLst>
        </xdr:cNvPr>
        <xdr:cNvSpPr txBox="1"/>
      </xdr:nvSpPr>
      <xdr:spPr>
        <a:xfrm>
          <a:off x="23253590" y="11419710"/>
          <a:ext cx="327526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F5AB37E-4C7D-485A-90C2-7BFEA2CF758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400"/>
        </a:p>
      </xdr:txBody>
    </xdr:sp>
    <xdr:clientData/>
  </xdr:twoCellAnchor>
  <xdr:oneCellAnchor>
    <xdr:from>
      <xdr:col>18</xdr:col>
      <xdr:colOff>529178</xdr:colOff>
      <xdr:row>58</xdr:row>
      <xdr:rowOff>126958</xdr:rowOff>
    </xdr:from>
    <xdr:ext cx="973666" cy="486832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2CC68E20-51E5-4C07-B3B7-C546BD9A5149}"/>
            </a:ext>
          </a:extLst>
        </xdr:cNvPr>
        <xdr:cNvSpPr txBox="1"/>
      </xdr:nvSpPr>
      <xdr:spPr>
        <a:xfrm>
          <a:off x="8479378" y="11639508"/>
          <a:ext cx="973666" cy="4868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l"/>
          <a:r>
            <a:rPr lang="en-US" sz="1200" b="0">
              <a:latin typeface="Arial Narrow" panose="020B0606020202030204" pitchFamily="34" charset="0"/>
            </a:rPr>
            <a:t>Net</a:t>
          </a:r>
          <a:r>
            <a:rPr lang="en-US" sz="1200" b="0" baseline="0">
              <a:latin typeface="Arial Narrow" panose="020B0606020202030204" pitchFamily="34" charset="0"/>
            </a:rPr>
            <a:t> Change</a:t>
          </a:r>
          <a:endParaRPr lang="en-US" sz="1200" b="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49391</xdr:colOff>
      <xdr:row>1</xdr:row>
      <xdr:rowOff>3</xdr:rowOff>
    </xdr:from>
    <xdr:to>
      <xdr:col>45</xdr:col>
      <xdr:colOff>430393</xdr:colOff>
      <xdr:row>5</xdr:row>
      <xdr:rowOff>28223</xdr:rowOff>
    </xdr:to>
    <xdr:sp macro="" textlink="">
      <xdr:nvSpPr>
        <xdr:cNvPr id="148" name="Rectangle 147">
          <a:extLst>
            <a:ext uri="{FF2B5EF4-FFF2-40B4-BE49-F238E27FC236}">
              <a16:creationId xmlns:a16="http://schemas.microsoft.com/office/drawing/2014/main" id="{79966E97-5D82-42C9-8354-67C2BBC34BEC}"/>
            </a:ext>
          </a:extLst>
        </xdr:cNvPr>
        <xdr:cNvSpPr/>
      </xdr:nvSpPr>
      <xdr:spPr>
        <a:xfrm>
          <a:off x="582791" y="184153"/>
          <a:ext cx="24257002" cy="7648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4400" b="1">
              <a:latin typeface="Arial Narrow" panose="020B0606020202030204" pitchFamily="34" charset="0"/>
            </a:rPr>
            <a:t>Waterfall Flow Chart</a:t>
          </a:r>
        </a:p>
      </xdr:txBody>
    </xdr:sp>
    <xdr:clientData/>
  </xdr:twoCellAnchor>
  <xdr:twoCellAnchor editAs="oneCell">
    <xdr:from>
      <xdr:col>26</xdr:col>
      <xdr:colOff>592667</xdr:colOff>
      <xdr:row>87</xdr:row>
      <xdr:rowOff>98778</xdr:rowOff>
    </xdr:from>
    <xdr:to>
      <xdr:col>39</xdr:col>
      <xdr:colOff>423334</xdr:colOff>
      <xdr:row>110</xdr:row>
      <xdr:rowOff>176389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52B78DE9-7B6B-4D4E-9966-5C77636F5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19667" y="17135828"/>
          <a:ext cx="7755467" cy="4313061"/>
        </a:xfrm>
        <a:prstGeom prst="rect">
          <a:avLst/>
        </a:prstGeom>
      </xdr:spPr>
    </xdr:pic>
    <xdr:clientData/>
  </xdr:twoCellAnchor>
  <xdr:twoCellAnchor editAs="oneCell">
    <xdr:from>
      <xdr:col>25</xdr:col>
      <xdr:colOff>134056</xdr:colOff>
      <xdr:row>96</xdr:row>
      <xdr:rowOff>32457</xdr:rowOff>
    </xdr:from>
    <xdr:to>
      <xdr:col>37</xdr:col>
      <xdr:colOff>571501</xdr:colOff>
      <xdr:row>117</xdr:row>
      <xdr:rowOff>124178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D9F38118-A884-4652-94C9-F1277D570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51456" y="18726857"/>
          <a:ext cx="7752645" cy="3958871"/>
        </a:xfrm>
        <a:prstGeom prst="rect">
          <a:avLst/>
        </a:prstGeom>
      </xdr:spPr>
    </xdr:pic>
    <xdr:clientData/>
  </xdr:twoCellAnchor>
  <xdr:twoCellAnchor editAs="oneCell">
    <xdr:from>
      <xdr:col>26</xdr:col>
      <xdr:colOff>173566</xdr:colOff>
      <xdr:row>93</xdr:row>
      <xdr:rowOff>149580</xdr:rowOff>
    </xdr:from>
    <xdr:to>
      <xdr:col>54</xdr:col>
      <xdr:colOff>282221</xdr:colOff>
      <xdr:row>115</xdr:row>
      <xdr:rowOff>57857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F0DB4553-4AA8-41CE-8C09-2DD57F299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00566" y="18291530"/>
          <a:ext cx="17177455" cy="3959577"/>
        </a:xfrm>
        <a:prstGeom prst="rect">
          <a:avLst/>
        </a:prstGeom>
      </xdr:spPr>
    </xdr:pic>
    <xdr:clientData/>
  </xdr:twoCellAnchor>
  <xdr:oneCellAnchor>
    <xdr:from>
      <xdr:col>11</xdr:col>
      <xdr:colOff>515052</xdr:colOff>
      <xdr:row>26</xdr:row>
      <xdr:rowOff>148166</xdr:rowOff>
    </xdr:from>
    <xdr:ext cx="1665777" cy="50424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D2BB5786-CE3D-4193-9128-65A2E9FDB088}"/>
            </a:ext>
          </a:extLst>
        </xdr:cNvPr>
        <xdr:cNvSpPr txBox="1"/>
      </xdr:nvSpPr>
      <xdr:spPr>
        <a:xfrm>
          <a:off x="4909252" y="5190066"/>
          <a:ext cx="1665777" cy="5042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latin typeface="Arial Narrow" panose="020B0606020202030204" pitchFamily="34" charset="0"/>
            </a:rPr>
            <a:t>Select</a:t>
          </a:r>
          <a:r>
            <a:rPr lang="en-US" sz="1400" baseline="0">
              <a:latin typeface="Arial Narrow" panose="020B0606020202030204" pitchFamily="34" charset="0"/>
            </a:rPr>
            <a:t> number of bars </a:t>
          </a:r>
        </a:p>
        <a:p>
          <a:r>
            <a:rPr lang="en-US" sz="1400" baseline="0">
              <a:latin typeface="Arial Narrow" panose="020B0606020202030204" pitchFamily="34" charset="0"/>
            </a:rPr>
            <a:t>required by graph</a:t>
          </a:r>
          <a:endParaRPr lang="en-US" sz="140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63502</xdr:colOff>
      <xdr:row>17</xdr:row>
      <xdr:rowOff>14111</xdr:rowOff>
    </xdr:from>
    <xdr:to>
      <xdr:col>8</xdr:col>
      <xdr:colOff>670278</xdr:colOff>
      <xdr:row>18</xdr:row>
      <xdr:rowOff>7056</xdr:rowOff>
    </xdr:to>
    <xdr:sp macro="" textlink="">
      <xdr:nvSpPr>
        <xdr:cNvPr id="153" name="Rectangle 152">
          <a:extLst>
            <a:ext uri="{FF2B5EF4-FFF2-40B4-BE49-F238E27FC236}">
              <a16:creationId xmlns:a16="http://schemas.microsoft.com/office/drawing/2014/main" id="{D1F3BC5D-755E-4E62-AC70-71D389242F3C}"/>
            </a:ext>
          </a:extLst>
        </xdr:cNvPr>
        <xdr:cNvSpPr/>
      </xdr:nvSpPr>
      <xdr:spPr>
        <a:xfrm>
          <a:off x="596902" y="2922411"/>
          <a:ext cx="3623026" cy="450145"/>
        </a:xfrm>
        <a:prstGeom prst="rect">
          <a:avLst/>
        </a:prstGeom>
        <a:noFill/>
        <a:ln w="28575" cap="flat" cmpd="sng" algn="ctr">
          <a:solidFill>
            <a:schemeClr val="bg1">
              <a:lumMod val="65000"/>
            </a:scheme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303383</xdr:colOff>
      <xdr:row>15</xdr:row>
      <xdr:rowOff>42333</xdr:rowOff>
    </xdr:from>
    <xdr:to>
      <xdr:col>16</xdr:col>
      <xdr:colOff>84661</xdr:colOff>
      <xdr:row>32</xdr:row>
      <xdr:rowOff>7056</xdr:rowOff>
    </xdr:to>
    <xdr:sp macro="" textlink="">
      <xdr:nvSpPr>
        <xdr:cNvPr id="154" name="Rectangle: Rounded Corners 153">
          <a:extLst>
            <a:ext uri="{FF2B5EF4-FFF2-40B4-BE49-F238E27FC236}">
              <a16:creationId xmlns:a16="http://schemas.microsoft.com/office/drawing/2014/main" id="{317698CD-146D-4473-A750-237DD94092EC}"/>
            </a:ext>
          </a:extLst>
        </xdr:cNvPr>
        <xdr:cNvSpPr/>
      </xdr:nvSpPr>
      <xdr:spPr>
        <a:xfrm>
          <a:off x="4697583" y="2804583"/>
          <a:ext cx="2829278" cy="3615973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9375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471988</xdr:colOff>
      <xdr:row>17</xdr:row>
      <xdr:rowOff>49384</xdr:rowOff>
    </xdr:from>
    <xdr:ext cx="2049728" cy="445507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6E29C060-F826-43DE-BB80-DABB9DF6426F}"/>
            </a:ext>
          </a:extLst>
        </xdr:cNvPr>
        <xdr:cNvSpPr txBox="1"/>
      </xdr:nvSpPr>
      <xdr:spPr>
        <a:xfrm>
          <a:off x="4866188" y="2957684"/>
          <a:ext cx="2049728" cy="4455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chemeClr val="bg1"/>
              </a:solidFill>
              <a:latin typeface="Arial Narrow" panose="020B0606020202030204" pitchFamily="34" charset="0"/>
            </a:rPr>
            <a:t>Number of bars</a:t>
          </a:r>
        </a:p>
      </xdr:txBody>
    </xdr:sp>
    <xdr:clientData/>
  </xdr:oneCellAnchor>
  <xdr:twoCellAnchor>
    <xdr:from>
      <xdr:col>12</xdr:col>
      <xdr:colOff>423325</xdr:colOff>
      <xdr:row>19</xdr:row>
      <xdr:rowOff>155215</xdr:rowOff>
    </xdr:from>
    <xdr:to>
      <xdr:col>13</xdr:col>
      <xdr:colOff>176371</xdr:colOff>
      <xdr:row>21</xdr:row>
      <xdr:rowOff>7049</xdr:rowOff>
    </xdr:to>
    <xdr:sp macro="" textlink="">
      <xdr:nvSpPr>
        <xdr:cNvPr id="156" name="Rectangle 15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2532FE3-7561-4191-9775-D64441E07214}"/>
            </a:ext>
          </a:extLst>
        </xdr:cNvPr>
        <xdr:cNvSpPr/>
      </xdr:nvSpPr>
      <xdr:spPr>
        <a:xfrm>
          <a:off x="5427125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</a:t>
          </a:r>
        </a:p>
      </xdr:txBody>
    </xdr:sp>
    <xdr:clientData/>
  </xdr:twoCellAnchor>
  <xdr:twoCellAnchor>
    <xdr:from>
      <xdr:col>11</xdr:col>
      <xdr:colOff>561613</xdr:colOff>
      <xdr:row>19</xdr:row>
      <xdr:rowOff>155215</xdr:rowOff>
    </xdr:from>
    <xdr:to>
      <xdr:col>12</xdr:col>
      <xdr:colOff>314660</xdr:colOff>
      <xdr:row>21</xdr:row>
      <xdr:rowOff>7049</xdr:rowOff>
    </xdr:to>
    <xdr:sp macro="" textlink="">
      <xdr:nvSpPr>
        <xdr:cNvPr id="157" name="Rectangle 15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ECCFE53-DFC5-4400-9C44-A1FC82CF5D40}"/>
            </a:ext>
          </a:extLst>
        </xdr:cNvPr>
        <xdr:cNvSpPr/>
      </xdr:nvSpPr>
      <xdr:spPr>
        <a:xfrm>
          <a:off x="4955813" y="3596915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</a:t>
          </a:r>
        </a:p>
      </xdr:txBody>
    </xdr:sp>
    <xdr:clientData/>
  </xdr:twoCellAnchor>
  <xdr:twoCellAnchor>
    <xdr:from>
      <xdr:col>13</xdr:col>
      <xdr:colOff>300558</xdr:colOff>
      <xdr:row>19</xdr:row>
      <xdr:rowOff>155215</xdr:rowOff>
    </xdr:from>
    <xdr:to>
      <xdr:col>14</xdr:col>
      <xdr:colOff>53604</xdr:colOff>
      <xdr:row>21</xdr:row>
      <xdr:rowOff>7049</xdr:rowOff>
    </xdr:to>
    <xdr:sp macro="" textlink="">
      <xdr:nvSpPr>
        <xdr:cNvPr id="158" name="Rectangle 15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E350D73-DB2A-4C6C-AEC2-69DCE6F0C99C}"/>
            </a:ext>
          </a:extLst>
        </xdr:cNvPr>
        <xdr:cNvSpPr/>
      </xdr:nvSpPr>
      <xdr:spPr>
        <a:xfrm>
          <a:off x="5913958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3</a:t>
          </a:r>
        </a:p>
      </xdr:txBody>
    </xdr:sp>
    <xdr:clientData/>
  </xdr:twoCellAnchor>
  <xdr:twoCellAnchor>
    <xdr:from>
      <xdr:col>14</xdr:col>
      <xdr:colOff>177792</xdr:colOff>
      <xdr:row>19</xdr:row>
      <xdr:rowOff>155215</xdr:rowOff>
    </xdr:from>
    <xdr:to>
      <xdr:col>14</xdr:col>
      <xdr:colOff>537616</xdr:colOff>
      <xdr:row>21</xdr:row>
      <xdr:rowOff>7049</xdr:rowOff>
    </xdr:to>
    <xdr:sp macro="" textlink="">
      <xdr:nvSpPr>
        <xdr:cNvPr id="159" name="Rectangle 15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58109FB-79B5-4FB0-87B0-D3666EB85D3A}"/>
            </a:ext>
          </a:extLst>
        </xdr:cNvPr>
        <xdr:cNvSpPr/>
      </xdr:nvSpPr>
      <xdr:spPr>
        <a:xfrm>
          <a:off x="6400792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4</a:t>
          </a:r>
        </a:p>
      </xdr:txBody>
    </xdr:sp>
    <xdr:clientData/>
  </xdr:twoCellAnchor>
  <xdr:twoCellAnchor>
    <xdr:from>
      <xdr:col>15</xdr:col>
      <xdr:colOff>47970</xdr:colOff>
      <xdr:row>19</xdr:row>
      <xdr:rowOff>155215</xdr:rowOff>
    </xdr:from>
    <xdr:to>
      <xdr:col>15</xdr:col>
      <xdr:colOff>407794</xdr:colOff>
      <xdr:row>21</xdr:row>
      <xdr:rowOff>7049</xdr:rowOff>
    </xdr:to>
    <xdr:sp macro="" textlink="">
      <xdr:nvSpPr>
        <xdr:cNvPr id="160" name="Rectangle 15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6F1E739-E879-4697-8B9A-B838910F162B}"/>
            </a:ext>
          </a:extLst>
        </xdr:cNvPr>
        <xdr:cNvSpPr/>
      </xdr:nvSpPr>
      <xdr:spPr>
        <a:xfrm>
          <a:off x="6880570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5</a:t>
          </a:r>
        </a:p>
      </xdr:txBody>
    </xdr:sp>
    <xdr:clientData/>
  </xdr:twoCellAnchor>
  <xdr:twoCellAnchor>
    <xdr:from>
      <xdr:col>12</xdr:col>
      <xdr:colOff>420502</xdr:colOff>
      <xdr:row>21</xdr:row>
      <xdr:rowOff>173560</xdr:rowOff>
    </xdr:from>
    <xdr:to>
      <xdr:col>13</xdr:col>
      <xdr:colOff>173548</xdr:colOff>
      <xdr:row>23</xdr:row>
      <xdr:rowOff>25393</xdr:rowOff>
    </xdr:to>
    <xdr:sp macro="" textlink="">
      <xdr:nvSpPr>
        <xdr:cNvPr id="161" name="Rectangle 16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344FC35F-18FE-4B7E-A09A-65788DC1F272}"/>
            </a:ext>
          </a:extLst>
        </xdr:cNvPr>
        <xdr:cNvSpPr/>
      </xdr:nvSpPr>
      <xdr:spPr>
        <a:xfrm>
          <a:off x="5424302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7</a:t>
          </a:r>
        </a:p>
      </xdr:txBody>
    </xdr:sp>
    <xdr:clientData/>
  </xdr:twoCellAnchor>
  <xdr:twoCellAnchor>
    <xdr:from>
      <xdr:col>11</xdr:col>
      <xdr:colOff>558790</xdr:colOff>
      <xdr:row>21</xdr:row>
      <xdr:rowOff>173560</xdr:rowOff>
    </xdr:from>
    <xdr:to>
      <xdr:col>12</xdr:col>
      <xdr:colOff>311837</xdr:colOff>
      <xdr:row>23</xdr:row>
      <xdr:rowOff>25393</xdr:rowOff>
    </xdr:to>
    <xdr:sp macro="" textlink="">
      <xdr:nvSpPr>
        <xdr:cNvPr id="162" name="Rectangle 16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E6930FA4-8A05-45AA-BF59-90D387BB0B66}"/>
            </a:ext>
          </a:extLst>
        </xdr:cNvPr>
        <xdr:cNvSpPr/>
      </xdr:nvSpPr>
      <xdr:spPr>
        <a:xfrm>
          <a:off x="4952990" y="4072460"/>
          <a:ext cx="362647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6</a:t>
          </a:r>
        </a:p>
      </xdr:txBody>
    </xdr:sp>
    <xdr:clientData/>
  </xdr:twoCellAnchor>
  <xdr:twoCellAnchor>
    <xdr:from>
      <xdr:col>13</xdr:col>
      <xdr:colOff>297735</xdr:colOff>
      <xdr:row>21</xdr:row>
      <xdr:rowOff>173560</xdr:rowOff>
    </xdr:from>
    <xdr:to>
      <xdr:col>14</xdr:col>
      <xdr:colOff>50781</xdr:colOff>
      <xdr:row>23</xdr:row>
      <xdr:rowOff>25393</xdr:rowOff>
    </xdr:to>
    <xdr:sp macro="" textlink="">
      <xdr:nvSpPr>
        <xdr:cNvPr id="163" name="Rectangle 16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824697C2-C0B0-4362-843E-12BD9C0EE619}"/>
            </a:ext>
          </a:extLst>
        </xdr:cNvPr>
        <xdr:cNvSpPr/>
      </xdr:nvSpPr>
      <xdr:spPr>
        <a:xfrm>
          <a:off x="5911135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8</a:t>
          </a:r>
        </a:p>
      </xdr:txBody>
    </xdr:sp>
    <xdr:clientData/>
  </xdr:twoCellAnchor>
  <xdr:twoCellAnchor>
    <xdr:from>
      <xdr:col>14</xdr:col>
      <xdr:colOff>174969</xdr:colOff>
      <xdr:row>21</xdr:row>
      <xdr:rowOff>173560</xdr:rowOff>
    </xdr:from>
    <xdr:to>
      <xdr:col>14</xdr:col>
      <xdr:colOff>534793</xdr:colOff>
      <xdr:row>23</xdr:row>
      <xdr:rowOff>25393</xdr:rowOff>
    </xdr:to>
    <xdr:sp macro="" textlink="">
      <xdr:nvSpPr>
        <xdr:cNvPr id="164" name="Rectangle 16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9D291578-6795-4B8E-AFDE-5F23EDBF4726}"/>
            </a:ext>
          </a:extLst>
        </xdr:cNvPr>
        <xdr:cNvSpPr/>
      </xdr:nvSpPr>
      <xdr:spPr>
        <a:xfrm>
          <a:off x="6397969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9</a:t>
          </a:r>
        </a:p>
      </xdr:txBody>
    </xdr:sp>
    <xdr:clientData/>
  </xdr:twoCellAnchor>
  <xdr:twoCellAnchor>
    <xdr:from>
      <xdr:col>15</xdr:col>
      <xdr:colOff>45147</xdr:colOff>
      <xdr:row>21</xdr:row>
      <xdr:rowOff>173560</xdr:rowOff>
    </xdr:from>
    <xdr:to>
      <xdr:col>15</xdr:col>
      <xdr:colOff>404971</xdr:colOff>
      <xdr:row>23</xdr:row>
      <xdr:rowOff>25393</xdr:rowOff>
    </xdr:to>
    <xdr:sp macro="" textlink="">
      <xdr:nvSpPr>
        <xdr:cNvPr id="165" name="Rectangle 16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F632FC3-0CBA-4C16-825E-D36B41B8022C}"/>
            </a:ext>
          </a:extLst>
        </xdr:cNvPr>
        <xdr:cNvSpPr/>
      </xdr:nvSpPr>
      <xdr:spPr>
        <a:xfrm>
          <a:off x="6877747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10</a:t>
          </a:r>
        </a:p>
      </xdr:txBody>
    </xdr:sp>
    <xdr:clientData/>
  </xdr:twoCellAnchor>
  <xdr:twoCellAnchor>
    <xdr:from>
      <xdr:col>12</xdr:col>
      <xdr:colOff>417680</xdr:colOff>
      <xdr:row>23</xdr:row>
      <xdr:rowOff>220126</xdr:rowOff>
    </xdr:from>
    <xdr:to>
      <xdr:col>13</xdr:col>
      <xdr:colOff>170726</xdr:colOff>
      <xdr:row>25</xdr:row>
      <xdr:rowOff>71960</xdr:rowOff>
    </xdr:to>
    <xdr:sp macro="" textlink="">
      <xdr:nvSpPr>
        <xdr:cNvPr id="166" name="Rectangle 165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6EAAFE2D-42E4-492E-A951-4577BC99AB5D}"/>
            </a:ext>
          </a:extLst>
        </xdr:cNvPr>
        <xdr:cNvSpPr/>
      </xdr:nvSpPr>
      <xdr:spPr>
        <a:xfrm>
          <a:off x="5421480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12</a:t>
          </a:r>
        </a:p>
      </xdr:txBody>
    </xdr:sp>
    <xdr:clientData/>
  </xdr:twoCellAnchor>
  <xdr:twoCellAnchor>
    <xdr:from>
      <xdr:col>11</xdr:col>
      <xdr:colOff>555968</xdr:colOff>
      <xdr:row>23</xdr:row>
      <xdr:rowOff>220126</xdr:rowOff>
    </xdr:from>
    <xdr:to>
      <xdr:col>12</xdr:col>
      <xdr:colOff>309015</xdr:colOff>
      <xdr:row>25</xdr:row>
      <xdr:rowOff>71960</xdr:rowOff>
    </xdr:to>
    <xdr:sp macro="" textlink="">
      <xdr:nvSpPr>
        <xdr:cNvPr id="167" name="Rectangle 16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ABD8B04-4A8F-4CE7-B17F-A4F3614C221D}"/>
            </a:ext>
          </a:extLst>
        </xdr:cNvPr>
        <xdr:cNvSpPr/>
      </xdr:nvSpPr>
      <xdr:spPr>
        <a:xfrm>
          <a:off x="4950168" y="4576226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11</a:t>
          </a:r>
        </a:p>
      </xdr:txBody>
    </xdr:sp>
    <xdr:clientData/>
  </xdr:twoCellAnchor>
  <xdr:twoCellAnchor>
    <xdr:from>
      <xdr:col>13</xdr:col>
      <xdr:colOff>294913</xdr:colOff>
      <xdr:row>23</xdr:row>
      <xdr:rowOff>220126</xdr:rowOff>
    </xdr:from>
    <xdr:to>
      <xdr:col>14</xdr:col>
      <xdr:colOff>47959</xdr:colOff>
      <xdr:row>25</xdr:row>
      <xdr:rowOff>71960</xdr:rowOff>
    </xdr:to>
    <xdr:sp macro="" textlink="">
      <xdr:nvSpPr>
        <xdr:cNvPr id="168" name="Rectangle 16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1106E705-102D-400D-80F1-BBDCCAF021F5}"/>
            </a:ext>
          </a:extLst>
        </xdr:cNvPr>
        <xdr:cNvSpPr/>
      </xdr:nvSpPr>
      <xdr:spPr>
        <a:xfrm>
          <a:off x="5908313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13</a:t>
          </a:r>
        </a:p>
      </xdr:txBody>
    </xdr:sp>
    <xdr:clientData/>
  </xdr:twoCellAnchor>
  <xdr:twoCellAnchor>
    <xdr:from>
      <xdr:col>14</xdr:col>
      <xdr:colOff>172147</xdr:colOff>
      <xdr:row>23</xdr:row>
      <xdr:rowOff>220126</xdr:rowOff>
    </xdr:from>
    <xdr:to>
      <xdr:col>14</xdr:col>
      <xdr:colOff>531971</xdr:colOff>
      <xdr:row>25</xdr:row>
      <xdr:rowOff>71960</xdr:rowOff>
    </xdr:to>
    <xdr:sp macro="" textlink="">
      <xdr:nvSpPr>
        <xdr:cNvPr id="169" name="Rectangle 16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E7B3D176-BB8D-4BB6-8D93-3C7D6269301D}"/>
            </a:ext>
          </a:extLst>
        </xdr:cNvPr>
        <xdr:cNvSpPr/>
      </xdr:nvSpPr>
      <xdr:spPr>
        <a:xfrm>
          <a:off x="6395147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14</a:t>
          </a:r>
        </a:p>
      </xdr:txBody>
    </xdr:sp>
    <xdr:clientData/>
  </xdr:twoCellAnchor>
  <xdr:twoCellAnchor>
    <xdr:from>
      <xdr:col>15</xdr:col>
      <xdr:colOff>42325</xdr:colOff>
      <xdr:row>23</xdr:row>
      <xdr:rowOff>220126</xdr:rowOff>
    </xdr:from>
    <xdr:to>
      <xdr:col>15</xdr:col>
      <xdr:colOff>402149</xdr:colOff>
      <xdr:row>25</xdr:row>
      <xdr:rowOff>71960</xdr:rowOff>
    </xdr:to>
    <xdr:sp macro="" textlink="">
      <xdr:nvSpPr>
        <xdr:cNvPr id="170" name="Rectangle 169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731D416A-3758-4F32-92FF-3475E1B4F6BB}"/>
            </a:ext>
          </a:extLst>
        </xdr:cNvPr>
        <xdr:cNvSpPr/>
      </xdr:nvSpPr>
      <xdr:spPr>
        <a:xfrm>
          <a:off x="6874925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15</a:t>
          </a:r>
        </a:p>
      </xdr:txBody>
    </xdr:sp>
    <xdr:clientData/>
  </xdr:twoCellAnchor>
  <xdr:twoCellAnchor>
    <xdr:from>
      <xdr:col>12</xdr:col>
      <xdr:colOff>421913</xdr:colOff>
      <xdr:row>26</xdr:row>
      <xdr:rowOff>26804</xdr:rowOff>
    </xdr:from>
    <xdr:to>
      <xdr:col>13</xdr:col>
      <xdr:colOff>174959</xdr:colOff>
      <xdr:row>27</xdr:row>
      <xdr:rowOff>104415</xdr:rowOff>
    </xdr:to>
    <xdr:sp macro="" textlink="">
      <xdr:nvSpPr>
        <xdr:cNvPr id="171" name="Rectangle 17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6FD31FF9-3EB7-43C7-B9AA-C9ED9F28153E}"/>
            </a:ext>
          </a:extLst>
        </xdr:cNvPr>
        <xdr:cNvSpPr/>
      </xdr:nvSpPr>
      <xdr:spPr>
        <a:xfrm>
          <a:off x="5425713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17</a:t>
          </a:r>
        </a:p>
      </xdr:txBody>
    </xdr:sp>
    <xdr:clientData/>
  </xdr:twoCellAnchor>
  <xdr:twoCellAnchor>
    <xdr:from>
      <xdr:col>11</xdr:col>
      <xdr:colOff>560201</xdr:colOff>
      <xdr:row>26</xdr:row>
      <xdr:rowOff>26804</xdr:rowOff>
    </xdr:from>
    <xdr:to>
      <xdr:col>12</xdr:col>
      <xdr:colOff>313248</xdr:colOff>
      <xdr:row>27</xdr:row>
      <xdr:rowOff>104415</xdr:rowOff>
    </xdr:to>
    <xdr:sp macro="" textlink="">
      <xdr:nvSpPr>
        <xdr:cNvPr id="172" name="Rectangle 171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F6AB170-EE1E-47B2-B23B-6CC4A5E62BA0}"/>
            </a:ext>
          </a:extLst>
        </xdr:cNvPr>
        <xdr:cNvSpPr/>
      </xdr:nvSpPr>
      <xdr:spPr>
        <a:xfrm>
          <a:off x="4954401" y="5068704"/>
          <a:ext cx="362647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16</a:t>
          </a:r>
        </a:p>
      </xdr:txBody>
    </xdr:sp>
    <xdr:clientData/>
  </xdr:twoCellAnchor>
  <xdr:twoCellAnchor>
    <xdr:from>
      <xdr:col>13</xdr:col>
      <xdr:colOff>299146</xdr:colOff>
      <xdr:row>26</xdr:row>
      <xdr:rowOff>26804</xdr:rowOff>
    </xdr:from>
    <xdr:to>
      <xdr:col>14</xdr:col>
      <xdr:colOff>52192</xdr:colOff>
      <xdr:row>27</xdr:row>
      <xdr:rowOff>104415</xdr:rowOff>
    </xdr:to>
    <xdr:sp macro="" textlink="">
      <xdr:nvSpPr>
        <xdr:cNvPr id="173" name="Rectangle 172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4008B4A0-1AF9-4FE1-B8F6-0E6DE7B81B50}"/>
            </a:ext>
          </a:extLst>
        </xdr:cNvPr>
        <xdr:cNvSpPr/>
      </xdr:nvSpPr>
      <xdr:spPr>
        <a:xfrm>
          <a:off x="5912546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18</a:t>
          </a:r>
        </a:p>
      </xdr:txBody>
    </xdr:sp>
    <xdr:clientData/>
  </xdr:twoCellAnchor>
  <xdr:twoCellAnchor>
    <xdr:from>
      <xdr:col>14</xdr:col>
      <xdr:colOff>176380</xdr:colOff>
      <xdr:row>26</xdr:row>
      <xdr:rowOff>26804</xdr:rowOff>
    </xdr:from>
    <xdr:to>
      <xdr:col>14</xdr:col>
      <xdr:colOff>536204</xdr:colOff>
      <xdr:row>27</xdr:row>
      <xdr:rowOff>104415</xdr:rowOff>
    </xdr:to>
    <xdr:sp macro="" textlink="">
      <xdr:nvSpPr>
        <xdr:cNvPr id="174" name="Rectangle 173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88B4637F-2A5F-4AF6-8A7D-E4CB011E8A69}"/>
            </a:ext>
          </a:extLst>
        </xdr:cNvPr>
        <xdr:cNvSpPr/>
      </xdr:nvSpPr>
      <xdr:spPr>
        <a:xfrm>
          <a:off x="6399380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19</a:t>
          </a:r>
        </a:p>
      </xdr:txBody>
    </xdr:sp>
    <xdr:clientData/>
  </xdr:twoCellAnchor>
  <xdr:twoCellAnchor>
    <xdr:from>
      <xdr:col>15</xdr:col>
      <xdr:colOff>46558</xdr:colOff>
      <xdr:row>26</xdr:row>
      <xdr:rowOff>26804</xdr:rowOff>
    </xdr:from>
    <xdr:to>
      <xdr:col>15</xdr:col>
      <xdr:colOff>406382</xdr:colOff>
      <xdr:row>27</xdr:row>
      <xdr:rowOff>104415</xdr:rowOff>
    </xdr:to>
    <xdr:sp macro="" textlink="">
      <xdr:nvSpPr>
        <xdr:cNvPr id="175" name="Rectangle 17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796C017-3B5C-4465-A572-E0862336AB5F}"/>
            </a:ext>
          </a:extLst>
        </xdr:cNvPr>
        <xdr:cNvSpPr/>
      </xdr:nvSpPr>
      <xdr:spPr>
        <a:xfrm>
          <a:off x="6879158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20</a:t>
          </a:r>
        </a:p>
      </xdr:txBody>
    </xdr:sp>
    <xdr:clientData/>
  </xdr:twoCellAnchor>
  <xdr:twoCellAnchor>
    <xdr:from>
      <xdr:col>12</xdr:col>
      <xdr:colOff>419090</xdr:colOff>
      <xdr:row>28</xdr:row>
      <xdr:rowOff>38092</xdr:rowOff>
    </xdr:from>
    <xdr:to>
      <xdr:col>13</xdr:col>
      <xdr:colOff>172136</xdr:colOff>
      <xdr:row>29</xdr:row>
      <xdr:rowOff>115704</xdr:rowOff>
    </xdr:to>
    <xdr:sp macro="" textlink="">
      <xdr:nvSpPr>
        <xdr:cNvPr id="176" name="Rectangle 175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3CF2FAD2-5709-4382-B030-C1113BC9A62D}"/>
            </a:ext>
          </a:extLst>
        </xdr:cNvPr>
        <xdr:cNvSpPr/>
      </xdr:nvSpPr>
      <xdr:spPr>
        <a:xfrm>
          <a:off x="5422890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22</a:t>
          </a:r>
        </a:p>
      </xdr:txBody>
    </xdr:sp>
    <xdr:clientData/>
  </xdr:twoCellAnchor>
  <xdr:twoCellAnchor>
    <xdr:from>
      <xdr:col>11</xdr:col>
      <xdr:colOff>557378</xdr:colOff>
      <xdr:row>28</xdr:row>
      <xdr:rowOff>38092</xdr:rowOff>
    </xdr:from>
    <xdr:to>
      <xdr:col>12</xdr:col>
      <xdr:colOff>310425</xdr:colOff>
      <xdr:row>29</xdr:row>
      <xdr:rowOff>115704</xdr:rowOff>
    </xdr:to>
    <xdr:sp macro="" textlink="">
      <xdr:nvSpPr>
        <xdr:cNvPr id="177" name="Rectangle 176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70D376F8-9C2F-4A54-A573-781045E1231B}"/>
            </a:ext>
          </a:extLst>
        </xdr:cNvPr>
        <xdr:cNvSpPr/>
      </xdr:nvSpPr>
      <xdr:spPr>
        <a:xfrm>
          <a:off x="4951578" y="5537192"/>
          <a:ext cx="362647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21</a:t>
          </a:r>
        </a:p>
      </xdr:txBody>
    </xdr:sp>
    <xdr:clientData/>
  </xdr:twoCellAnchor>
  <xdr:twoCellAnchor>
    <xdr:from>
      <xdr:col>13</xdr:col>
      <xdr:colOff>296323</xdr:colOff>
      <xdr:row>28</xdr:row>
      <xdr:rowOff>38092</xdr:rowOff>
    </xdr:from>
    <xdr:to>
      <xdr:col>14</xdr:col>
      <xdr:colOff>49369</xdr:colOff>
      <xdr:row>29</xdr:row>
      <xdr:rowOff>115704</xdr:rowOff>
    </xdr:to>
    <xdr:sp macro="" textlink="">
      <xdr:nvSpPr>
        <xdr:cNvPr id="178" name="Rectangle 177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F1D526AD-1C25-4054-9E7F-A158A61B6BDC}"/>
            </a:ext>
          </a:extLst>
        </xdr:cNvPr>
        <xdr:cNvSpPr/>
      </xdr:nvSpPr>
      <xdr:spPr>
        <a:xfrm>
          <a:off x="5909723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23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0</xdr:row>
      <xdr:rowOff>105833</xdr:rowOff>
    </xdr:from>
    <xdr:to>
      <xdr:col>46</xdr:col>
      <xdr:colOff>458612</xdr:colOff>
      <xdr:row>5</xdr:row>
      <xdr:rowOff>162278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724045C8-F489-4563-9D29-D7576836D996}"/>
            </a:ext>
          </a:extLst>
        </xdr:cNvPr>
        <xdr:cNvSpPr/>
      </xdr:nvSpPr>
      <xdr:spPr>
        <a:xfrm>
          <a:off x="457201" y="105833"/>
          <a:ext cx="25020411" cy="977195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620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211671</xdr:colOff>
      <xdr:row>52</xdr:row>
      <xdr:rowOff>134018</xdr:rowOff>
    </xdr:from>
    <xdr:to>
      <xdr:col>46</xdr:col>
      <xdr:colOff>190506</xdr:colOff>
      <xdr:row>62</xdr:row>
      <xdr:rowOff>141111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EF0D83-19EE-4360-9A40-94620978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7871" y="10541668"/>
          <a:ext cx="17301635" cy="1848593"/>
        </a:xfrm>
        <a:prstGeom prst="rect">
          <a:avLst/>
        </a:prstGeom>
      </xdr:spPr>
    </xdr:pic>
    <xdr:clientData/>
  </xdr:twoCellAnchor>
  <xdr:twoCellAnchor>
    <xdr:from>
      <xdr:col>18</xdr:col>
      <xdr:colOff>116868</xdr:colOff>
      <xdr:row>53</xdr:row>
      <xdr:rowOff>30151</xdr:rowOff>
    </xdr:from>
    <xdr:to>
      <xdr:col>45</xdr:col>
      <xdr:colOff>571506</xdr:colOff>
      <xdr:row>62</xdr:row>
      <xdr:rowOff>28183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6D257579-694E-49AD-B9E5-A6B6304EFC4F}"/>
            </a:ext>
          </a:extLst>
        </xdr:cNvPr>
        <xdr:cNvSpPr/>
      </xdr:nvSpPr>
      <xdr:spPr>
        <a:xfrm>
          <a:off x="8067068" y="10621951"/>
          <a:ext cx="16913838" cy="165538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252189</xdr:colOff>
      <xdr:row>6</xdr:row>
      <xdr:rowOff>141943</xdr:rowOff>
    </xdr:from>
    <xdr:to>
      <xdr:col>46</xdr:col>
      <xdr:colOff>42334</xdr:colOff>
      <xdr:row>52</xdr:row>
      <xdr:rowOff>56445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7AA2BB9-0D20-4912-8980-68D610344A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75778</xdr:colOff>
      <xdr:row>55</xdr:row>
      <xdr:rowOff>161794</xdr:rowOff>
    </xdr:from>
    <xdr:to>
      <xdr:col>21</xdr:col>
      <xdr:colOff>8937</xdr:colOff>
      <xdr:row>57</xdr:row>
      <xdr:rowOff>55550</xdr:rowOff>
    </xdr:to>
    <xdr:sp macro="" textlink="$L$82">
      <xdr:nvSpPr>
        <xdr:cNvPr id="6" name="TextBox 5">
          <a:extLst>
            <a:ext uri="{FF2B5EF4-FFF2-40B4-BE49-F238E27FC236}">
              <a16:creationId xmlns:a16="http://schemas.microsoft.com/office/drawing/2014/main" id="{D4636C25-A0C0-4C93-B968-FA343A397A4C}"/>
            </a:ext>
          </a:extLst>
        </xdr:cNvPr>
        <xdr:cNvSpPr txBox="1"/>
      </xdr:nvSpPr>
      <xdr:spPr>
        <a:xfrm>
          <a:off x="9245178" y="11121894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432B7F2-EAD1-4337-8FB6-4FE093620B88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531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55</xdr:row>
      <xdr:rowOff>160455</xdr:rowOff>
    </xdr:from>
    <xdr:to>
      <xdr:col>21</xdr:col>
      <xdr:colOff>71898</xdr:colOff>
      <xdr:row>57</xdr:row>
      <xdr:rowOff>54211</xdr:rowOff>
    </xdr:to>
    <xdr:sp macro="" textlink="$Q$82">
      <xdr:nvSpPr>
        <xdr:cNvPr id="7" name="TextBox 6">
          <a:extLst>
            <a:ext uri="{FF2B5EF4-FFF2-40B4-BE49-F238E27FC236}">
              <a16:creationId xmlns:a16="http://schemas.microsoft.com/office/drawing/2014/main" id="{71BBFEC6-40C0-4D24-A661-CD5A4008FE8A}"/>
            </a:ext>
          </a:extLst>
        </xdr:cNvPr>
        <xdr:cNvSpPr txBox="1"/>
      </xdr:nvSpPr>
      <xdr:spPr>
        <a:xfrm>
          <a:off x="9520549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6386101-1B72-44F7-9DEA-90C3F4502AF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20</xdr:col>
      <xdr:colOff>81403</xdr:colOff>
      <xdr:row>57</xdr:row>
      <xdr:rowOff>92424</xdr:rowOff>
    </xdr:from>
    <xdr:to>
      <xdr:col>21</xdr:col>
      <xdr:colOff>114824</xdr:colOff>
      <xdr:row>59</xdr:row>
      <xdr:rowOff>8537</xdr:rowOff>
    </xdr:to>
    <xdr:sp macro="" textlink="$M$82">
      <xdr:nvSpPr>
        <xdr:cNvPr id="8" name="TextBox 7">
          <a:extLst>
            <a:ext uri="{FF2B5EF4-FFF2-40B4-BE49-F238E27FC236}">
              <a16:creationId xmlns:a16="http://schemas.microsoft.com/office/drawing/2014/main" id="{AEDAA88C-B202-466B-8AD0-5AFE3C8745B1}"/>
            </a:ext>
          </a:extLst>
        </xdr:cNvPr>
        <xdr:cNvSpPr txBox="1"/>
      </xdr:nvSpPr>
      <xdr:spPr>
        <a:xfrm>
          <a:off x="9250803" y="11420824"/>
          <a:ext cx="643021" cy="284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9BEE6EE-A544-4AAF-8513-A43DA52BB8BB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203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57</xdr:row>
      <xdr:rowOff>91310</xdr:rowOff>
    </xdr:from>
    <xdr:to>
      <xdr:col>21</xdr:col>
      <xdr:colOff>71898</xdr:colOff>
      <xdr:row>58</xdr:row>
      <xdr:rowOff>170816</xdr:rowOff>
    </xdr:to>
    <xdr:sp macro="" textlink="$R$82">
      <xdr:nvSpPr>
        <xdr:cNvPr id="9" name="TextBox 8">
          <a:extLst>
            <a:ext uri="{FF2B5EF4-FFF2-40B4-BE49-F238E27FC236}">
              <a16:creationId xmlns:a16="http://schemas.microsoft.com/office/drawing/2014/main" id="{A98D9616-39AC-46FE-9D49-D4A178E051C3}"/>
            </a:ext>
          </a:extLst>
        </xdr:cNvPr>
        <xdr:cNvSpPr txBox="1"/>
      </xdr:nvSpPr>
      <xdr:spPr>
        <a:xfrm>
          <a:off x="9520549" y="11419710"/>
          <a:ext cx="330349" cy="263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4C58613-303E-453D-AE75-110D6BCDE2D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18</xdr:col>
      <xdr:colOff>451269</xdr:colOff>
      <xdr:row>55</xdr:row>
      <xdr:rowOff>107355</xdr:rowOff>
    </xdr:from>
    <xdr:to>
      <xdr:col>20</xdr:col>
      <xdr:colOff>51701</xdr:colOff>
      <xdr:row>58</xdr:row>
      <xdr:rowOff>146424</xdr:rowOff>
    </xdr:to>
    <xdr:sp macro="" textlink="$F$81">
      <xdr:nvSpPr>
        <xdr:cNvPr id="10" name="TextBox 9">
          <a:extLst>
            <a:ext uri="{FF2B5EF4-FFF2-40B4-BE49-F238E27FC236}">
              <a16:creationId xmlns:a16="http://schemas.microsoft.com/office/drawing/2014/main" id="{E875CE69-CFEF-4917-9992-DA3097B4EACE}"/>
            </a:ext>
          </a:extLst>
        </xdr:cNvPr>
        <xdr:cNvSpPr txBox="1"/>
      </xdr:nvSpPr>
      <xdr:spPr>
        <a:xfrm>
          <a:off x="8401469" y="11067455"/>
          <a:ext cx="819632" cy="5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DC2D61-E4F4-49B6-BAC5-E4980C19B6F9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500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178695</xdr:colOff>
      <xdr:row>53</xdr:row>
      <xdr:rowOff>86297</xdr:rowOff>
    </xdr:from>
    <xdr:to>
      <xdr:col>21</xdr:col>
      <xdr:colOff>297525</xdr:colOff>
      <xdr:row>55</xdr:row>
      <xdr:rowOff>45858</xdr:rowOff>
    </xdr:to>
    <xdr:sp macro="" textlink="$O$82">
      <xdr:nvSpPr>
        <xdr:cNvPr id="11" name="TextBox 10">
          <a:extLst>
            <a:ext uri="{FF2B5EF4-FFF2-40B4-BE49-F238E27FC236}">
              <a16:creationId xmlns:a16="http://schemas.microsoft.com/office/drawing/2014/main" id="{0011A72C-8770-4903-9D5C-AA15F9AD6591}"/>
            </a:ext>
          </a:extLst>
        </xdr:cNvPr>
        <xdr:cNvSpPr txBox="1"/>
      </xdr:nvSpPr>
      <xdr:spPr>
        <a:xfrm>
          <a:off x="9348095" y="10678097"/>
          <a:ext cx="728430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B801331-42E5-444C-9E9A-590BA0981C14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Calibri"/>
            </a:rPr>
            <a:pPr/>
            <a:t>1,234</a:t>
          </a:fld>
          <a:endParaRPr lang="en-US" sz="1100" b="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231199</xdr:colOff>
      <xdr:row>59</xdr:row>
      <xdr:rowOff>52691</xdr:rowOff>
    </xdr:from>
    <xdr:to>
      <xdr:col>21</xdr:col>
      <xdr:colOff>163020</xdr:colOff>
      <xdr:row>61</xdr:row>
      <xdr:rowOff>12958</xdr:rowOff>
    </xdr:to>
    <xdr:sp macro="" textlink="$N$82">
      <xdr:nvSpPr>
        <xdr:cNvPr id="12" name="TextBox 11">
          <a:extLst>
            <a:ext uri="{FF2B5EF4-FFF2-40B4-BE49-F238E27FC236}">
              <a16:creationId xmlns:a16="http://schemas.microsoft.com/office/drawing/2014/main" id="{E0F3D86B-8CE3-481F-A2A9-24BC8842E21F}"/>
            </a:ext>
          </a:extLst>
        </xdr:cNvPr>
        <xdr:cNvSpPr txBox="1"/>
      </xdr:nvSpPr>
      <xdr:spPr>
        <a:xfrm>
          <a:off x="9400599" y="11749391"/>
          <a:ext cx="541421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2252FC8-20E9-464B-A385-FEA2352BA72B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734</a:t>
          </a:fld>
          <a:endParaRPr lang="en-US" sz="1100" b="1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20</xdr:col>
      <xdr:colOff>49392</xdr:colOff>
      <xdr:row>55</xdr:row>
      <xdr:rowOff>127408</xdr:rowOff>
    </xdr:from>
    <xdr:to>
      <xdr:col>41</xdr:col>
      <xdr:colOff>395112</xdr:colOff>
      <xdr:row>59</xdr:row>
      <xdr:rowOff>53883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57E29381-CA7F-410E-AFF6-515555C71353}"/>
            </a:ext>
          </a:extLst>
        </xdr:cNvPr>
        <xdr:cNvSpPr/>
      </xdr:nvSpPr>
      <xdr:spPr>
        <a:xfrm>
          <a:off x="9207503" y="11007075"/>
          <a:ext cx="13088053" cy="660252"/>
        </a:xfrm>
        <a:prstGeom prst="rect">
          <a:avLst/>
        </a:prstGeom>
        <a:noFill/>
        <a:ln w="285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394095</xdr:colOff>
      <xdr:row>55</xdr:row>
      <xdr:rowOff>149688</xdr:rowOff>
    </xdr:from>
    <xdr:to>
      <xdr:col>43</xdr:col>
      <xdr:colOff>601306</xdr:colOff>
      <xdr:row>58</xdr:row>
      <xdr:rowOff>161721</xdr:rowOff>
    </xdr:to>
    <xdr:sp macro="" textlink="$F$102">
      <xdr:nvSpPr>
        <xdr:cNvPr id="14" name="TextBox 13">
          <a:extLst>
            <a:ext uri="{FF2B5EF4-FFF2-40B4-BE49-F238E27FC236}">
              <a16:creationId xmlns:a16="http://schemas.microsoft.com/office/drawing/2014/main" id="{3A5359E9-3DFC-4E7D-AD40-7AFD43EDC121}"/>
            </a:ext>
          </a:extLst>
        </xdr:cNvPr>
        <xdr:cNvSpPr txBox="1"/>
      </xdr:nvSpPr>
      <xdr:spPr>
        <a:xfrm>
          <a:off x="22294539" y="11029355"/>
          <a:ext cx="1420767" cy="5623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60487C8-03AE-45AA-9BF4-B46BD33137CF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3,068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209437</xdr:colOff>
      <xdr:row>53</xdr:row>
      <xdr:rowOff>86297</xdr:rowOff>
    </xdr:from>
    <xdr:to>
      <xdr:col>23</xdr:col>
      <xdr:colOff>329753</xdr:colOff>
      <xdr:row>55</xdr:row>
      <xdr:rowOff>45858</xdr:rowOff>
    </xdr:to>
    <xdr:sp macro="" textlink="$O$84">
      <xdr:nvSpPr>
        <xdr:cNvPr id="15" name="TextBox 14">
          <a:extLst>
            <a:ext uri="{FF2B5EF4-FFF2-40B4-BE49-F238E27FC236}">
              <a16:creationId xmlns:a16="http://schemas.microsoft.com/office/drawing/2014/main" id="{0B69FBFE-78E1-40A7-B0AD-EC7052789AD3}"/>
            </a:ext>
          </a:extLst>
        </xdr:cNvPr>
        <xdr:cNvSpPr txBox="1"/>
      </xdr:nvSpPr>
      <xdr:spPr>
        <a:xfrm>
          <a:off x="10598037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FD3ED2F-3FEF-4531-AE3E-CB41B344087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1,712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164130</xdr:colOff>
      <xdr:row>53</xdr:row>
      <xdr:rowOff>86297</xdr:rowOff>
    </xdr:from>
    <xdr:to>
      <xdr:col>24</xdr:col>
      <xdr:colOff>281622</xdr:colOff>
      <xdr:row>55</xdr:row>
      <xdr:rowOff>45858</xdr:rowOff>
    </xdr:to>
    <xdr:sp macro="" textlink="$O$85">
      <xdr:nvSpPr>
        <xdr:cNvPr id="16" name="TextBox 15">
          <a:extLst>
            <a:ext uri="{FF2B5EF4-FFF2-40B4-BE49-F238E27FC236}">
              <a16:creationId xmlns:a16="http://schemas.microsoft.com/office/drawing/2014/main" id="{5B558CA0-C0C2-4D08-8FF0-4517E55DA11D}"/>
            </a:ext>
          </a:extLst>
        </xdr:cNvPr>
        <xdr:cNvSpPr txBox="1"/>
      </xdr:nvSpPr>
      <xdr:spPr>
        <a:xfrm>
          <a:off x="11162330" y="10678097"/>
          <a:ext cx="727092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97E56D-91C7-42C5-8E5A-5CE2D1A4A19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1,598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290316</xdr:colOff>
      <xdr:row>53</xdr:row>
      <xdr:rowOff>86297</xdr:rowOff>
    </xdr:from>
    <xdr:to>
      <xdr:col>25</xdr:col>
      <xdr:colOff>410632</xdr:colOff>
      <xdr:row>55</xdr:row>
      <xdr:rowOff>45858</xdr:rowOff>
    </xdr:to>
    <xdr:sp macro="" textlink="$O$86">
      <xdr:nvSpPr>
        <xdr:cNvPr id="17" name="TextBox 16">
          <a:extLst>
            <a:ext uri="{FF2B5EF4-FFF2-40B4-BE49-F238E27FC236}">
              <a16:creationId xmlns:a16="http://schemas.microsoft.com/office/drawing/2014/main" id="{DB725C00-D7F9-445F-84A3-A5926C5792F0}"/>
            </a:ext>
          </a:extLst>
        </xdr:cNvPr>
        <xdr:cNvSpPr txBox="1"/>
      </xdr:nvSpPr>
      <xdr:spPr>
        <a:xfrm>
          <a:off x="11898116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2D4C858-B95A-489C-8580-5FE8A6A1A1E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1,188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326120</xdr:colOff>
      <xdr:row>53</xdr:row>
      <xdr:rowOff>86297</xdr:rowOff>
    </xdr:from>
    <xdr:to>
      <xdr:col>26</xdr:col>
      <xdr:colOff>446436</xdr:colOff>
      <xdr:row>55</xdr:row>
      <xdr:rowOff>45858</xdr:rowOff>
    </xdr:to>
    <xdr:sp macro="" textlink="$O$87">
      <xdr:nvSpPr>
        <xdr:cNvPr id="18" name="TextBox 17">
          <a:extLst>
            <a:ext uri="{FF2B5EF4-FFF2-40B4-BE49-F238E27FC236}">
              <a16:creationId xmlns:a16="http://schemas.microsoft.com/office/drawing/2014/main" id="{DA32357C-EA05-494D-A351-04B48E077E1C}"/>
            </a:ext>
          </a:extLst>
        </xdr:cNvPr>
        <xdr:cNvSpPr txBox="1"/>
      </xdr:nvSpPr>
      <xdr:spPr>
        <a:xfrm>
          <a:off x="12543520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62D71A1-1040-4FF3-8F9E-57FD4396D53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2,095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338525</xdr:colOff>
      <xdr:row>53</xdr:row>
      <xdr:rowOff>86297</xdr:rowOff>
    </xdr:from>
    <xdr:to>
      <xdr:col>27</xdr:col>
      <xdr:colOff>458841</xdr:colOff>
      <xdr:row>55</xdr:row>
      <xdr:rowOff>45858</xdr:rowOff>
    </xdr:to>
    <xdr:sp macro="" textlink="$O$88">
      <xdr:nvSpPr>
        <xdr:cNvPr id="19" name="TextBox 18">
          <a:extLst>
            <a:ext uri="{FF2B5EF4-FFF2-40B4-BE49-F238E27FC236}">
              <a16:creationId xmlns:a16="http://schemas.microsoft.com/office/drawing/2014/main" id="{0183B53F-CD94-417E-8569-023DC7D0E2BD}"/>
            </a:ext>
          </a:extLst>
        </xdr:cNvPr>
        <xdr:cNvSpPr txBox="1"/>
      </xdr:nvSpPr>
      <xdr:spPr>
        <a:xfrm>
          <a:off x="13165525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33D9ECA-0F48-483A-84B1-66566F79F3D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2,664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400320</xdr:colOff>
      <xdr:row>53</xdr:row>
      <xdr:rowOff>86297</xdr:rowOff>
    </xdr:from>
    <xdr:to>
      <xdr:col>28</xdr:col>
      <xdr:colOff>520637</xdr:colOff>
      <xdr:row>55</xdr:row>
      <xdr:rowOff>45858</xdr:rowOff>
    </xdr:to>
    <xdr:sp macro="" textlink="$O$89">
      <xdr:nvSpPr>
        <xdr:cNvPr id="20" name="TextBox 19">
          <a:extLst>
            <a:ext uri="{FF2B5EF4-FFF2-40B4-BE49-F238E27FC236}">
              <a16:creationId xmlns:a16="http://schemas.microsoft.com/office/drawing/2014/main" id="{1E055D71-C021-45E4-8187-EA25D924E33E}"/>
            </a:ext>
          </a:extLst>
        </xdr:cNvPr>
        <xdr:cNvSpPr txBox="1"/>
      </xdr:nvSpPr>
      <xdr:spPr>
        <a:xfrm>
          <a:off x="13836920" y="10678097"/>
          <a:ext cx="72991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3E456CE-058F-417A-8EEF-FE6BFCA59AC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2,654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495152</xdr:colOff>
      <xdr:row>53</xdr:row>
      <xdr:rowOff>86297</xdr:rowOff>
    </xdr:from>
    <xdr:to>
      <xdr:col>30</xdr:col>
      <xdr:colOff>8689</xdr:colOff>
      <xdr:row>55</xdr:row>
      <xdr:rowOff>45858</xdr:rowOff>
    </xdr:to>
    <xdr:sp macro="" textlink="$O$90">
      <xdr:nvSpPr>
        <xdr:cNvPr id="21" name="TextBox 20">
          <a:extLst>
            <a:ext uri="{FF2B5EF4-FFF2-40B4-BE49-F238E27FC236}">
              <a16:creationId xmlns:a16="http://schemas.microsoft.com/office/drawing/2014/main" id="{3E498F49-F599-40A4-B8BE-B38CFD3C8B9D}"/>
            </a:ext>
          </a:extLst>
        </xdr:cNvPr>
        <xdr:cNvSpPr txBox="1"/>
      </xdr:nvSpPr>
      <xdr:spPr>
        <a:xfrm>
          <a:off x="14541352" y="10678097"/>
          <a:ext cx="73273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9594CA4-91FA-4756-83F2-B717F86F1AC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2,816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494191</xdr:colOff>
      <xdr:row>53</xdr:row>
      <xdr:rowOff>86297</xdr:rowOff>
    </xdr:from>
    <xdr:to>
      <xdr:col>31</xdr:col>
      <xdr:colOff>7728</xdr:colOff>
      <xdr:row>55</xdr:row>
      <xdr:rowOff>45858</xdr:rowOff>
    </xdr:to>
    <xdr:sp macro="" textlink="$O$91">
      <xdr:nvSpPr>
        <xdr:cNvPr id="22" name="TextBox 21">
          <a:extLst>
            <a:ext uri="{FF2B5EF4-FFF2-40B4-BE49-F238E27FC236}">
              <a16:creationId xmlns:a16="http://schemas.microsoft.com/office/drawing/2014/main" id="{C71FB2EF-818F-4F60-A366-F24043C86A9E}"/>
            </a:ext>
          </a:extLst>
        </xdr:cNvPr>
        <xdr:cNvSpPr txBox="1"/>
      </xdr:nvSpPr>
      <xdr:spPr>
        <a:xfrm>
          <a:off x="15149991" y="10678097"/>
          <a:ext cx="73273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E9ED314-10D5-4AAA-82A9-1EE08CA00FF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3,043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30</xdr:col>
      <xdr:colOff>552645</xdr:colOff>
      <xdr:row>53</xdr:row>
      <xdr:rowOff>86297</xdr:rowOff>
    </xdr:from>
    <xdr:to>
      <xdr:col>32</xdr:col>
      <xdr:colOff>66184</xdr:colOff>
      <xdr:row>55</xdr:row>
      <xdr:rowOff>45858</xdr:rowOff>
    </xdr:to>
    <xdr:sp macro="" textlink="$O$92">
      <xdr:nvSpPr>
        <xdr:cNvPr id="23" name="TextBox 22">
          <a:extLst>
            <a:ext uri="{FF2B5EF4-FFF2-40B4-BE49-F238E27FC236}">
              <a16:creationId xmlns:a16="http://schemas.microsoft.com/office/drawing/2014/main" id="{09A79246-944A-4005-8470-48DDB7547C54}"/>
            </a:ext>
          </a:extLst>
        </xdr:cNvPr>
        <xdr:cNvSpPr txBox="1"/>
      </xdr:nvSpPr>
      <xdr:spPr>
        <a:xfrm>
          <a:off x="15818045" y="10678097"/>
          <a:ext cx="732739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7BC4266-6CC0-4203-93CA-7110FA4D5CE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4,381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557246</xdr:colOff>
      <xdr:row>53</xdr:row>
      <xdr:rowOff>86297</xdr:rowOff>
    </xdr:from>
    <xdr:to>
      <xdr:col>33</xdr:col>
      <xdr:colOff>70784</xdr:colOff>
      <xdr:row>55</xdr:row>
      <xdr:rowOff>45858</xdr:rowOff>
    </xdr:to>
    <xdr:sp macro="" textlink="$O$93">
      <xdr:nvSpPr>
        <xdr:cNvPr id="24" name="TextBox 23">
          <a:extLst>
            <a:ext uri="{FF2B5EF4-FFF2-40B4-BE49-F238E27FC236}">
              <a16:creationId xmlns:a16="http://schemas.microsoft.com/office/drawing/2014/main" id="{70053322-3BEB-47E0-AFD3-E9D6297E148D}"/>
            </a:ext>
          </a:extLst>
        </xdr:cNvPr>
        <xdr:cNvSpPr txBox="1"/>
      </xdr:nvSpPr>
      <xdr:spPr>
        <a:xfrm>
          <a:off x="16432246" y="10678097"/>
          <a:ext cx="73273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831238-4AB5-448C-9627-1785FB624D1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4,659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583760</xdr:colOff>
      <xdr:row>53</xdr:row>
      <xdr:rowOff>86297</xdr:rowOff>
    </xdr:from>
    <xdr:to>
      <xdr:col>34</xdr:col>
      <xdr:colOff>97298</xdr:colOff>
      <xdr:row>55</xdr:row>
      <xdr:rowOff>45858</xdr:rowOff>
    </xdr:to>
    <xdr:sp macro="" textlink="$O$94">
      <xdr:nvSpPr>
        <xdr:cNvPr id="25" name="TextBox 24">
          <a:extLst>
            <a:ext uri="{FF2B5EF4-FFF2-40B4-BE49-F238E27FC236}">
              <a16:creationId xmlns:a16="http://schemas.microsoft.com/office/drawing/2014/main" id="{97EEBEB1-4324-422F-B87E-D5977E79CAB2}"/>
            </a:ext>
          </a:extLst>
        </xdr:cNvPr>
        <xdr:cNvSpPr txBox="1"/>
      </xdr:nvSpPr>
      <xdr:spPr>
        <a:xfrm>
          <a:off x="17068360" y="10678097"/>
          <a:ext cx="73273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317A2F-B066-41B2-A99A-F3F767B5655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4,203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31726</xdr:colOff>
      <xdr:row>53</xdr:row>
      <xdr:rowOff>86297</xdr:rowOff>
    </xdr:from>
    <xdr:to>
      <xdr:col>35</xdr:col>
      <xdr:colOff>152042</xdr:colOff>
      <xdr:row>55</xdr:row>
      <xdr:rowOff>45858</xdr:rowOff>
    </xdr:to>
    <xdr:sp macro="" textlink="$O$95">
      <xdr:nvSpPr>
        <xdr:cNvPr id="26" name="TextBox 25">
          <a:extLst>
            <a:ext uri="{FF2B5EF4-FFF2-40B4-BE49-F238E27FC236}">
              <a16:creationId xmlns:a16="http://schemas.microsoft.com/office/drawing/2014/main" id="{7FE226B4-BE85-4AF8-A883-2764B3D81CF4}"/>
            </a:ext>
          </a:extLst>
        </xdr:cNvPr>
        <xdr:cNvSpPr txBox="1"/>
      </xdr:nvSpPr>
      <xdr:spPr>
        <a:xfrm>
          <a:off x="17735526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0B21343-D7CE-4639-9C95-03F50324E32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3,744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35</xdr:col>
      <xdr:colOff>133982</xdr:colOff>
      <xdr:row>53</xdr:row>
      <xdr:rowOff>86297</xdr:rowOff>
    </xdr:from>
    <xdr:to>
      <xdr:col>36</xdr:col>
      <xdr:colOff>254298</xdr:colOff>
      <xdr:row>55</xdr:row>
      <xdr:rowOff>45858</xdr:rowOff>
    </xdr:to>
    <xdr:sp macro="" textlink="$O$96">
      <xdr:nvSpPr>
        <xdr:cNvPr id="27" name="TextBox 26">
          <a:extLst>
            <a:ext uri="{FF2B5EF4-FFF2-40B4-BE49-F238E27FC236}">
              <a16:creationId xmlns:a16="http://schemas.microsoft.com/office/drawing/2014/main" id="{C5B86443-93D5-4954-9505-D055B2157D6F}"/>
            </a:ext>
          </a:extLst>
        </xdr:cNvPr>
        <xdr:cNvSpPr txBox="1"/>
      </xdr:nvSpPr>
      <xdr:spPr>
        <a:xfrm>
          <a:off x="18447382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B35499F-0E99-41F9-B744-A4A3F6112C9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5,091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36</xdr:col>
      <xdr:colOff>172389</xdr:colOff>
      <xdr:row>53</xdr:row>
      <xdr:rowOff>86297</xdr:rowOff>
    </xdr:from>
    <xdr:to>
      <xdr:col>37</xdr:col>
      <xdr:colOff>292705</xdr:colOff>
      <xdr:row>55</xdr:row>
      <xdr:rowOff>45858</xdr:rowOff>
    </xdr:to>
    <xdr:sp macro="" textlink="$O$97">
      <xdr:nvSpPr>
        <xdr:cNvPr id="28" name="TextBox 27">
          <a:extLst>
            <a:ext uri="{FF2B5EF4-FFF2-40B4-BE49-F238E27FC236}">
              <a16:creationId xmlns:a16="http://schemas.microsoft.com/office/drawing/2014/main" id="{3B5D4457-3D18-468D-9645-272DFC043D48}"/>
            </a:ext>
          </a:extLst>
        </xdr:cNvPr>
        <xdr:cNvSpPr txBox="1"/>
      </xdr:nvSpPr>
      <xdr:spPr>
        <a:xfrm>
          <a:off x="19095389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0874981-B3CA-434E-BA5C-569A2CD92A2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4,423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37</xdr:col>
      <xdr:colOff>210786</xdr:colOff>
      <xdr:row>53</xdr:row>
      <xdr:rowOff>86297</xdr:rowOff>
    </xdr:from>
    <xdr:to>
      <xdr:col>38</xdr:col>
      <xdr:colOff>331101</xdr:colOff>
      <xdr:row>55</xdr:row>
      <xdr:rowOff>45858</xdr:rowOff>
    </xdr:to>
    <xdr:sp macro="" textlink="$O$98">
      <xdr:nvSpPr>
        <xdr:cNvPr id="29" name="TextBox 28">
          <a:extLst>
            <a:ext uri="{FF2B5EF4-FFF2-40B4-BE49-F238E27FC236}">
              <a16:creationId xmlns:a16="http://schemas.microsoft.com/office/drawing/2014/main" id="{E6CFD9D5-CF93-4A46-BB1C-8986032D11B2}"/>
            </a:ext>
          </a:extLst>
        </xdr:cNvPr>
        <xdr:cNvSpPr txBox="1"/>
      </xdr:nvSpPr>
      <xdr:spPr>
        <a:xfrm>
          <a:off x="19743386" y="10678097"/>
          <a:ext cx="729915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BB0CE4C-D634-43F4-8BFC-24740C46D16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3,662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38</xdr:col>
      <xdr:colOff>281487</xdr:colOff>
      <xdr:row>53</xdr:row>
      <xdr:rowOff>86297</xdr:rowOff>
    </xdr:from>
    <xdr:to>
      <xdr:col>39</xdr:col>
      <xdr:colOff>401803</xdr:colOff>
      <xdr:row>55</xdr:row>
      <xdr:rowOff>45858</xdr:rowOff>
    </xdr:to>
    <xdr:sp macro="" textlink="$O$99">
      <xdr:nvSpPr>
        <xdr:cNvPr id="30" name="TextBox 29">
          <a:extLst>
            <a:ext uri="{FF2B5EF4-FFF2-40B4-BE49-F238E27FC236}">
              <a16:creationId xmlns:a16="http://schemas.microsoft.com/office/drawing/2014/main" id="{030916F2-FA95-409D-9467-2DEF699502E3}"/>
            </a:ext>
          </a:extLst>
        </xdr:cNvPr>
        <xdr:cNvSpPr txBox="1"/>
      </xdr:nvSpPr>
      <xdr:spPr>
        <a:xfrm>
          <a:off x="20423687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CBBB63F-20CD-4B73-A7DA-F2E45610D47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2,887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39</xdr:col>
      <xdr:colOff>300576</xdr:colOff>
      <xdr:row>53</xdr:row>
      <xdr:rowOff>86297</xdr:rowOff>
    </xdr:from>
    <xdr:to>
      <xdr:col>40</xdr:col>
      <xdr:colOff>420892</xdr:colOff>
      <xdr:row>55</xdr:row>
      <xdr:rowOff>45858</xdr:rowOff>
    </xdr:to>
    <xdr:sp macro="" textlink="$O$100">
      <xdr:nvSpPr>
        <xdr:cNvPr id="31" name="TextBox 30">
          <a:extLst>
            <a:ext uri="{FF2B5EF4-FFF2-40B4-BE49-F238E27FC236}">
              <a16:creationId xmlns:a16="http://schemas.microsoft.com/office/drawing/2014/main" id="{AB4466DE-354A-4762-8004-B6B63269793B}"/>
            </a:ext>
          </a:extLst>
        </xdr:cNvPr>
        <xdr:cNvSpPr txBox="1"/>
      </xdr:nvSpPr>
      <xdr:spPr>
        <a:xfrm>
          <a:off x="21052376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07B46F6-F6A5-446B-A700-A3C5A7CD76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3,153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40</xdr:col>
      <xdr:colOff>384279</xdr:colOff>
      <xdr:row>53</xdr:row>
      <xdr:rowOff>86297</xdr:rowOff>
    </xdr:from>
    <xdr:to>
      <xdr:col>41</xdr:col>
      <xdr:colOff>504596</xdr:colOff>
      <xdr:row>55</xdr:row>
      <xdr:rowOff>45858</xdr:rowOff>
    </xdr:to>
    <xdr:sp macro="" textlink="$O$101">
      <xdr:nvSpPr>
        <xdr:cNvPr id="32" name="TextBox 31">
          <a:extLst>
            <a:ext uri="{FF2B5EF4-FFF2-40B4-BE49-F238E27FC236}">
              <a16:creationId xmlns:a16="http://schemas.microsoft.com/office/drawing/2014/main" id="{54C7CADF-7FBE-4353-BFCD-6FB1C664D84F}"/>
            </a:ext>
          </a:extLst>
        </xdr:cNvPr>
        <xdr:cNvSpPr txBox="1"/>
      </xdr:nvSpPr>
      <xdr:spPr>
        <a:xfrm>
          <a:off x="21745679" y="10678097"/>
          <a:ext cx="72991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D04F95-B2D6-4DE2-9979-26CA195E83B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3,068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590449</xdr:colOff>
      <xdr:row>55</xdr:row>
      <xdr:rowOff>145412</xdr:rowOff>
    </xdr:from>
    <xdr:to>
      <xdr:col>21</xdr:col>
      <xdr:colOff>523608</xdr:colOff>
      <xdr:row>57</xdr:row>
      <xdr:rowOff>39169</xdr:rowOff>
    </xdr:to>
    <xdr:sp macro="" textlink="$L$83">
      <xdr:nvSpPr>
        <xdr:cNvPr id="36" name="TextBox 35">
          <a:extLst>
            <a:ext uri="{FF2B5EF4-FFF2-40B4-BE49-F238E27FC236}">
              <a16:creationId xmlns:a16="http://schemas.microsoft.com/office/drawing/2014/main" id="{E98E796B-9C73-4122-93F8-EF933B502F01}"/>
            </a:ext>
          </a:extLst>
        </xdr:cNvPr>
        <xdr:cNvSpPr txBox="1"/>
      </xdr:nvSpPr>
      <xdr:spPr>
        <a:xfrm>
          <a:off x="9759849" y="11105512"/>
          <a:ext cx="542759" cy="262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21E8FF90-EDCB-43C4-B4CD-C5AB5AD1E7A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476</a:t>
          </a:fld>
          <a:endParaRPr lang="en-US" sz="11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149231</xdr:colOff>
      <xdr:row>55</xdr:row>
      <xdr:rowOff>172153</xdr:rowOff>
    </xdr:from>
    <xdr:to>
      <xdr:col>23</xdr:col>
      <xdr:colOff>82391</xdr:colOff>
      <xdr:row>57</xdr:row>
      <xdr:rowOff>65909</xdr:rowOff>
    </xdr:to>
    <xdr:sp macro="" textlink="$L$84">
      <xdr:nvSpPr>
        <xdr:cNvPr id="37" name="TextBox 36">
          <a:extLst>
            <a:ext uri="{FF2B5EF4-FFF2-40B4-BE49-F238E27FC236}">
              <a16:creationId xmlns:a16="http://schemas.microsoft.com/office/drawing/2014/main" id="{8DA214BA-C5D0-4502-8DBE-E991D856A7E8}"/>
            </a:ext>
          </a:extLst>
        </xdr:cNvPr>
        <xdr:cNvSpPr txBox="1"/>
      </xdr:nvSpPr>
      <xdr:spPr>
        <a:xfrm>
          <a:off x="10537831" y="11132253"/>
          <a:ext cx="54276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9FD1170-3ECB-41D7-84A7-0FD5137D1F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279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153314</xdr:colOff>
      <xdr:row>55</xdr:row>
      <xdr:rowOff>172153</xdr:rowOff>
    </xdr:from>
    <xdr:to>
      <xdr:col>24</xdr:col>
      <xdr:colOff>85134</xdr:colOff>
      <xdr:row>57</xdr:row>
      <xdr:rowOff>65909</xdr:rowOff>
    </xdr:to>
    <xdr:sp macro="" textlink="$L$85">
      <xdr:nvSpPr>
        <xdr:cNvPr id="38" name="TextBox 37">
          <a:extLst>
            <a:ext uri="{FF2B5EF4-FFF2-40B4-BE49-F238E27FC236}">
              <a16:creationId xmlns:a16="http://schemas.microsoft.com/office/drawing/2014/main" id="{05C21C8B-6B25-4A23-9686-1A541031236C}"/>
            </a:ext>
          </a:extLst>
        </xdr:cNvPr>
        <xdr:cNvSpPr txBox="1"/>
      </xdr:nvSpPr>
      <xdr:spPr>
        <a:xfrm>
          <a:off x="11151514" y="11132253"/>
          <a:ext cx="54142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5B7F94-4E49-4371-A0A3-B646878C4F6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-504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259445</xdr:colOff>
      <xdr:row>55</xdr:row>
      <xdr:rowOff>172153</xdr:rowOff>
    </xdr:from>
    <xdr:to>
      <xdr:col>25</xdr:col>
      <xdr:colOff>195426</xdr:colOff>
      <xdr:row>57</xdr:row>
      <xdr:rowOff>65909</xdr:rowOff>
    </xdr:to>
    <xdr:sp macro="" textlink="$L$86">
      <xdr:nvSpPr>
        <xdr:cNvPr id="39" name="TextBox 38">
          <a:extLst>
            <a:ext uri="{FF2B5EF4-FFF2-40B4-BE49-F238E27FC236}">
              <a16:creationId xmlns:a16="http://schemas.microsoft.com/office/drawing/2014/main" id="{54A909A1-0610-41C4-B6D2-8D9B9455AEC0}"/>
            </a:ext>
          </a:extLst>
        </xdr:cNvPr>
        <xdr:cNvSpPr txBox="1"/>
      </xdr:nvSpPr>
      <xdr:spPr>
        <a:xfrm>
          <a:off x="11867245" y="11132253"/>
          <a:ext cx="54558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3669CD-D501-43EC-BB04-87CDB789F03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-176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346864</xdr:colOff>
      <xdr:row>55</xdr:row>
      <xdr:rowOff>172153</xdr:rowOff>
    </xdr:from>
    <xdr:to>
      <xdr:col>26</xdr:col>
      <xdr:colOff>280023</xdr:colOff>
      <xdr:row>57</xdr:row>
      <xdr:rowOff>65909</xdr:rowOff>
    </xdr:to>
    <xdr:sp macro="" textlink="$L$87">
      <xdr:nvSpPr>
        <xdr:cNvPr id="40" name="TextBox 39">
          <a:extLst>
            <a:ext uri="{FF2B5EF4-FFF2-40B4-BE49-F238E27FC236}">
              <a16:creationId xmlns:a16="http://schemas.microsoft.com/office/drawing/2014/main" id="{E462C007-4BAA-4D76-880F-0CC91A1EE691}"/>
            </a:ext>
          </a:extLst>
        </xdr:cNvPr>
        <xdr:cNvSpPr txBox="1"/>
      </xdr:nvSpPr>
      <xdr:spPr>
        <a:xfrm>
          <a:off x="12564264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4037A04-4799-4F5C-B83D-4BEEB6020C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606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310991</xdr:colOff>
      <xdr:row>55</xdr:row>
      <xdr:rowOff>172153</xdr:rowOff>
    </xdr:from>
    <xdr:to>
      <xdr:col>27</xdr:col>
      <xdr:colOff>246971</xdr:colOff>
      <xdr:row>57</xdr:row>
      <xdr:rowOff>65909</xdr:rowOff>
    </xdr:to>
    <xdr:sp macro="" textlink="$L$88">
      <xdr:nvSpPr>
        <xdr:cNvPr id="41" name="TextBox 40">
          <a:extLst>
            <a:ext uri="{FF2B5EF4-FFF2-40B4-BE49-F238E27FC236}">
              <a16:creationId xmlns:a16="http://schemas.microsoft.com/office/drawing/2014/main" id="{A4F7547E-EEFB-4C05-98AE-D929F0670DCF}"/>
            </a:ext>
          </a:extLst>
        </xdr:cNvPr>
        <xdr:cNvSpPr txBox="1"/>
      </xdr:nvSpPr>
      <xdr:spPr>
        <a:xfrm>
          <a:off x="13137991" y="11132253"/>
          <a:ext cx="54558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357232C-9A56-463A-B0B9-FD4273607F3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659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437465</xdr:colOff>
      <xdr:row>55</xdr:row>
      <xdr:rowOff>176349</xdr:rowOff>
    </xdr:from>
    <xdr:to>
      <xdr:col>28</xdr:col>
      <xdr:colOff>425526</xdr:colOff>
      <xdr:row>57</xdr:row>
      <xdr:rowOff>23573</xdr:rowOff>
    </xdr:to>
    <xdr:sp macro="" textlink="$L$89">
      <xdr:nvSpPr>
        <xdr:cNvPr id="42" name="TextBox 41">
          <a:extLst>
            <a:ext uri="{FF2B5EF4-FFF2-40B4-BE49-F238E27FC236}">
              <a16:creationId xmlns:a16="http://schemas.microsoft.com/office/drawing/2014/main" id="{F6851D0F-4749-48BF-8D96-1BF6D28C4A35}"/>
            </a:ext>
          </a:extLst>
        </xdr:cNvPr>
        <xdr:cNvSpPr txBox="1"/>
      </xdr:nvSpPr>
      <xdr:spPr>
        <a:xfrm>
          <a:off x="13874065" y="11136449"/>
          <a:ext cx="597661" cy="2155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F6D3F36-CDEA-45D8-9BE4-5AD92C40FF8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-240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469095</xdr:colOff>
      <xdr:row>55</xdr:row>
      <xdr:rowOff>172153</xdr:rowOff>
    </xdr:from>
    <xdr:to>
      <xdr:col>29</xdr:col>
      <xdr:colOff>402254</xdr:colOff>
      <xdr:row>57</xdr:row>
      <xdr:rowOff>65909</xdr:rowOff>
    </xdr:to>
    <xdr:sp macro="" textlink="$L$90">
      <xdr:nvSpPr>
        <xdr:cNvPr id="43" name="TextBox 42">
          <a:extLst>
            <a:ext uri="{FF2B5EF4-FFF2-40B4-BE49-F238E27FC236}">
              <a16:creationId xmlns:a16="http://schemas.microsoft.com/office/drawing/2014/main" id="{C4534424-A5C5-4E2C-9883-6253D456EB3A}"/>
            </a:ext>
          </a:extLst>
        </xdr:cNvPr>
        <xdr:cNvSpPr txBox="1"/>
      </xdr:nvSpPr>
      <xdr:spPr>
        <a:xfrm>
          <a:off x="14515295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2490E6-B039-4B47-AF20-EE65563C012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-141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509350</xdr:colOff>
      <xdr:row>55</xdr:row>
      <xdr:rowOff>172153</xdr:rowOff>
    </xdr:from>
    <xdr:to>
      <xdr:col>30</xdr:col>
      <xdr:colOff>442509</xdr:colOff>
      <xdr:row>57</xdr:row>
      <xdr:rowOff>65909</xdr:rowOff>
    </xdr:to>
    <xdr:sp macro="" textlink="$L$91">
      <xdr:nvSpPr>
        <xdr:cNvPr id="44" name="TextBox 43">
          <a:extLst>
            <a:ext uri="{FF2B5EF4-FFF2-40B4-BE49-F238E27FC236}">
              <a16:creationId xmlns:a16="http://schemas.microsoft.com/office/drawing/2014/main" id="{8D823DAF-8C99-435F-AB70-3130DBA40A1B}"/>
            </a:ext>
          </a:extLst>
        </xdr:cNvPr>
        <xdr:cNvSpPr txBox="1"/>
      </xdr:nvSpPr>
      <xdr:spPr>
        <a:xfrm>
          <a:off x="15165150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1A84829-B545-4A97-B852-517D4A7F4F6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-103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30</xdr:col>
      <xdr:colOff>525462</xdr:colOff>
      <xdr:row>55</xdr:row>
      <xdr:rowOff>172153</xdr:rowOff>
    </xdr:from>
    <xdr:to>
      <xdr:col>31</xdr:col>
      <xdr:colOff>458621</xdr:colOff>
      <xdr:row>57</xdr:row>
      <xdr:rowOff>65909</xdr:rowOff>
    </xdr:to>
    <xdr:sp macro="" textlink="$L$92">
      <xdr:nvSpPr>
        <xdr:cNvPr id="45" name="TextBox 44">
          <a:extLst>
            <a:ext uri="{FF2B5EF4-FFF2-40B4-BE49-F238E27FC236}">
              <a16:creationId xmlns:a16="http://schemas.microsoft.com/office/drawing/2014/main" id="{8E17B020-F91D-42A5-A8A9-33C452D574A5}"/>
            </a:ext>
          </a:extLst>
        </xdr:cNvPr>
        <xdr:cNvSpPr txBox="1"/>
      </xdr:nvSpPr>
      <xdr:spPr>
        <a:xfrm>
          <a:off x="15790862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17C352A-6D42-43C1-A211-4019A7E80E6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652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565347</xdr:colOff>
      <xdr:row>55</xdr:row>
      <xdr:rowOff>172153</xdr:rowOff>
    </xdr:from>
    <xdr:to>
      <xdr:col>32</xdr:col>
      <xdr:colOff>498506</xdr:colOff>
      <xdr:row>57</xdr:row>
      <xdr:rowOff>65909</xdr:rowOff>
    </xdr:to>
    <xdr:sp macro="" textlink="$L$93">
      <xdr:nvSpPr>
        <xdr:cNvPr id="46" name="TextBox 45">
          <a:extLst>
            <a:ext uri="{FF2B5EF4-FFF2-40B4-BE49-F238E27FC236}">
              <a16:creationId xmlns:a16="http://schemas.microsoft.com/office/drawing/2014/main" id="{197EBEB3-65F2-4938-B359-94935B06E87A}"/>
            </a:ext>
          </a:extLst>
        </xdr:cNvPr>
        <xdr:cNvSpPr txBox="1"/>
      </xdr:nvSpPr>
      <xdr:spPr>
        <a:xfrm>
          <a:off x="16440347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FF2D73-6C76-4A69-AD71-9F605DB80A8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380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563639</xdr:colOff>
      <xdr:row>55</xdr:row>
      <xdr:rowOff>172153</xdr:rowOff>
    </xdr:from>
    <xdr:to>
      <xdr:col>33</xdr:col>
      <xdr:colOff>496798</xdr:colOff>
      <xdr:row>57</xdr:row>
      <xdr:rowOff>65909</xdr:rowOff>
    </xdr:to>
    <xdr:sp macro="" textlink="$L$94">
      <xdr:nvSpPr>
        <xdr:cNvPr id="47" name="TextBox 46">
          <a:extLst>
            <a:ext uri="{FF2B5EF4-FFF2-40B4-BE49-F238E27FC236}">
              <a16:creationId xmlns:a16="http://schemas.microsoft.com/office/drawing/2014/main" id="{3785F922-C941-4F4C-9677-59D086C53F4A}"/>
            </a:ext>
          </a:extLst>
        </xdr:cNvPr>
        <xdr:cNvSpPr txBox="1"/>
      </xdr:nvSpPr>
      <xdr:spPr>
        <a:xfrm>
          <a:off x="17048239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649A321-8CB8-4EE3-9729-4E735AF95CD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7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21</xdr:colOff>
      <xdr:row>55</xdr:row>
      <xdr:rowOff>155183</xdr:rowOff>
    </xdr:from>
    <xdr:to>
      <xdr:col>34</xdr:col>
      <xdr:colOff>556738</xdr:colOff>
      <xdr:row>57</xdr:row>
      <xdr:rowOff>16519</xdr:rowOff>
    </xdr:to>
    <xdr:sp macro="" textlink="$L$95">
      <xdr:nvSpPr>
        <xdr:cNvPr id="48" name="TextBox 47">
          <a:extLst>
            <a:ext uri="{FF2B5EF4-FFF2-40B4-BE49-F238E27FC236}">
              <a16:creationId xmlns:a16="http://schemas.microsoft.com/office/drawing/2014/main" id="{75603482-2A4C-4C6B-814A-C4214226867A}"/>
            </a:ext>
          </a:extLst>
        </xdr:cNvPr>
        <xdr:cNvSpPr txBox="1"/>
      </xdr:nvSpPr>
      <xdr:spPr>
        <a:xfrm>
          <a:off x="17703821" y="11115283"/>
          <a:ext cx="556717" cy="2296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C246D95-E541-4780-B748-A1E481EE4E5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-374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35</xdr:col>
      <xdr:colOff>137643</xdr:colOff>
      <xdr:row>55</xdr:row>
      <xdr:rowOff>172153</xdr:rowOff>
    </xdr:from>
    <xdr:to>
      <xdr:col>36</xdr:col>
      <xdr:colOff>70802</xdr:colOff>
      <xdr:row>57</xdr:row>
      <xdr:rowOff>65909</xdr:rowOff>
    </xdr:to>
    <xdr:sp macro="" textlink="$L$96">
      <xdr:nvSpPr>
        <xdr:cNvPr id="49" name="TextBox 48">
          <a:extLst>
            <a:ext uri="{FF2B5EF4-FFF2-40B4-BE49-F238E27FC236}">
              <a16:creationId xmlns:a16="http://schemas.microsoft.com/office/drawing/2014/main" id="{59888018-49F1-4C11-92D6-A55120E3C212}"/>
            </a:ext>
          </a:extLst>
        </xdr:cNvPr>
        <xdr:cNvSpPr txBox="1"/>
      </xdr:nvSpPr>
      <xdr:spPr>
        <a:xfrm>
          <a:off x="18451043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A142B00-378B-49FF-8766-539989E9286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715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36</xdr:col>
      <xdr:colOff>129984</xdr:colOff>
      <xdr:row>55</xdr:row>
      <xdr:rowOff>172153</xdr:rowOff>
    </xdr:from>
    <xdr:to>
      <xdr:col>37</xdr:col>
      <xdr:colOff>63143</xdr:colOff>
      <xdr:row>57</xdr:row>
      <xdr:rowOff>65909</xdr:rowOff>
    </xdr:to>
    <xdr:sp macro="" textlink="$L$97">
      <xdr:nvSpPr>
        <xdr:cNvPr id="50" name="TextBox 49">
          <a:extLst>
            <a:ext uri="{FF2B5EF4-FFF2-40B4-BE49-F238E27FC236}">
              <a16:creationId xmlns:a16="http://schemas.microsoft.com/office/drawing/2014/main" id="{1F856860-433E-4080-9B05-2D42951904AF}"/>
            </a:ext>
          </a:extLst>
        </xdr:cNvPr>
        <xdr:cNvSpPr txBox="1"/>
      </xdr:nvSpPr>
      <xdr:spPr>
        <a:xfrm>
          <a:off x="19052984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EE82A56-EB7D-4470-B847-96093B00B73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-407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37</xdr:col>
      <xdr:colOff>160954</xdr:colOff>
      <xdr:row>55</xdr:row>
      <xdr:rowOff>172153</xdr:rowOff>
    </xdr:from>
    <xdr:to>
      <xdr:col>38</xdr:col>
      <xdr:colOff>94112</xdr:colOff>
      <xdr:row>57</xdr:row>
      <xdr:rowOff>65909</xdr:rowOff>
    </xdr:to>
    <xdr:sp macro="" textlink="$L$98">
      <xdr:nvSpPr>
        <xdr:cNvPr id="51" name="TextBox 50">
          <a:extLst>
            <a:ext uri="{FF2B5EF4-FFF2-40B4-BE49-F238E27FC236}">
              <a16:creationId xmlns:a16="http://schemas.microsoft.com/office/drawing/2014/main" id="{28D0D27D-1073-40CA-847C-18935E13C818}"/>
            </a:ext>
          </a:extLst>
        </xdr:cNvPr>
        <xdr:cNvSpPr txBox="1"/>
      </xdr:nvSpPr>
      <xdr:spPr>
        <a:xfrm>
          <a:off x="19693554" y="11132253"/>
          <a:ext cx="542758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4B33F89-6B05-445F-8393-9E94FD95268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-699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38</xdr:col>
      <xdr:colOff>248743</xdr:colOff>
      <xdr:row>55</xdr:row>
      <xdr:rowOff>172153</xdr:rowOff>
    </xdr:from>
    <xdr:to>
      <xdr:col>39</xdr:col>
      <xdr:colOff>181902</xdr:colOff>
      <xdr:row>57</xdr:row>
      <xdr:rowOff>65909</xdr:rowOff>
    </xdr:to>
    <xdr:sp macro="" textlink="$L$99">
      <xdr:nvSpPr>
        <xdr:cNvPr id="52" name="TextBox 51">
          <a:extLst>
            <a:ext uri="{FF2B5EF4-FFF2-40B4-BE49-F238E27FC236}">
              <a16:creationId xmlns:a16="http://schemas.microsoft.com/office/drawing/2014/main" id="{CBE4951D-D1F7-4A53-A578-D5CC97ECB463}"/>
            </a:ext>
          </a:extLst>
        </xdr:cNvPr>
        <xdr:cNvSpPr txBox="1"/>
      </xdr:nvSpPr>
      <xdr:spPr>
        <a:xfrm>
          <a:off x="20390943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FD4C86A-B347-4C2B-9B33-EEBA91AA812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-637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39</xdr:col>
      <xdr:colOff>300140</xdr:colOff>
      <xdr:row>55</xdr:row>
      <xdr:rowOff>172153</xdr:rowOff>
    </xdr:from>
    <xdr:to>
      <xdr:col>40</xdr:col>
      <xdr:colOff>233299</xdr:colOff>
      <xdr:row>57</xdr:row>
      <xdr:rowOff>65909</xdr:rowOff>
    </xdr:to>
    <xdr:sp macro="" textlink="$L$100">
      <xdr:nvSpPr>
        <xdr:cNvPr id="53" name="TextBox 52">
          <a:extLst>
            <a:ext uri="{FF2B5EF4-FFF2-40B4-BE49-F238E27FC236}">
              <a16:creationId xmlns:a16="http://schemas.microsoft.com/office/drawing/2014/main" id="{5E366E9B-10F4-40F3-B411-A0F765DCB9F6}"/>
            </a:ext>
          </a:extLst>
        </xdr:cNvPr>
        <xdr:cNvSpPr txBox="1"/>
      </xdr:nvSpPr>
      <xdr:spPr>
        <a:xfrm>
          <a:off x="21051940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AA4BDE4-C09F-44A8-A52A-AB42EA4F10C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-238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40</xdr:col>
      <xdr:colOff>404343</xdr:colOff>
      <xdr:row>55</xdr:row>
      <xdr:rowOff>172153</xdr:rowOff>
    </xdr:from>
    <xdr:to>
      <xdr:col>41</xdr:col>
      <xdr:colOff>337503</xdr:colOff>
      <xdr:row>57</xdr:row>
      <xdr:rowOff>65909</xdr:rowOff>
    </xdr:to>
    <xdr:sp macro="" textlink="$L$101">
      <xdr:nvSpPr>
        <xdr:cNvPr id="57" name="TextBox 56">
          <a:extLst>
            <a:ext uri="{FF2B5EF4-FFF2-40B4-BE49-F238E27FC236}">
              <a16:creationId xmlns:a16="http://schemas.microsoft.com/office/drawing/2014/main" id="{289E70B9-7CB2-4C03-B8A4-EE605FF720E4}"/>
            </a:ext>
          </a:extLst>
        </xdr:cNvPr>
        <xdr:cNvSpPr txBox="1"/>
      </xdr:nvSpPr>
      <xdr:spPr>
        <a:xfrm>
          <a:off x="21765743" y="11132253"/>
          <a:ext cx="54276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580E30C-CEEF-4F2C-A6CB-3A77EE0F671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-380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190980</xdr:colOff>
      <xdr:row>55</xdr:row>
      <xdr:rowOff>160455</xdr:rowOff>
    </xdr:from>
    <xdr:to>
      <xdr:col>32</xdr:col>
      <xdr:colOff>517021</xdr:colOff>
      <xdr:row>57</xdr:row>
      <xdr:rowOff>54211</xdr:rowOff>
    </xdr:to>
    <xdr:sp macro="" textlink="$Q$93">
      <xdr:nvSpPr>
        <xdr:cNvPr id="60" name="TextBox 59">
          <a:extLst>
            <a:ext uri="{FF2B5EF4-FFF2-40B4-BE49-F238E27FC236}">
              <a16:creationId xmlns:a16="http://schemas.microsoft.com/office/drawing/2014/main" id="{8DC4FA9B-2F61-4E18-AB6D-FD3B0265671E}"/>
            </a:ext>
          </a:extLst>
        </xdr:cNvPr>
        <xdr:cNvSpPr txBox="1"/>
      </xdr:nvSpPr>
      <xdr:spPr>
        <a:xfrm>
          <a:off x="16675580" y="11120555"/>
          <a:ext cx="32604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0757609-193C-4DF8-B277-B987BA6BBEC9}" type="TxLink">
            <a:rPr lang="en-US" sz="1100" b="0" i="0" u="none" strike="noStrike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213454</xdr:colOff>
      <xdr:row>59</xdr:row>
      <xdr:rowOff>52691</xdr:rowOff>
    </xdr:from>
    <xdr:to>
      <xdr:col>23</xdr:col>
      <xdr:colOff>149435</xdr:colOff>
      <xdr:row>61</xdr:row>
      <xdr:rowOff>12958</xdr:rowOff>
    </xdr:to>
    <xdr:sp macro="" textlink="$N$84">
      <xdr:nvSpPr>
        <xdr:cNvPr id="62" name="TextBox 61">
          <a:extLst>
            <a:ext uri="{FF2B5EF4-FFF2-40B4-BE49-F238E27FC236}">
              <a16:creationId xmlns:a16="http://schemas.microsoft.com/office/drawing/2014/main" id="{92617792-090B-4FF5-9556-509418A0B6CF}"/>
            </a:ext>
          </a:extLst>
        </xdr:cNvPr>
        <xdr:cNvSpPr txBox="1"/>
      </xdr:nvSpPr>
      <xdr:spPr>
        <a:xfrm>
          <a:off x="10602054" y="11749391"/>
          <a:ext cx="545581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5CD238-D5C2-4341-9399-A05C1E776C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419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226222</xdr:colOff>
      <xdr:row>59</xdr:row>
      <xdr:rowOff>52691</xdr:rowOff>
    </xdr:from>
    <xdr:to>
      <xdr:col>24</xdr:col>
      <xdr:colOff>80654</xdr:colOff>
      <xdr:row>61</xdr:row>
      <xdr:rowOff>46380</xdr:rowOff>
    </xdr:to>
    <xdr:sp macro="" textlink="$N$85">
      <xdr:nvSpPr>
        <xdr:cNvPr id="63" name="TextBox 62">
          <a:extLst>
            <a:ext uri="{FF2B5EF4-FFF2-40B4-BE49-F238E27FC236}">
              <a16:creationId xmlns:a16="http://schemas.microsoft.com/office/drawing/2014/main" id="{B0E116CB-A572-4325-A3F4-EF78825E10B8}"/>
            </a:ext>
          </a:extLst>
        </xdr:cNvPr>
        <xdr:cNvSpPr txBox="1"/>
      </xdr:nvSpPr>
      <xdr:spPr>
        <a:xfrm>
          <a:off x="11224422" y="11749391"/>
          <a:ext cx="464032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35DAD7C-9B51-483E-9333-FC50F15CAE3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-114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338141</xdr:colOff>
      <xdr:row>59</xdr:row>
      <xdr:rowOff>52691</xdr:rowOff>
    </xdr:from>
    <xdr:to>
      <xdr:col>25</xdr:col>
      <xdr:colOff>239221</xdr:colOff>
      <xdr:row>61</xdr:row>
      <xdr:rowOff>46380</xdr:rowOff>
    </xdr:to>
    <xdr:sp macro="" textlink="$N$86">
      <xdr:nvSpPr>
        <xdr:cNvPr id="64" name="TextBox 63">
          <a:extLst>
            <a:ext uri="{FF2B5EF4-FFF2-40B4-BE49-F238E27FC236}">
              <a16:creationId xmlns:a16="http://schemas.microsoft.com/office/drawing/2014/main" id="{4B6A9E8B-F44C-4421-8523-07FE75969F56}"/>
            </a:ext>
          </a:extLst>
        </xdr:cNvPr>
        <xdr:cNvSpPr txBox="1"/>
      </xdr:nvSpPr>
      <xdr:spPr>
        <a:xfrm>
          <a:off x="11945941" y="11749391"/>
          <a:ext cx="510680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83A40C3-92AF-4C50-B342-2D6B95D08C5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-410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359851</xdr:colOff>
      <xdr:row>59</xdr:row>
      <xdr:rowOff>52691</xdr:rowOff>
    </xdr:from>
    <xdr:to>
      <xdr:col>26</xdr:col>
      <xdr:colOff>274436</xdr:colOff>
      <xdr:row>61</xdr:row>
      <xdr:rowOff>46380</xdr:rowOff>
    </xdr:to>
    <xdr:sp macro="" textlink="$N$87">
      <xdr:nvSpPr>
        <xdr:cNvPr id="65" name="TextBox 64">
          <a:extLst>
            <a:ext uri="{FF2B5EF4-FFF2-40B4-BE49-F238E27FC236}">
              <a16:creationId xmlns:a16="http://schemas.microsoft.com/office/drawing/2014/main" id="{AB9EA01A-834A-442F-8B91-C4ED97FC37EB}"/>
            </a:ext>
          </a:extLst>
        </xdr:cNvPr>
        <xdr:cNvSpPr txBox="1"/>
      </xdr:nvSpPr>
      <xdr:spPr>
        <a:xfrm>
          <a:off x="12577251" y="11749391"/>
          <a:ext cx="524185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CEAD61F-4503-4ECA-AFB2-E9CF31294FB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908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388075</xdr:colOff>
      <xdr:row>59</xdr:row>
      <xdr:rowOff>52691</xdr:rowOff>
    </xdr:from>
    <xdr:to>
      <xdr:col>27</xdr:col>
      <xdr:colOff>316177</xdr:colOff>
      <xdr:row>61</xdr:row>
      <xdr:rowOff>46380</xdr:rowOff>
    </xdr:to>
    <xdr:sp macro="" textlink="$N$88">
      <xdr:nvSpPr>
        <xdr:cNvPr id="66" name="TextBox 65">
          <a:extLst>
            <a:ext uri="{FF2B5EF4-FFF2-40B4-BE49-F238E27FC236}">
              <a16:creationId xmlns:a16="http://schemas.microsoft.com/office/drawing/2014/main" id="{F5BC3975-7C64-43F0-A70D-22BAB1A3ED9E}"/>
            </a:ext>
          </a:extLst>
        </xdr:cNvPr>
        <xdr:cNvSpPr txBox="1"/>
      </xdr:nvSpPr>
      <xdr:spPr>
        <a:xfrm>
          <a:off x="13215075" y="11749391"/>
          <a:ext cx="537702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3F71471-D50A-4E2A-B95A-FA8B3C7BDCE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569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493912</xdr:colOff>
      <xdr:row>59</xdr:row>
      <xdr:rowOff>52691</xdr:rowOff>
    </xdr:from>
    <xdr:to>
      <xdr:col>28</xdr:col>
      <xdr:colOff>508023</xdr:colOff>
      <xdr:row>61</xdr:row>
      <xdr:rowOff>46380</xdr:rowOff>
    </xdr:to>
    <xdr:sp macro="" textlink="$N$89">
      <xdr:nvSpPr>
        <xdr:cNvPr id="67" name="TextBox 66">
          <a:extLst>
            <a:ext uri="{FF2B5EF4-FFF2-40B4-BE49-F238E27FC236}">
              <a16:creationId xmlns:a16="http://schemas.microsoft.com/office/drawing/2014/main" id="{C0C140F8-DB8B-48A9-9C39-9CA49AF9119C}"/>
            </a:ext>
          </a:extLst>
        </xdr:cNvPr>
        <xdr:cNvSpPr txBox="1"/>
      </xdr:nvSpPr>
      <xdr:spPr>
        <a:xfrm>
          <a:off x="13930512" y="11749391"/>
          <a:ext cx="623711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1F4B9C-BDB2-41FF-893A-C192EA96C89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529188</xdr:colOff>
      <xdr:row>59</xdr:row>
      <xdr:rowOff>52691</xdr:rowOff>
    </xdr:from>
    <xdr:to>
      <xdr:col>29</xdr:col>
      <xdr:colOff>460188</xdr:colOff>
      <xdr:row>61</xdr:row>
      <xdr:rowOff>46380</xdr:rowOff>
    </xdr:to>
    <xdr:sp macro="" textlink="$N$90">
      <xdr:nvSpPr>
        <xdr:cNvPr id="68" name="TextBox 67">
          <a:extLst>
            <a:ext uri="{FF2B5EF4-FFF2-40B4-BE49-F238E27FC236}">
              <a16:creationId xmlns:a16="http://schemas.microsoft.com/office/drawing/2014/main" id="{3E19868B-72D4-4029-94C3-791658B14F2A}"/>
            </a:ext>
          </a:extLst>
        </xdr:cNvPr>
        <xdr:cNvSpPr txBox="1"/>
      </xdr:nvSpPr>
      <xdr:spPr>
        <a:xfrm>
          <a:off x="14575388" y="11749391"/>
          <a:ext cx="540600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FF87A57-BCC6-4835-8550-8423C9019F1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162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42055</xdr:colOff>
      <xdr:row>59</xdr:row>
      <xdr:rowOff>52691</xdr:rowOff>
    </xdr:from>
    <xdr:to>
      <xdr:col>31</xdr:col>
      <xdr:colOff>567286</xdr:colOff>
      <xdr:row>61</xdr:row>
      <xdr:rowOff>46380</xdr:rowOff>
    </xdr:to>
    <xdr:sp macro="" textlink="$N$92">
      <xdr:nvSpPr>
        <xdr:cNvPr id="69" name="TextBox 68">
          <a:extLst>
            <a:ext uri="{FF2B5EF4-FFF2-40B4-BE49-F238E27FC236}">
              <a16:creationId xmlns:a16="http://schemas.microsoft.com/office/drawing/2014/main" id="{6FD889E1-83E9-413F-99EF-45F33B08A3E1}"/>
            </a:ext>
          </a:extLst>
        </xdr:cNvPr>
        <xdr:cNvSpPr txBox="1"/>
      </xdr:nvSpPr>
      <xdr:spPr>
        <a:xfrm>
          <a:off x="15917055" y="11749391"/>
          <a:ext cx="525231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8A9C1EA-1E7A-4C83-8A48-FE81DE1600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1,338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529189</xdr:colOff>
      <xdr:row>59</xdr:row>
      <xdr:rowOff>52691</xdr:rowOff>
    </xdr:from>
    <xdr:to>
      <xdr:col>30</xdr:col>
      <xdr:colOff>450832</xdr:colOff>
      <xdr:row>61</xdr:row>
      <xdr:rowOff>46380</xdr:rowOff>
    </xdr:to>
    <xdr:sp macro="" textlink="$N$91">
      <xdr:nvSpPr>
        <xdr:cNvPr id="70" name="TextBox 69">
          <a:extLst>
            <a:ext uri="{FF2B5EF4-FFF2-40B4-BE49-F238E27FC236}">
              <a16:creationId xmlns:a16="http://schemas.microsoft.com/office/drawing/2014/main" id="{25CEC634-4ABD-4FE8-A72B-B1A50470B36A}"/>
            </a:ext>
          </a:extLst>
        </xdr:cNvPr>
        <xdr:cNvSpPr txBox="1"/>
      </xdr:nvSpPr>
      <xdr:spPr>
        <a:xfrm>
          <a:off x="15184989" y="11749391"/>
          <a:ext cx="531243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1AE0967-95C3-40BC-BE9A-03508D67BDF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227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77637</xdr:colOff>
      <xdr:row>59</xdr:row>
      <xdr:rowOff>52691</xdr:rowOff>
    </xdr:from>
    <xdr:to>
      <xdr:col>33</xdr:col>
      <xdr:colOff>12422</xdr:colOff>
      <xdr:row>61</xdr:row>
      <xdr:rowOff>46380</xdr:rowOff>
    </xdr:to>
    <xdr:sp macro="" textlink="$N$93">
      <xdr:nvSpPr>
        <xdr:cNvPr id="71" name="TextBox 70">
          <a:extLst>
            <a:ext uri="{FF2B5EF4-FFF2-40B4-BE49-F238E27FC236}">
              <a16:creationId xmlns:a16="http://schemas.microsoft.com/office/drawing/2014/main" id="{5648B2BA-FA9D-46E4-B29F-9D9572DFA0AE}"/>
            </a:ext>
          </a:extLst>
        </xdr:cNvPr>
        <xdr:cNvSpPr txBox="1"/>
      </xdr:nvSpPr>
      <xdr:spPr>
        <a:xfrm>
          <a:off x="16562237" y="11749391"/>
          <a:ext cx="544385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6B9EF46-A7D4-4141-A543-F9826EB600E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278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33</xdr:col>
      <xdr:colOff>109488</xdr:colOff>
      <xdr:row>59</xdr:row>
      <xdr:rowOff>52691</xdr:rowOff>
    </xdr:from>
    <xdr:to>
      <xdr:col>33</xdr:col>
      <xdr:colOff>569214</xdr:colOff>
      <xdr:row>61</xdr:row>
      <xdr:rowOff>46380</xdr:rowOff>
    </xdr:to>
    <xdr:sp macro="" textlink="$N$94">
      <xdr:nvSpPr>
        <xdr:cNvPr id="72" name="TextBox 71">
          <a:extLst>
            <a:ext uri="{FF2B5EF4-FFF2-40B4-BE49-F238E27FC236}">
              <a16:creationId xmlns:a16="http://schemas.microsoft.com/office/drawing/2014/main" id="{5CB3FB17-E8A1-44EA-8801-1AEAEC4F3AE3}"/>
            </a:ext>
          </a:extLst>
        </xdr:cNvPr>
        <xdr:cNvSpPr txBox="1"/>
      </xdr:nvSpPr>
      <xdr:spPr>
        <a:xfrm>
          <a:off x="17203688" y="11749391"/>
          <a:ext cx="459726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E144D43-294C-4682-809B-E25DF5F91F3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-456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131543</xdr:colOff>
      <xdr:row>59</xdr:row>
      <xdr:rowOff>52691</xdr:rowOff>
    </xdr:from>
    <xdr:to>
      <xdr:col>35</xdr:col>
      <xdr:colOff>98122</xdr:colOff>
      <xdr:row>61</xdr:row>
      <xdr:rowOff>46380</xdr:rowOff>
    </xdr:to>
    <xdr:sp macro="" textlink="$N$95">
      <xdr:nvSpPr>
        <xdr:cNvPr id="73" name="TextBox 72">
          <a:extLst>
            <a:ext uri="{FF2B5EF4-FFF2-40B4-BE49-F238E27FC236}">
              <a16:creationId xmlns:a16="http://schemas.microsoft.com/office/drawing/2014/main" id="{AFBF1624-7D24-4557-9315-6065F2F61B1D}"/>
            </a:ext>
          </a:extLst>
        </xdr:cNvPr>
        <xdr:cNvSpPr txBox="1"/>
      </xdr:nvSpPr>
      <xdr:spPr>
        <a:xfrm>
          <a:off x="17835343" y="11749391"/>
          <a:ext cx="576179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7341CEB-F24A-40F0-851E-F5898D03CAF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-458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35</xdr:col>
      <xdr:colOff>197421</xdr:colOff>
      <xdr:row>59</xdr:row>
      <xdr:rowOff>52691</xdr:rowOff>
    </xdr:from>
    <xdr:to>
      <xdr:col>36</xdr:col>
      <xdr:colOff>50369</xdr:colOff>
      <xdr:row>61</xdr:row>
      <xdr:rowOff>46380</xdr:rowOff>
    </xdr:to>
    <xdr:sp macro="" textlink="$N$96">
      <xdr:nvSpPr>
        <xdr:cNvPr id="74" name="TextBox 73">
          <a:extLst>
            <a:ext uri="{FF2B5EF4-FFF2-40B4-BE49-F238E27FC236}">
              <a16:creationId xmlns:a16="http://schemas.microsoft.com/office/drawing/2014/main" id="{AE0B99A0-A982-4A22-A110-D3F65CA86F99}"/>
            </a:ext>
          </a:extLst>
        </xdr:cNvPr>
        <xdr:cNvSpPr txBox="1"/>
      </xdr:nvSpPr>
      <xdr:spPr>
        <a:xfrm>
          <a:off x="18510821" y="11749391"/>
          <a:ext cx="462548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39DABAE-E9F0-46B2-B940-4A1FE75917A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1,347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36</xdr:col>
      <xdr:colOff>261514</xdr:colOff>
      <xdr:row>59</xdr:row>
      <xdr:rowOff>52691</xdr:rowOff>
    </xdr:from>
    <xdr:to>
      <xdr:col>37</xdr:col>
      <xdr:colOff>185315</xdr:colOff>
      <xdr:row>61</xdr:row>
      <xdr:rowOff>46380</xdr:rowOff>
    </xdr:to>
    <xdr:sp macro="" textlink="$N$97">
      <xdr:nvSpPr>
        <xdr:cNvPr id="75" name="TextBox 74">
          <a:extLst>
            <a:ext uri="{FF2B5EF4-FFF2-40B4-BE49-F238E27FC236}">
              <a16:creationId xmlns:a16="http://schemas.microsoft.com/office/drawing/2014/main" id="{B58DF759-9B44-4FFA-8095-8F5D0A72F2CB}"/>
            </a:ext>
          </a:extLst>
        </xdr:cNvPr>
        <xdr:cNvSpPr txBox="1"/>
      </xdr:nvSpPr>
      <xdr:spPr>
        <a:xfrm>
          <a:off x="19184514" y="11749391"/>
          <a:ext cx="533401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7F82514-7518-4A74-9812-87BF61108FE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-668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37</xdr:col>
      <xdr:colOff>307273</xdr:colOff>
      <xdr:row>59</xdr:row>
      <xdr:rowOff>52691</xdr:rowOff>
    </xdr:from>
    <xdr:to>
      <xdr:col>38</xdr:col>
      <xdr:colOff>160220</xdr:colOff>
      <xdr:row>61</xdr:row>
      <xdr:rowOff>46380</xdr:rowOff>
    </xdr:to>
    <xdr:sp macro="" textlink="$N$98">
      <xdr:nvSpPr>
        <xdr:cNvPr id="76" name="TextBox 75">
          <a:extLst>
            <a:ext uri="{FF2B5EF4-FFF2-40B4-BE49-F238E27FC236}">
              <a16:creationId xmlns:a16="http://schemas.microsoft.com/office/drawing/2014/main" id="{CC1729D5-9AFC-4606-9E9C-FC69E022EEBF}"/>
            </a:ext>
          </a:extLst>
        </xdr:cNvPr>
        <xdr:cNvSpPr txBox="1"/>
      </xdr:nvSpPr>
      <xdr:spPr>
        <a:xfrm>
          <a:off x="19839873" y="11749391"/>
          <a:ext cx="462547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6271F3D-2EDC-47A6-9E09-87D74B5002E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-762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38</xdr:col>
      <xdr:colOff>372033</xdr:colOff>
      <xdr:row>59</xdr:row>
      <xdr:rowOff>52691</xdr:rowOff>
    </xdr:from>
    <xdr:to>
      <xdr:col>39</xdr:col>
      <xdr:colOff>224981</xdr:colOff>
      <xdr:row>61</xdr:row>
      <xdr:rowOff>46380</xdr:rowOff>
    </xdr:to>
    <xdr:sp macro="" textlink="$N$99">
      <xdr:nvSpPr>
        <xdr:cNvPr id="77" name="TextBox 76">
          <a:extLst>
            <a:ext uri="{FF2B5EF4-FFF2-40B4-BE49-F238E27FC236}">
              <a16:creationId xmlns:a16="http://schemas.microsoft.com/office/drawing/2014/main" id="{2FA340BD-5400-4C09-A0A9-A9EA47096546}"/>
            </a:ext>
          </a:extLst>
        </xdr:cNvPr>
        <xdr:cNvSpPr txBox="1"/>
      </xdr:nvSpPr>
      <xdr:spPr>
        <a:xfrm>
          <a:off x="20514233" y="11749391"/>
          <a:ext cx="462548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46C875A-DDFC-407F-9A45-20247588718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-775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40</xdr:col>
      <xdr:colOff>501397</xdr:colOff>
      <xdr:row>59</xdr:row>
      <xdr:rowOff>52691</xdr:rowOff>
    </xdr:from>
    <xdr:to>
      <xdr:col>41</xdr:col>
      <xdr:colOff>454613</xdr:colOff>
      <xdr:row>61</xdr:row>
      <xdr:rowOff>46380</xdr:rowOff>
    </xdr:to>
    <xdr:sp macro="" textlink="$N$101">
      <xdr:nvSpPr>
        <xdr:cNvPr id="78" name="TextBox 77">
          <a:extLst>
            <a:ext uri="{FF2B5EF4-FFF2-40B4-BE49-F238E27FC236}">
              <a16:creationId xmlns:a16="http://schemas.microsoft.com/office/drawing/2014/main" id="{F6E468F8-9458-4C8A-ACD0-014F847CF90F}"/>
            </a:ext>
          </a:extLst>
        </xdr:cNvPr>
        <xdr:cNvSpPr txBox="1"/>
      </xdr:nvSpPr>
      <xdr:spPr>
        <a:xfrm>
          <a:off x="21862797" y="11749391"/>
          <a:ext cx="562816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99CA365-D3FB-4D69-8828-7BE3932D1C8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-84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39</xdr:col>
      <xdr:colOff>404119</xdr:colOff>
      <xdr:row>59</xdr:row>
      <xdr:rowOff>52691</xdr:rowOff>
    </xdr:from>
    <xdr:to>
      <xdr:col>40</xdr:col>
      <xdr:colOff>322572</xdr:colOff>
      <xdr:row>61</xdr:row>
      <xdr:rowOff>46380</xdr:rowOff>
    </xdr:to>
    <xdr:sp macro="" textlink="$N$100">
      <xdr:nvSpPr>
        <xdr:cNvPr id="79" name="TextBox 78">
          <a:extLst>
            <a:ext uri="{FF2B5EF4-FFF2-40B4-BE49-F238E27FC236}">
              <a16:creationId xmlns:a16="http://schemas.microsoft.com/office/drawing/2014/main" id="{36BDEECA-69AB-4A06-A2B9-61B5E0E46ABB}"/>
            </a:ext>
          </a:extLst>
        </xdr:cNvPr>
        <xdr:cNvSpPr txBox="1"/>
      </xdr:nvSpPr>
      <xdr:spPr>
        <a:xfrm>
          <a:off x="21155919" y="11749391"/>
          <a:ext cx="528053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D52F9F9-3C1C-48CD-AC6B-57BD7684879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266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140220</xdr:colOff>
      <xdr:row>57</xdr:row>
      <xdr:rowOff>71258</xdr:rowOff>
    </xdr:from>
    <xdr:to>
      <xdr:col>23</xdr:col>
      <xdr:colOff>174979</xdr:colOff>
      <xdr:row>58</xdr:row>
      <xdr:rowOff>170815</xdr:rowOff>
    </xdr:to>
    <xdr:sp macro="" textlink="$M$84">
      <xdr:nvSpPr>
        <xdr:cNvPr id="82" name="TextBox 81">
          <a:extLst>
            <a:ext uri="{FF2B5EF4-FFF2-40B4-BE49-F238E27FC236}">
              <a16:creationId xmlns:a16="http://schemas.microsoft.com/office/drawing/2014/main" id="{5958BC0F-E34B-4062-8D6B-800F859631F0}"/>
            </a:ext>
          </a:extLst>
        </xdr:cNvPr>
        <xdr:cNvSpPr txBox="1"/>
      </xdr:nvSpPr>
      <xdr:spPr>
        <a:xfrm>
          <a:off x="10528820" y="11399658"/>
          <a:ext cx="64435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2B8CCE5-C591-4D83-8693-0341C835670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140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165992</xdr:colOff>
      <xdr:row>57</xdr:row>
      <xdr:rowOff>71258</xdr:rowOff>
    </xdr:from>
    <xdr:to>
      <xdr:col>24</xdr:col>
      <xdr:colOff>199411</xdr:colOff>
      <xdr:row>58</xdr:row>
      <xdr:rowOff>170815</xdr:rowOff>
    </xdr:to>
    <xdr:sp macro="" textlink="$M$85">
      <xdr:nvSpPr>
        <xdr:cNvPr id="83" name="TextBox 82">
          <a:extLst>
            <a:ext uri="{FF2B5EF4-FFF2-40B4-BE49-F238E27FC236}">
              <a16:creationId xmlns:a16="http://schemas.microsoft.com/office/drawing/2014/main" id="{359859F0-2F50-4840-BC11-F40F28496DA3}"/>
            </a:ext>
          </a:extLst>
        </xdr:cNvPr>
        <xdr:cNvSpPr txBox="1"/>
      </xdr:nvSpPr>
      <xdr:spPr>
        <a:xfrm>
          <a:off x="11164192" y="11399658"/>
          <a:ext cx="64301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E088600-2333-4230-9AEA-2A526DC3150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390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261207</xdr:colOff>
      <xdr:row>57</xdr:row>
      <xdr:rowOff>71258</xdr:rowOff>
    </xdr:from>
    <xdr:to>
      <xdr:col>25</xdr:col>
      <xdr:colOff>291806</xdr:colOff>
      <xdr:row>58</xdr:row>
      <xdr:rowOff>170815</xdr:rowOff>
    </xdr:to>
    <xdr:sp macro="" textlink="$M$86">
      <xdr:nvSpPr>
        <xdr:cNvPr id="84" name="TextBox 83">
          <a:extLst>
            <a:ext uri="{FF2B5EF4-FFF2-40B4-BE49-F238E27FC236}">
              <a16:creationId xmlns:a16="http://schemas.microsoft.com/office/drawing/2014/main" id="{2F24770A-0AFC-442F-A8D8-A3AC17729EE3}"/>
            </a:ext>
          </a:extLst>
        </xdr:cNvPr>
        <xdr:cNvSpPr txBox="1"/>
      </xdr:nvSpPr>
      <xdr:spPr>
        <a:xfrm>
          <a:off x="11869007" y="11399658"/>
          <a:ext cx="64019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A2927E0-37D9-4B5A-BE97-C3D65B4FB54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-234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298644</xdr:colOff>
      <xdr:row>57</xdr:row>
      <xdr:rowOff>71258</xdr:rowOff>
    </xdr:from>
    <xdr:to>
      <xdr:col>27</xdr:col>
      <xdr:colOff>332064</xdr:colOff>
      <xdr:row>58</xdr:row>
      <xdr:rowOff>170815</xdr:rowOff>
    </xdr:to>
    <xdr:sp macro="" textlink="$M$88">
      <xdr:nvSpPr>
        <xdr:cNvPr id="85" name="TextBox 84">
          <a:extLst>
            <a:ext uri="{FF2B5EF4-FFF2-40B4-BE49-F238E27FC236}">
              <a16:creationId xmlns:a16="http://schemas.microsoft.com/office/drawing/2014/main" id="{B8735BB3-8523-4747-94B7-D24C1C397826}"/>
            </a:ext>
          </a:extLst>
        </xdr:cNvPr>
        <xdr:cNvSpPr txBox="1"/>
      </xdr:nvSpPr>
      <xdr:spPr>
        <a:xfrm>
          <a:off x="13125644" y="11399658"/>
          <a:ext cx="643020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37C8845-8589-48F4-906F-33ADF6EA16A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-90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351524</xdr:colOff>
      <xdr:row>57</xdr:row>
      <xdr:rowOff>71258</xdr:rowOff>
    </xdr:from>
    <xdr:to>
      <xdr:col>26</xdr:col>
      <xdr:colOff>384945</xdr:colOff>
      <xdr:row>58</xdr:row>
      <xdr:rowOff>170815</xdr:rowOff>
    </xdr:to>
    <xdr:sp macro="" textlink="$M$87">
      <xdr:nvSpPr>
        <xdr:cNvPr id="86" name="TextBox 85">
          <a:extLst>
            <a:ext uri="{FF2B5EF4-FFF2-40B4-BE49-F238E27FC236}">
              <a16:creationId xmlns:a16="http://schemas.microsoft.com/office/drawing/2014/main" id="{5FA26DE3-E363-4338-A42B-7A5BEACFAF2D}"/>
            </a:ext>
          </a:extLst>
        </xdr:cNvPr>
        <xdr:cNvSpPr txBox="1"/>
      </xdr:nvSpPr>
      <xdr:spPr>
        <a:xfrm>
          <a:off x="12568924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759E6F-0A98-407B-BF69-20EEEDA66E9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302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432998</xdr:colOff>
      <xdr:row>57</xdr:row>
      <xdr:rowOff>71258</xdr:rowOff>
    </xdr:from>
    <xdr:to>
      <xdr:col>28</xdr:col>
      <xdr:colOff>466420</xdr:colOff>
      <xdr:row>58</xdr:row>
      <xdr:rowOff>170815</xdr:rowOff>
    </xdr:to>
    <xdr:sp macro="" textlink="$M$89">
      <xdr:nvSpPr>
        <xdr:cNvPr id="87" name="TextBox 86">
          <a:extLst>
            <a:ext uri="{FF2B5EF4-FFF2-40B4-BE49-F238E27FC236}">
              <a16:creationId xmlns:a16="http://schemas.microsoft.com/office/drawing/2014/main" id="{9CB4CDA4-1E4B-4778-9AEB-8CCC0669A81A}"/>
            </a:ext>
          </a:extLst>
        </xdr:cNvPr>
        <xdr:cNvSpPr txBox="1"/>
      </xdr:nvSpPr>
      <xdr:spPr>
        <a:xfrm>
          <a:off x="13869598" y="11399658"/>
          <a:ext cx="643022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B9C7F1E-6E87-4524-B50B-4DB46C3D41C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230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513733</xdr:colOff>
      <xdr:row>57</xdr:row>
      <xdr:rowOff>71258</xdr:rowOff>
    </xdr:from>
    <xdr:to>
      <xdr:col>30</xdr:col>
      <xdr:colOff>547154</xdr:colOff>
      <xdr:row>58</xdr:row>
      <xdr:rowOff>170815</xdr:rowOff>
    </xdr:to>
    <xdr:sp macro="" textlink="$M$91">
      <xdr:nvSpPr>
        <xdr:cNvPr id="88" name="TextBox 87">
          <a:extLst>
            <a:ext uri="{FF2B5EF4-FFF2-40B4-BE49-F238E27FC236}">
              <a16:creationId xmlns:a16="http://schemas.microsoft.com/office/drawing/2014/main" id="{46AC6316-9A8B-4A46-A9E7-EDC1C19D7654}"/>
            </a:ext>
          </a:extLst>
        </xdr:cNvPr>
        <xdr:cNvSpPr txBox="1"/>
      </xdr:nvSpPr>
      <xdr:spPr>
        <a:xfrm>
          <a:off x="15169533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D69773E-494E-4C0C-8CBF-0482798900F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330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470433</xdr:colOff>
      <xdr:row>57</xdr:row>
      <xdr:rowOff>71258</xdr:rowOff>
    </xdr:from>
    <xdr:to>
      <xdr:col>29</xdr:col>
      <xdr:colOff>503853</xdr:colOff>
      <xdr:row>58</xdr:row>
      <xdr:rowOff>170815</xdr:rowOff>
    </xdr:to>
    <xdr:sp macro="" textlink="$M$90">
      <xdr:nvSpPr>
        <xdr:cNvPr id="89" name="TextBox 88">
          <a:extLst>
            <a:ext uri="{FF2B5EF4-FFF2-40B4-BE49-F238E27FC236}">
              <a16:creationId xmlns:a16="http://schemas.microsoft.com/office/drawing/2014/main" id="{968F6520-D991-48DB-AFDF-FADF405CBCCE}"/>
            </a:ext>
          </a:extLst>
        </xdr:cNvPr>
        <xdr:cNvSpPr txBox="1"/>
      </xdr:nvSpPr>
      <xdr:spPr>
        <a:xfrm>
          <a:off x="14516633" y="11399658"/>
          <a:ext cx="643020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B2E0853-8040-4886-8F42-440E5A97B4C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303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596094</xdr:colOff>
      <xdr:row>57</xdr:row>
      <xdr:rowOff>71258</xdr:rowOff>
    </xdr:from>
    <xdr:to>
      <xdr:col>33</xdr:col>
      <xdr:colOff>22737</xdr:colOff>
      <xdr:row>58</xdr:row>
      <xdr:rowOff>170815</xdr:rowOff>
    </xdr:to>
    <xdr:sp macro="" textlink="$M$93">
      <xdr:nvSpPr>
        <xdr:cNvPr id="90" name="TextBox 89">
          <a:extLst>
            <a:ext uri="{FF2B5EF4-FFF2-40B4-BE49-F238E27FC236}">
              <a16:creationId xmlns:a16="http://schemas.microsoft.com/office/drawing/2014/main" id="{7B0FE2DD-89F2-4913-8443-4D93F8AC623D}"/>
            </a:ext>
          </a:extLst>
        </xdr:cNvPr>
        <xdr:cNvSpPr txBox="1"/>
      </xdr:nvSpPr>
      <xdr:spPr>
        <a:xfrm>
          <a:off x="16471094" y="11399658"/>
          <a:ext cx="645843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8415F05-B4EE-4144-90D8-448230E0D86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-102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30</xdr:col>
      <xdr:colOff>482976</xdr:colOff>
      <xdr:row>57</xdr:row>
      <xdr:rowOff>71258</xdr:rowOff>
    </xdr:from>
    <xdr:to>
      <xdr:col>31</xdr:col>
      <xdr:colOff>516397</xdr:colOff>
      <xdr:row>58</xdr:row>
      <xdr:rowOff>170815</xdr:rowOff>
    </xdr:to>
    <xdr:sp macro="" textlink="$M$92">
      <xdr:nvSpPr>
        <xdr:cNvPr id="91" name="TextBox 90">
          <a:extLst>
            <a:ext uri="{FF2B5EF4-FFF2-40B4-BE49-F238E27FC236}">
              <a16:creationId xmlns:a16="http://schemas.microsoft.com/office/drawing/2014/main" id="{D1E0A907-683F-41C7-B2F1-E3ABF59B9D67}"/>
            </a:ext>
          </a:extLst>
        </xdr:cNvPr>
        <xdr:cNvSpPr txBox="1"/>
      </xdr:nvSpPr>
      <xdr:spPr>
        <a:xfrm>
          <a:off x="15748376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996AA98-C101-4190-920E-14F34FEB3C8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686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13751</xdr:colOff>
      <xdr:row>57</xdr:row>
      <xdr:rowOff>71258</xdr:rowOff>
    </xdr:from>
    <xdr:to>
      <xdr:col>35</xdr:col>
      <xdr:colOff>47172</xdr:colOff>
      <xdr:row>58</xdr:row>
      <xdr:rowOff>170815</xdr:rowOff>
    </xdr:to>
    <xdr:sp macro="" textlink="$M$95">
      <xdr:nvSpPr>
        <xdr:cNvPr id="92" name="TextBox 91">
          <a:extLst>
            <a:ext uri="{FF2B5EF4-FFF2-40B4-BE49-F238E27FC236}">
              <a16:creationId xmlns:a16="http://schemas.microsoft.com/office/drawing/2014/main" id="{6FBA547B-C068-4DC1-873E-0C91888287A3}"/>
            </a:ext>
          </a:extLst>
        </xdr:cNvPr>
        <xdr:cNvSpPr txBox="1"/>
      </xdr:nvSpPr>
      <xdr:spPr>
        <a:xfrm>
          <a:off x="17717551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EF8DF8D-DB7E-45DC-AB26-24C52299A46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-84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567196</xdr:colOff>
      <xdr:row>57</xdr:row>
      <xdr:rowOff>71258</xdr:rowOff>
    </xdr:from>
    <xdr:to>
      <xdr:col>33</xdr:col>
      <xdr:colOff>600617</xdr:colOff>
      <xdr:row>58</xdr:row>
      <xdr:rowOff>170815</xdr:rowOff>
    </xdr:to>
    <xdr:sp macro="" textlink="$M$94">
      <xdr:nvSpPr>
        <xdr:cNvPr id="93" name="TextBox 92">
          <a:extLst>
            <a:ext uri="{FF2B5EF4-FFF2-40B4-BE49-F238E27FC236}">
              <a16:creationId xmlns:a16="http://schemas.microsoft.com/office/drawing/2014/main" id="{2D3A3AFD-73D4-4A78-885E-A8028B4D5210}"/>
            </a:ext>
          </a:extLst>
        </xdr:cNvPr>
        <xdr:cNvSpPr txBox="1"/>
      </xdr:nvSpPr>
      <xdr:spPr>
        <a:xfrm>
          <a:off x="17051796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E5F6534-AA3A-43F5-B64E-0C44BB022EA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-463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35</xdr:col>
      <xdr:colOff>84241</xdr:colOff>
      <xdr:row>57</xdr:row>
      <xdr:rowOff>71258</xdr:rowOff>
    </xdr:from>
    <xdr:to>
      <xdr:col>36</xdr:col>
      <xdr:colOff>117662</xdr:colOff>
      <xdr:row>58</xdr:row>
      <xdr:rowOff>170815</xdr:rowOff>
    </xdr:to>
    <xdr:sp macro="" textlink="$M$96">
      <xdr:nvSpPr>
        <xdr:cNvPr id="94" name="TextBox 93">
          <a:extLst>
            <a:ext uri="{FF2B5EF4-FFF2-40B4-BE49-F238E27FC236}">
              <a16:creationId xmlns:a16="http://schemas.microsoft.com/office/drawing/2014/main" id="{B5E0FB29-BEBD-45E1-8962-D70E2C886E99}"/>
            </a:ext>
          </a:extLst>
        </xdr:cNvPr>
        <xdr:cNvSpPr txBox="1"/>
      </xdr:nvSpPr>
      <xdr:spPr>
        <a:xfrm>
          <a:off x="18397641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FB198CF-A464-45CE-9CAE-022EA30B787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632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37</xdr:col>
      <xdr:colOff>130060</xdr:colOff>
      <xdr:row>57</xdr:row>
      <xdr:rowOff>71258</xdr:rowOff>
    </xdr:from>
    <xdr:to>
      <xdr:col>38</xdr:col>
      <xdr:colOff>163480</xdr:colOff>
      <xdr:row>58</xdr:row>
      <xdr:rowOff>170815</xdr:rowOff>
    </xdr:to>
    <xdr:sp macro="" textlink="$M$98">
      <xdr:nvSpPr>
        <xdr:cNvPr id="95" name="TextBox 94">
          <a:extLst>
            <a:ext uri="{FF2B5EF4-FFF2-40B4-BE49-F238E27FC236}">
              <a16:creationId xmlns:a16="http://schemas.microsoft.com/office/drawing/2014/main" id="{22EB604C-D438-40DF-8701-53E238F7D902}"/>
            </a:ext>
          </a:extLst>
        </xdr:cNvPr>
        <xdr:cNvSpPr txBox="1"/>
      </xdr:nvSpPr>
      <xdr:spPr>
        <a:xfrm>
          <a:off x="19662660" y="11399658"/>
          <a:ext cx="643020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48882D3-62E6-48F8-8303-02631CB2477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-63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36</xdr:col>
      <xdr:colOff>139494</xdr:colOff>
      <xdr:row>57</xdr:row>
      <xdr:rowOff>71258</xdr:rowOff>
    </xdr:from>
    <xdr:to>
      <xdr:col>37</xdr:col>
      <xdr:colOff>172915</xdr:colOff>
      <xdr:row>58</xdr:row>
      <xdr:rowOff>170815</xdr:rowOff>
    </xdr:to>
    <xdr:sp macro="" textlink="$M$97">
      <xdr:nvSpPr>
        <xdr:cNvPr id="96" name="TextBox 95">
          <a:extLst>
            <a:ext uri="{FF2B5EF4-FFF2-40B4-BE49-F238E27FC236}">
              <a16:creationId xmlns:a16="http://schemas.microsoft.com/office/drawing/2014/main" id="{858A338A-D69E-4519-9056-2AD4C60BA26F}"/>
            </a:ext>
          </a:extLst>
        </xdr:cNvPr>
        <xdr:cNvSpPr txBox="1"/>
      </xdr:nvSpPr>
      <xdr:spPr>
        <a:xfrm>
          <a:off x="19062494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0990D83-1718-4917-AB3E-BF80C508F2A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-261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39</xdr:col>
      <xdr:colOff>254019</xdr:colOff>
      <xdr:row>57</xdr:row>
      <xdr:rowOff>71258</xdr:rowOff>
    </xdr:from>
    <xdr:to>
      <xdr:col>40</xdr:col>
      <xdr:colOff>287440</xdr:colOff>
      <xdr:row>58</xdr:row>
      <xdr:rowOff>170815</xdr:rowOff>
    </xdr:to>
    <xdr:sp macro="" textlink="$M$100">
      <xdr:nvSpPr>
        <xdr:cNvPr id="97" name="TextBox 96">
          <a:extLst>
            <a:ext uri="{FF2B5EF4-FFF2-40B4-BE49-F238E27FC236}">
              <a16:creationId xmlns:a16="http://schemas.microsoft.com/office/drawing/2014/main" id="{F98D569E-8835-410C-8F11-6EA42E951D6C}"/>
            </a:ext>
          </a:extLst>
        </xdr:cNvPr>
        <xdr:cNvSpPr txBox="1"/>
      </xdr:nvSpPr>
      <xdr:spPr>
        <a:xfrm>
          <a:off x="21005819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6ED8380-EF7F-4CC8-A2F4-2F2C4F2F24A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503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38</xdr:col>
      <xdr:colOff>220365</xdr:colOff>
      <xdr:row>57</xdr:row>
      <xdr:rowOff>71258</xdr:rowOff>
    </xdr:from>
    <xdr:to>
      <xdr:col>39</xdr:col>
      <xdr:colOff>253786</xdr:colOff>
      <xdr:row>58</xdr:row>
      <xdr:rowOff>170815</xdr:rowOff>
    </xdr:to>
    <xdr:sp macro="" textlink="$M$99">
      <xdr:nvSpPr>
        <xdr:cNvPr id="98" name="TextBox 97">
          <a:extLst>
            <a:ext uri="{FF2B5EF4-FFF2-40B4-BE49-F238E27FC236}">
              <a16:creationId xmlns:a16="http://schemas.microsoft.com/office/drawing/2014/main" id="{B2BADE49-4C5E-4BEA-8885-4112C1B5392B}"/>
            </a:ext>
          </a:extLst>
        </xdr:cNvPr>
        <xdr:cNvSpPr txBox="1"/>
      </xdr:nvSpPr>
      <xdr:spPr>
        <a:xfrm>
          <a:off x="20362565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705F437-E648-4C1D-8AD8-9731FB43A31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-138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40</xdr:col>
      <xdr:colOff>411019</xdr:colOff>
      <xdr:row>57</xdr:row>
      <xdr:rowOff>71258</xdr:rowOff>
    </xdr:from>
    <xdr:to>
      <xdr:col>41</xdr:col>
      <xdr:colOff>444441</xdr:colOff>
      <xdr:row>58</xdr:row>
      <xdr:rowOff>170815</xdr:rowOff>
    </xdr:to>
    <xdr:sp macro="" textlink="$M$101">
      <xdr:nvSpPr>
        <xdr:cNvPr id="100" name="TextBox 99">
          <a:extLst>
            <a:ext uri="{FF2B5EF4-FFF2-40B4-BE49-F238E27FC236}">
              <a16:creationId xmlns:a16="http://schemas.microsoft.com/office/drawing/2014/main" id="{C290462B-2660-4293-B20B-A55F7DBA1D35}"/>
            </a:ext>
          </a:extLst>
        </xdr:cNvPr>
        <xdr:cNvSpPr txBox="1"/>
      </xdr:nvSpPr>
      <xdr:spPr>
        <a:xfrm>
          <a:off x="21772419" y="11399658"/>
          <a:ext cx="643022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FB7230F-88CF-4DE8-A88B-871EBCAFF22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296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590448</xdr:colOff>
      <xdr:row>57</xdr:row>
      <xdr:rowOff>71258</xdr:rowOff>
    </xdr:from>
    <xdr:to>
      <xdr:col>21</xdr:col>
      <xdr:colOff>523606</xdr:colOff>
      <xdr:row>59</xdr:row>
      <xdr:rowOff>33829</xdr:rowOff>
    </xdr:to>
    <xdr:sp macro="" textlink="$M$83">
      <xdr:nvSpPr>
        <xdr:cNvPr id="101" name="TextBox 100">
          <a:extLst>
            <a:ext uri="{FF2B5EF4-FFF2-40B4-BE49-F238E27FC236}">
              <a16:creationId xmlns:a16="http://schemas.microsoft.com/office/drawing/2014/main" id="{8137C401-BCDD-4CA8-96F4-148487CE781D}"/>
            </a:ext>
          </a:extLst>
        </xdr:cNvPr>
        <xdr:cNvSpPr txBox="1"/>
      </xdr:nvSpPr>
      <xdr:spPr>
        <a:xfrm>
          <a:off x="9759848" y="11399658"/>
          <a:ext cx="542758" cy="3308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11869DFE-4347-4043-B3D1-325FE6CC8F7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-417</a:t>
          </a:fld>
          <a:endParaRPr lang="en-US" sz="11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10407</xdr:colOff>
      <xdr:row>59</xdr:row>
      <xdr:rowOff>52691</xdr:rowOff>
    </xdr:from>
    <xdr:to>
      <xdr:col>21</xdr:col>
      <xdr:colOff>550343</xdr:colOff>
      <xdr:row>61</xdr:row>
      <xdr:rowOff>12958</xdr:rowOff>
    </xdr:to>
    <xdr:sp macro="" textlink="$N$83">
      <xdr:nvSpPr>
        <xdr:cNvPr id="102" name="TextBox 101">
          <a:extLst>
            <a:ext uri="{FF2B5EF4-FFF2-40B4-BE49-F238E27FC236}">
              <a16:creationId xmlns:a16="http://schemas.microsoft.com/office/drawing/2014/main" id="{2E15BE3D-F46C-403E-9982-93F976C6F38C}"/>
            </a:ext>
          </a:extLst>
        </xdr:cNvPr>
        <xdr:cNvSpPr txBox="1"/>
      </xdr:nvSpPr>
      <xdr:spPr>
        <a:xfrm>
          <a:off x="9789407" y="11749391"/>
          <a:ext cx="539936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5B40752F-FC1A-4964-9612-1FC3EF372A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59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90614</xdr:colOff>
      <xdr:row>53</xdr:row>
      <xdr:rowOff>86297</xdr:rowOff>
    </xdr:from>
    <xdr:to>
      <xdr:col>22</xdr:col>
      <xdr:colOff>23772</xdr:colOff>
      <xdr:row>55</xdr:row>
      <xdr:rowOff>45858</xdr:rowOff>
    </xdr:to>
    <xdr:sp macro="" textlink="$O$83">
      <xdr:nvSpPr>
        <xdr:cNvPr id="103" name="TextBox 102">
          <a:extLst>
            <a:ext uri="{FF2B5EF4-FFF2-40B4-BE49-F238E27FC236}">
              <a16:creationId xmlns:a16="http://schemas.microsoft.com/office/drawing/2014/main" id="{C8F85866-A958-4085-991E-3F1A6D1162AA}"/>
            </a:ext>
          </a:extLst>
        </xdr:cNvPr>
        <xdr:cNvSpPr txBox="1"/>
      </xdr:nvSpPr>
      <xdr:spPr>
        <a:xfrm>
          <a:off x="9869614" y="10678097"/>
          <a:ext cx="54275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891B2CE8-FF5D-4F57-A9F2-96A3B5AAE24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1,292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338993</xdr:colOff>
      <xdr:row>55</xdr:row>
      <xdr:rowOff>160455</xdr:rowOff>
    </xdr:from>
    <xdr:to>
      <xdr:col>22</xdr:col>
      <xdr:colOff>59742</xdr:colOff>
      <xdr:row>57</xdr:row>
      <xdr:rowOff>54211</xdr:rowOff>
    </xdr:to>
    <xdr:sp macro="" textlink="$Q$83">
      <xdr:nvSpPr>
        <xdr:cNvPr id="104" name="TextBox 103">
          <a:extLst>
            <a:ext uri="{FF2B5EF4-FFF2-40B4-BE49-F238E27FC236}">
              <a16:creationId xmlns:a16="http://schemas.microsoft.com/office/drawing/2014/main" id="{34C094E3-9ADD-4C8A-8544-E175B9193C7B}"/>
            </a:ext>
          </a:extLst>
        </xdr:cNvPr>
        <xdr:cNvSpPr txBox="1"/>
      </xdr:nvSpPr>
      <xdr:spPr>
        <a:xfrm>
          <a:off x="10117993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513A72C-A76D-4EC5-A6BC-857C5175792E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▲</a:t>
          </a:fld>
          <a:endParaRPr lang="en-US" sz="14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22</xdr:col>
      <xdr:colOff>372561</xdr:colOff>
      <xdr:row>55</xdr:row>
      <xdr:rowOff>160455</xdr:rowOff>
    </xdr:from>
    <xdr:to>
      <xdr:col>23</xdr:col>
      <xdr:colOff>93311</xdr:colOff>
      <xdr:row>57</xdr:row>
      <xdr:rowOff>54211</xdr:rowOff>
    </xdr:to>
    <xdr:sp macro="" textlink="$Q$84">
      <xdr:nvSpPr>
        <xdr:cNvPr id="105" name="TextBox 104">
          <a:extLst>
            <a:ext uri="{FF2B5EF4-FFF2-40B4-BE49-F238E27FC236}">
              <a16:creationId xmlns:a16="http://schemas.microsoft.com/office/drawing/2014/main" id="{DB072B3C-C076-4330-BD92-76FF066FCEA3}"/>
            </a:ext>
          </a:extLst>
        </xdr:cNvPr>
        <xdr:cNvSpPr txBox="1"/>
      </xdr:nvSpPr>
      <xdr:spPr>
        <a:xfrm>
          <a:off x="10761161" y="11120555"/>
          <a:ext cx="33035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37435A3-936C-4B39-9402-24659F17B74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23</xdr:col>
      <xdr:colOff>370699</xdr:colOff>
      <xdr:row>55</xdr:row>
      <xdr:rowOff>160455</xdr:rowOff>
    </xdr:from>
    <xdr:to>
      <xdr:col>24</xdr:col>
      <xdr:colOff>91448</xdr:colOff>
      <xdr:row>57</xdr:row>
      <xdr:rowOff>54211</xdr:rowOff>
    </xdr:to>
    <xdr:sp macro="" textlink="$Q$85">
      <xdr:nvSpPr>
        <xdr:cNvPr id="106" name="TextBox 105">
          <a:extLst>
            <a:ext uri="{FF2B5EF4-FFF2-40B4-BE49-F238E27FC236}">
              <a16:creationId xmlns:a16="http://schemas.microsoft.com/office/drawing/2014/main" id="{B2BEDC64-5E1E-4DE6-8BDF-B7E18965A5F0}"/>
            </a:ext>
          </a:extLst>
        </xdr:cNvPr>
        <xdr:cNvSpPr txBox="1"/>
      </xdr:nvSpPr>
      <xdr:spPr>
        <a:xfrm>
          <a:off x="11368899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0933785-06CB-4F7F-9C5E-DE4BC27FF08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24</xdr:col>
      <xdr:colOff>492062</xdr:colOff>
      <xdr:row>55</xdr:row>
      <xdr:rowOff>160455</xdr:rowOff>
    </xdr:from>
    <xdr:to>
      <xdr:col>25</xdr:col>
      <xdr:colOff>214148</xdr:colOff>
      <xdr:row>57</xdr:row>
      <xdr:rowOff>54211</xdr:rowOff>
    </xdr:to>
    <xdr:sp macro="" textlink="$Q$86">
      <xdr:nvSpPr>
        <xdr:cNvPr id="107" name="TextBox 106">
          <a:extLst>
            <a:ext uri="{FF2B5EF4-FFF2-40B4-BE49-F238E27FC236}">
              <a16:creationId xmlns:a16="http://schemas.microsoft.com/office/drawing/2014/main" id="{71FF5E53-B6B8-4269-8CBA-C8D47EBEA997}"/>
            </a:ext>
          </a:extLst>
        </xdr:cNvPr>
        <xdr:cNvSpPr txBox="1"/>
      </xdr:nvSpPr>
      <xdr:spPr>
        <a:xfrm>
          <a:off x="12099862" y="11120555"/>
          <a:ext cx="331686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76EFCC2-4182-4E1E-83E8-D9604D4D396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25</xdr:col>
      <xdr:colOff>557940</xdr:colOff>
      <xdr:row>55</xdr:row>
      <xdr:rowOff>160455</xdr:rowOff>
    </xdr:from>
    <xdr:to>
      <xdr:col>26</xdr:col>
      <xdr:colOff>277204</xdr:colOff>
      <xdr:row>57</xdr:row>
      <xdr:rowOff>54211</xdr:rowOff>
    </xdr:to>
    <xdr:sp macro="" textlink="$Q$87">
      <xdr:nvSpPr>
        <xdr:cNvPr id="108" name="TextBox 107">
          <a:extLst>
            <a:ext uri="{FF2B5EF4-FFF2-40B4-BE49-F238E27FC236}">
              <a16:creationId xmlns:a16="http://schemas.microsoft.com/office/drawing/2014/main" id="{F49D5E5B-FC48-4F65-9C9C-E9E8299C123D}"/>
            </a:ext>
          </a:extLst>
        </xdr:cNvPr>
        <xdr:cNvSpPr txBox="1"/>
      </xdr:nvSpPr>
      <xdr:spPr>
        <a:xfrm>
          <a:off x="12775340" y="11120555"/>
          <a:ext cx="328864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992E86-B4CB-43DC-BC80-5C584C94A65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26</xdr:col>
      <xdr:colOff>527786</xdr:colOff>
      <xdr:row>55</xdr:row>
      <xdr:rowOff>160455</xdr:rowOff>
    </xdr:from>
    <xdr:to>
      <xdr:col>27</xdr:col>
      <xdr:colOff>247049</xdr:colOff>
      <xdr:row>57</xdr:row>
      <xdr:rowOff>54211</xdr:rowOff>
    </xdr:to>
    <xdr:sp macro="" textlink="$Q$88">
      <xdr:nvSpPr>
        <xdr:cNvPr id="109" name="TextBox 108">
          <a:extLst>
            <a:ext uri="{FF2B5EF4-FFF2-40B4-BE49-F238E27FC236}">
              <a16:creationId xmlns:a16="http://schemas.microsoft.com/office/drawing/2014/main" id="{379A1028-53A8-4151-94A6-9EA030FBD0B0}"/>
            </a:ext>
          </a:extLst>
        </xdr:cNvPr>
        <xdr:cNvSpPr txBox="1"/>
      </xdr:nvSpPr>
      <xdr:spPr>
        <a:xfrm>
          <a:off x="13354786" y="11120555"/>
          <a:ext cx="328863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1C778D3-1345-4CD6-B2E3-694A80CFC0E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28</xdr:col>
      <xdr:colOff>36649</xdr:colOff>
      <xdr:row>55</xdr:row>
      <xdr:rowOff>160455</xdr:rowOff>
    </xdr:from>
    <xdr:to>
      <xdr:col>28</xdr:col>
      <xdr:colOff>362690</xdr:colOff>
      <xdr:row>57</xdr:row>
      <xdr:rowOff>54211</xdr:rowOff>
    </xdr:to>
    <xdr:sp macro="" textlink="$Q$89">
      <xdr:nvSpPr>
        <xdr:cNvPr id="110" name="TextBox 109">
          <a:extLst>
            <a:ext uri="{FF2B5EF4-FFF2-40B4-BE49-F238E27FC236}">
              <a16:creationId xmlns:a16="http://schemas.microsoft.com/office/drawing/2014/main" id="{946F2493-0C75-4157-AE06-7E57AE28B011}"/>
            </a:ext>
          </a:extLst>
        </xdr:cNvPr>
        <xdr:cNvSpPr txBox="1"/>
      </xdr:nvSpPr>
      <xdr:spPr>
        <a:xfrm>
          <a:off x="14082849" y="11120555"/>
          <a:ext cx="32604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C36425F-C2D4-42FE-9AA9-B11BBFAE092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31</xdr:col>
      <xdr:colOff>203089</xdr:colOff>
      <xdr:row>55</xdr:row>
      <xdr:rowOff>160455</xdr:rowOff>
    </xdr:from>
    <xdr:to>
      <xdr:col>31</xdr:col>
      <xdr:colOff>529131</xdr:colOff>
      <xdr:row>57</xdr:row>
      <xdr:rowOff>54211</xdr:rowOff>
    </xdr:to>
    <xdr:sp macro="" textlink="$Q$92">
      <xdr:nvSpPr>
        <xdr:cNvPr id="111" name="TextBox 110">
          <a:extLst>
            <a:ext uri="{FF2B5EF4-FFF2-40B4-BE49-F238E27FC236}">
              <a16:creationId xmlns:a16="http://schemas.microsoft.com/office/drawing/2014/main" id="{FBF37F99-7625-4CC4-A6B8-F1FE96FFDF06}"/>
            </a:ext>
          </a:extLst>
        </xdr:cNvPr>
        <xdr:cNvSpPr txBox="1"/>
      </xdr:nvSpPr>
      <xdr:spPr>
        <a:xfrm>
          <a:off x="16078089" y="11120555"/>
          <a:ext cx="326042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B1B39AF-C3F3-4652-9A3F-93140A3781F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34</xdr:col>
      <xdr:colOff>211334</xdr:colOff>
      <xdr:row>55</xdr:row>
      <xdr:rowOff>160455</xdr:rowOff>
    </xdr:from>
    <xdr:to>
      <xdr:col>34</xdr:col>
      <xdr:colOff>537376</xdr:colOff>
      <xdr:row>57</xdr:row>
      <xdr:rowOff>54211</xdr:rowOff>
    </xdr:to>
    <xdr:sp macro="" textlink="$Q$95">
      <xdr:nvSpPr>
        <xdr:cNvPr id="112" name="TextBox 111">
          <a:extLst>
            <a:ext uri="{FF2B5EF4-FFF2-40B4-BE49-F238E27FC236}">
              <a16:creationId xmlns:a16="http://schemas.microsoft.com/office/drawing/2014/main" id="{46CCF4BC-43DE-40F1-8B1B-60A0111CA0F3}"/>
            </a:ext>
          </a:extLst>
        </xdr:cNvPr>
        <xdr:cNvSpPr txBox="1"/>
      </xdr:nvSpPr>
      <xdr:spPr>
        <a:xfrm>
          <a:off x="17915134" y="11120555"/>
          <a:ext cx="326042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CD85315-2935-4862-81A7-9332FAF5585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33</xdr:col>
      <xdr:colOff>182587</xdr:colOff>
      <xdr:row>55</xdr:row>
      <xdr:rowOff>160455</xdr:rowOff>
    </xdr:from>
    <xdr:to>
      <xdr:col>33</xdr:col>
      <xdr:colOff>508629</xdr:colOff>
      <xdr:row>57</xdr:row>
      <xdr:rowOff>54211</xdr:rowOff>
    </xdr:to>
    <xdr:sp macro="" textlink="$Q$94">
      <xdr:nvSpPr>
        <xdr:cNvPr id="113" name="TextBox 112">
          <a:extLst>
            <a:ext uri="{FF2B5EF4-FFF2-40B4-BE49-F238E27FC236}">
              <a16:creationId xmlns:a16="http://schemas.microsoft.com/office/drawing/2014/main" id="{0C1DCF5E-1650-4279-B341-AD8146699D1A}"/>
            </a:ext>
          </a:extLst>
        </xdr:cNvPr>
        <xdr:cNvSpPr txBox="1"/>
      </xdr:nvSpPr>
      <xdr:spPr>
        <a:xfrm>
          <a:off x="17276787" y="11120555"/>
          <a:ext cx="326042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5C9940F-4C1F-4ED4-9D56-951E3B6D2F0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35</xdr:col>
      <xdr:colOff>322517</xdr:colOff>
      <xdr:row>55</xdr:row>
      <xdr:rowOff>160455</xdr:rowOff>
    </xdr:from>
    <xdr:to>
      <xdr:col>36</xdr:col>
      <xdr:colOff>41781</xdr:colOff>
      <xdr:row>57</xdr:row>
      <xdr:rowOff>54211</xdr:rowOff>
    </xdr:to>
    <xdr:sp macro="" textlink="$Q$96">
      <xdr:nvSpPr>
        <xdr:cNvPr id="114" name="TextBox 113">
          <a:extLst>
            <a:ext uri="{FF2B5EF4-FFF2-40B4-BE49-F238E27FC236}">
              <a16:creationId xmlns:a16="http://schemas.microsoft.com/office/drawing/2014/main" id="{50BD5E69-6002-4748-AB58-FC34C7860E58}"/>
            </a:ext>
          </a:extLst>
        </xdr:cNvPr>
        <xdr:cNvSpPr txBox="1"/>
      </xdr:nvSpPr>
      <xdr:spPr>
        <a:xfrm>
          <a:off x="18635917" y="11120555"/>
          <a:ext cx="328864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51DF88F-2A5C-4A99-A97B-011B0165EE2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36</xdr:col>
      <xdr:colOff>310038</xdr:colOff>
      <xdr:row>55</xdr:row>
      <xdr:rowOff>160455</xdr:rowOff>
    </xdr:from>
    <xdr:to>
      <xdr:col>37</xdr:col>
      <xdr:colOff>27965</xdr:colOff>
      <xdr:row>57</xdr:row>
      <xdr:rowOff>54211</xdr:rowOff>
    </xdr:to>
    <xdr:sp macro="" textlink="$Q$97">
      <xdr:nvSpPr>
        <xdr:cNvPr id="115" name="TextBox 114">
          <a:extLst>
            <a:ext uri="{FF2B5EF4-FFF2-40B4-BE49-F238E27FC236}">
              <a16:creationId xmlns:a16="http://schemas.microsoft.com/office/drawing/2014/main" id="{7AC6D837-99F0-41FC-AE8A-A793B892F649}"/>
            </a:ext>
          </a:extLst>
        </xdr:cNvPr>
        <xdr:cNvSpPr txBox="1"/>
      </xdr:nvSpPr>
      <xdr:spPr>
        <a:xfrm>
          <a:off x="19233038" y="11120555"/>
          <a:ext cx="327527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2CAC89F-E4A1-44DC-8177-9DD3874DBD1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29</xdr:col>
      <xdr:colOff>112187</xdr:colOff>
      <xdr:row>55</xdr:row>
      <xdr:rowOff>160455</xdr:rowOff>
    </xdr:from>
    <xdr:to>
      <xdr:col>29</xdr:col>
      <xdr:colOff>438228</xdr:colOff>
      <xdr:row>57</xdr:row>
      <xdr:rowOff>54211</xdr:rowOff>
    </xdr:to>
    <xdr:sp macro="" textlink="$Q$90">
      <xdr:nvSpPr>
        <xdr:cNvPr id="116" name="TextBox 115">
          <a:extLst>
            <a:ext uri="{FF2B5EF4-FFF2-40B4-BE49-F238E27FC236}">
              <a16:creationId xmlns:a16="http://schemas.microsoft.com/office/drawing/2014/main" id="{1AFC7F03-65D0-4B53-B117-0529EF58235C}"/>
            </a:ext>
          </a:extLst>
        </xdr:cNvPr>
        <xdr:cNvSpPr txBox="1"/>
      </xdr:nvSpPr>
      <xdr:spPr>
        <a:xfrm>
          <a:off x="14767987" y="11120555"/>
          <a:ext cx="32604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58EF0E-A7B4-4D9A-9B95-AE8748C0019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30</xdr:col>
      <xdr:colOff>110849</xdr:colOff>
      <xdr:row>55</xdr:row>
      <xdr:rowOff>160455</xdr:rowOff>
    </xdr:from>
    <xdr:to>
      <xdr:col>30</xdr:col>
      <xdr:colOff>436891</xdr:colOff>
      <xdr:row>57</xdr:row>
      <xdr:rowOff>54211</xdr:rowOff>
    </xdr:to>
    <xdr:sp macro="" textlink="$Q$91">
      <xdr:nvSpPr>
        <xdr:cNvPr id="117" name="TextBox 116">
          <a:extLst>
            <a:ext uri="{FF2B5EF4-FFF2-40B4-BE49-F238E27FC236}">
              <a16:creationId xmlns:a16="http://schemas.microsoft.com/office/drawing/2014/main" id="{E26A6F9F-56C6-44FA-9038-4FC68480A03B}"/>
            </a:ext>
          </a:extLst>
        </xdr:cNvPr>
        <xdr:cNvSpPr txBox="1"/>
      </xdr:nvSpPr>
      <xdr:spPr>
        <a:xfrm>
          <a:off x="15376249" y="11120555"/>
          <a:ext cx="326042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969F0FF-96AF-4DAD-83BC-185CF01E9BF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37</xdr:col>
      <xdr:colOff>428431</xdr:colOff>
      <xdr:row>55</xdr:row>
      <xdr:rowOff>160455</xdr:rowOff>
    </xdr:from>
    <xdr:to>
      <xdr:col>38</xdr:col>
      <xdr:colOff>147694</xdr:colOff>
      <xdr:row>57</xdr:row>
      <xdr:rowOff>54211</xdr:rowOff>
    </xdr:to>
    <xdr:sp macro="" textlink="$Q$98">
      <xdr:nvSpPr>
        <xdr:cNvPr id="118" name="TextBox 117">
          <a:extLst>
            <a:ext uri="{FF2B5EF4-FFF2-40B4-BE49-F238E27FC236}">
              <a16:creationId xmlns:a16="http://schemas.microsoft.com/office/drawing/2014/main" id="{2A633C36-70BF-418F-AABC-7024544C5796}"/>
            </a:ext>
          </a:extLst>
        </xdr:cNvPr>
        <xdr:cNvSpPr txBox="1"/>
      </xdr:nvSpPr>
      <xdr:spPr>
        <a:xfrm>
          <a:off x="19961031" y="11120555"/>
          <a:ext cx="328863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58BCF2B-8416-4D5E-B8B8-047E63031E9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38</xdr:col>
      <xdr:colOff>470536</xdr:colOff>
      <xdr:row>55</xdr:row>
      <xdr:rowOff>160455</xdr:rowOff>
    </xdr:from>
    <xdr:to>
      <xdr:col>39</xdr:col>
      <xdr:colOff>191285</xdr:colOff>
      <xdr:row>57</xdr:row>
      <xdr:rowOff>54211</xdr:rowOff>
    </xdr:to>
    <xdr:sp macro="" textlink="$Q$99">
      <xdr:nvSpPr>
        <xdr:cNvPr id="119" name="TextBox 118">
          <a:extLst>
            <a:ext uri="{FF2B5EF4-FFF2-40B4-BE49-F238E27FC236}">
              <a16:creationId xmlns:a16="http://schemas.microsoft.com/office/drawing/2014/main" id="{F0935957-DF4C-46F1-8D16-65CC9577398F}"/>
            </a:ext>
          </a:extLst>
        </xdr:cNvPr>
        <xdr:cNvSpPr txBox="1"/>
      </xdr:nvSpPr>
      <xdr:spPr>
        <a:xfrm>
          <a:off x="20612736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C421F30-F58D-4706-9461-B4DBAFF4846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39</xdr:col>
      <xdr:colOff>544955</xdr:colOff>
      <xdr:row>55</xdr:row>
      <xdr:rowOff>160455</xdr:rowOff>
    </xdr:from>
    <xdr:to>
      <xdr:col>40</xdr:col>
      <xdr:colOff>265704</xdr:colOff>
      <xdr:row>57</xdr:row>
      <xdr:rowOff>54211</xdr:rowOff>
    </xdr:to>
    <xdr:sp macro="" textlink="$Q$100">
      <xdr:nvSpPr>
        <xdr:cNvPr id="120" name="TextBox 119">
          <a:extLst>
            <a:ext uri="{FF2B5EF4-FFF2-40B4-BE49-F238E27FC236}">
              <a16:creationId xmlns:a16="http://schemas.microsoft.com/office/drawing/2014/main" id="{B9A4291D-986C-4275-BFBF-E22A84F0FC8E}"/>
            </a:ext>
          </a:extLst>
        </xdr:cNvPr>
        <xdr:cNvSpPr txBox="1"/>
      </xdr:nvSpPr>
      <xdr:spPr>
        <a:xfrm>
          <a:off x="21296755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F06B029-5729-48D1-A22C-0A923CA86D1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41</xdr:col>
      <xdr:colOff>5907</xdr:colOff>
      <xdr:row>55</xdr:row>
      <xdr:rowOff>160455</xdr:rowOff>
    </xdr:from>
    <xdr:to>
      <xdr:col>41</xdr:col>
      <xdr:colOff>333435</xdr:colOff>
      <xdr:row>57</xdr:row>
      <xdr:rowOff>54211</xdr:rowOff>
    </xdr:to>
    <xdr:sp macro="" textlink="$Q$101">
      <xdr:nvSpPr>
        <xdr:cNvPr id="121" name="TextBox 120">
          <a:extLst>
            <a:ext uri="{FF2B5EF4-FFF2-40B4-BE49-F238E27FC236}">
              <a16:creationId xmlns:a16="http://schemas.microsoft.com/office/drawing/2014/main" id="{92AFCB6A-0823-4483-B8CD-54A003666DD7}"/>
            </a:ext>
          </a:extLst>
        </xdr:cNvPr>
        <xdr:cNvSpPr txBox="1"/>
      </xdr:nvSpPr>
      <xdr:spPr>
        <a:xfrm>
          <a:off x="21976907" y="11120555"/>
          <a:ext cx="327528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A9176CD-A222-4002-B8E3-76B6407FA20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21</xdr:col>
      <xdr:colOff>353849</xdr:colOff>
      <xdr:row>57</xdr:row>
      <xdr:rowOff>91310</xdr:rowOff>
    </xdr:from>
    <xdr:to>
      <xdr:col>22</xdr:col>
      <xdr:colOff>74598</xdr:colOff>
      <xdr:row>58</xdr:row>
      <xdr:rowOff>170815</xdr:rowOff>
    </xdr:to>
    <xdr:sp macro="" textlink="$R$83">
      <xdr:nvSpPr>
        <xdr:cNvPr id="125" name="TextBox 124">
          <a:extLst>
            <a:ext uri="{FF2B5EF4-FFF2-40B4-BE49-F238E27FC236}">
              <a16:creationId xmlns:a16="http://schemas.microsoft.com/office/drawing/2014/main" id="{44D8C371-4937-48CE-AA0F-B5691806F95A}"/>
            </a:ext>
          </a:extLst>
        </xdr:cNvPr>
        <xdr:cNvSpPr txBox="1"/>
      </xdr:nvSpPr>
      <xdr:spPr>
        <a:xfrm>
          <a:off x="10132849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C3F2EA7-C11B-43E6-B216-95E56066486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22</xdr:col>
      <xdr:colOff>379617</xdr:colOff>
      <xdr:row>57</xdr:row>
      <xdr:rowOff>91310</xdr:rowOff>
    </xdr:from>
    <xdr:to>
      <xdr:col>23</xdr:col>
      <xdr:colOff>100367</xdr:colOff>
      <xdr:row>58</xdr:row>
      <xdr:rowOff>170815</xdr:rowOff>
    </xdr:to>
    <xdr:sp macro="" textlink="$R$84">
      <xdr:nvSpPr>
        <xdr:cNvPr id="126" name="TextBox 125">
          <a:extLst>
            <a:ext uri="{FF2B5EF4-FFF2-40B4-BE49-F238E27FC236}">
              <a16:creationId xmlns:a16="http://schemas.microsoft.com/office/drawing/2014/main" id="{4CC1F9D2-3CC4-4590-BBDF-12DF40CCF98B}"/>
            </a:ext>
          </a:extLst>
        </xdr:cNvPr>
        <xdr:cNvSpPr txBox="1"/>
      </xdr:nvSpPr>
      <xdr:spPr>
        <a:xfrm>
          <a:off x="10768217" y="11419710"/>
          <a:ext cx="330350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858D9B3-8ACA-4243-93F2-0408CD9FCA4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23</xdr:col>
      <xdr:colOff>377755</xdr:colOff>
      <xdr:row>57</xdr:row>
      <xdr:rowOff>91310</xdr:rowOff>
    </xdr:from>
    <xdr:to>
      <xdr:col>24</xdr:col>
      <xdr:colOff>98504</xdr:colOff>
      <xdr:row>58</xdr:row>
      <xdr:rowOff>170815</xdr:rowOff>
    </xdr:to>
    <xdr:sp macro="" textlink="$R$85">
      <xdr:nvSpPr>
        <xdr:cNvPr id="127" name="TextBox 126">
          <a:extLst>
            <a:ext uri="{FF2B5EF4-FFF2-40B4-BE49-F238E27FC236}">
              <a16:creationId xmlns:a16="http://schemas.microsoft.com/office/drawing/2014/main" id="{D5F5B1B7-FF61-4B1B-924B-0AFD7E25A7A3}"/>
            </a:ext>
          </a:extLst>
        </xdr:cNvPr>
        <xdr:cNvSpPr txBox="1"/>
      </xdr:nvSpPr>
      <xdr:spPr>
        <a:xfrm>
          <a:off x="11375955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842CD98-CD3E-49A0-B10B-846B8E7BC0D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24</xdr:col>
      <xdr:colOff>492062</xdr:colOff>
      <xdr:row>57</xdr:row>
      <xdr:rowOff>91310</xdr:rowOff>
    </xdr:from>
    <xdr:to>
      <xdr:col>25</xdr:col>
      <xdr:colOff>214148</xdr:colOff>
      <xdr:row>58</xdr:row>
      <xdr:rowOff>170815</xdr:rowOff>
    </xdr:to>
    <xdr:sp macro="" textlink="$R$86">
      <xdr:nvSpPr>
        <xdr:cNvPr id="128" name="TextBox 127">
          <a:extLst>
            <a:ext uri="{FF2B5EF4-FFF2-40B4-BE49-F238E27FC236}">
              <a16:creationId xmlns:a16="http://schemas.microsoft.com/office/drawing/2014/main" id="{BC94DB4F-D194-49F3-8DD0-30F38A132EC2}"/>
            </a:ext>
          </a:extLst>
        </xdr:cNvPr>
        <xdr:cNvSpPr txBox="1"/>
      </xdr:nvSpPr>
      <xdr:spPr>
        <a:xfrm>
          <a:off x="12099862" y="11419710"/>
          <a:ext cx="331686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719FBFE-BB0E-4A91-87B5-252BA5C398F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25</xdr:col>
      <xdr:colOff>579108</xdr:colOff>
      <xdr:row>57</xdr:row>
      <xdr:rowOff>91310</xdr:rowOff>
    </xdr:from>
    <xdr:to>
      <xdr:col>26</xdr:col>
      <xdr:colOff>298372</xdr:colOff>
      <xdr:row>58</xdr:row>
      <xdr:rowOff>170815</xdr:rowOff>
    </xdr:to>
    <xdr:sp macro="" textlink="$R$87">
      <xdr:nvSpPr>
        <xdr:cNvPr id="129" name="TextBox 128">
          <a:extLst>
            <a:ext uri="{FF2B5EF4-FFF2-40B4-BE49-F238E27FC236}">
              <a16:creationId xmlns:a16="http://schemas.microsoft.com/office/drawing/2014/main" id="{AA2FF3A9-2C02-4DED-B82A-F8F13B939B34}"/>
            </a:ext>
          </a:extLst>
        </xdr:cNvPr>
        <xdr:cNvSpPr txBox="1"/>
      </xdr:nvSpPr>
      <xdr:spPr>
        <a:xfrm>
          <a:off x="12796508" y="11419710"/>
          <a:ext cx="328864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62FE477-4645-4D45-9A5B-723F5E9BCD4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26</xdr:col>
      <xdr:colOff>534842</xdr:colOff>
      <xdr:row>57</xdr:row>
      <xdr:rowOff>91310</xdr:rowOff>
    </xdr:from>
    <xdr:to>
      <xdr:col>27</xdr:col>
      <xdr:colOff>254105</xdr:colOff>
      <xdr:row>58</xdr:row>
      <xdr:rowOff>170815</xdr:rowOff>
    </xdr:to>
    <xdr:sp macro="" textlink="$R$88">
      <xdr:nvSpPr>
        <xdr:cNvPr id="130" name="TextBox 129">
          <a:extLst>
            <a:ext uri="{FF2B5EF4-FFF2-40B4-BE49-F238E27FC236}">
              <a16:creationId xmlns:a16="http://schemas.microsoft.com/office/drawing/2014/main" id="{7CBF4753-750F-4677-A790-D882E9E39C34}"/>
            </a:ext>
          </a:extLst>
        </xdr:cNvPr>
        <xdr:cNvSpPr txBox="1"/>
      </xdr:nvSpPr>
      <xdr:spPr>
        <a:xfrm>
          <a:off x="13361842" y="11419710"/>
          <a:ext cx="328863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3963DBF-6875-45DC-9DC8-9B6FE0A2134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28</xdr:col>
      <xdr:colOff>36649</xdr:colOff>
      <xdr:row>57</xdr:row>
      <xdr:rowOff>91310</xdr:rowOff>
    </xdr:from>
    <xdr:to>
      <xdr:col>28</xdr:col>
      <xdr:colOff>362690</xdr:colOff>
      <xdr:row>58</xdr:row>
      <xdr:rowOff>170815</xdr:rowOff>
    </xdr:to>
    <xdr:sp macro="" textlink="$R$89">
      <xdr:nvSpPr>
        <xdr:cNvPr id="131" name="TextBox 130">
          <a:extLst>
            <a:ext uri="{FF2B5EF4-FFF2-40B4-BE49-F238E27FC236}">
              <a16:creationId xmlns:a16="http://schemas.microsoft.com/office/drawing/2014/main" id="{27222A8C-2756-4F07-B815-EDF2A67ABA59}"/>
            </a:ext>
          </a:extLst>
        </xdr:cNvPr>
        <xdr:cNvSpPr txBox="1"/>
      </xdr:nvSpPr>
      <xdr:spPr>
        <a:xfrm>
          <a:off x="14082849" y="11419710"/>
          <a:ext cx="326041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FB627B0-237A-4D54-8BDD-905DF5BF741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29</xdr:col>
      <xdr:colOff>125555</xdr:colOff>
      <xdr:row>57</xdr:row>
      <xdr:rowOff>91310</xdr:rowOff>
    </xdr:from>
    <xdr:to>
      <xdr:col>29</xdr:col>
      <xdr:colOff>451596</xdr:colOff>
      <xdr:row>58</xdr:row>
      <xdr:rowOff>170815</xdr:rowOff>
    </xdr:to>
    <xdr:sp macro="" textlink="$R$90">
      <xdr:nvSpPr>
        <xdr:cNvPr id="132" name="TextBox 131">
          <a:extLst>
            <a:ext uri="{FF2B5EF4-FFF2-40B4-BE49-F238E27FC236}">
              <a16:creationId xmlns:a16="http://schemas.microsoft.com/office/drawing/2014/main" id="{054D5926-A5EB-468B-BE85-654A70DDF19E}"/>
            </a:ext>
          </a:extLst>
        </xdr:cNvPr>
        <xdr:cNvSpPr txBox="1"/>
      </xdr:nvSpPr>
      <xdr:spPr>
        <a:xfrm>
          <a:off x="14781355" y="11419710"/>
          <a:ext cx="326041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3EF048D-B490-4C84-A054-826D83CB11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30</xdr:col>
      <xdr:colOff>110849</xdr:colOff>
      <xdr:row>57</xdr:row>
      <xdr:rowOff>91310</xdr:rowOff>
    </xdr:from>
    <xdr:to>
      <xdr:col>30</xdr:col>
      <xdr:colOff>436891</xdr:colOff>
      <xdr:row>58</xdr:row>
      <xdr:rowOff>170815</xdr:rowOff>
    </xdr:to>
    <xdr:sp macro="" textlink="$R$91">
      <xdr:nvSpPr>
        <xdr:cNvPr id="133" name="TextBox 132">
          <a:extLst>
            <a:ext uri="{FF2B5EF4-FFF2-40B4-BE49-F238E27FC236}">
              <a16:creationId xmlns:a16="http://schemas.microsoft.com/office/drawing/2014/main" id="{B46390CB-F664-4162-9643-837026DB3EAA}"/>
            </a:ext>
          </a:extLst>
        </xdr:cNvPr>
        <xdr:cNvSpPr txBox="1"/>
      </xdr:nvSpPr>
      <xdr:spPr>
        <a:xfrm>
          <a:off x="15376249" y="11419710"/>
          <a:ext cx="326042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28D8D08-2FDD-45AA-ADAE-27547EE07B4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31</xdr:col>
      <xdr:colOff>203089</xdr:colOff>
      <xdr:row>57</xdr:row>
      <xdr:rowOff>91310</xdr:rowOff>
    </xdr:from>
    <xdr:to>
      <xdr:col>31</xdr:col>
      <xdr:colOff>529131</xdr:colOff>
      <xdr:row>58</xdr:row>
      <xdr:rowOff>170815</xdr:rowOff>
    </xdr:to>
    <xdr:sp macro="" textlink="$R$92">
      <xdr:nvSpPr>
        <xdr:cNvPr id="134" name="TextBox 133">
          <a:extLst>
            <a:ext uri="{FF2B5EF4-FFF2-40B4-BE49-F238E27FC236}">
              <a16:creationId xmlns:a16="http://schemas.microsoft.com/office/drawing/2014/main" id="{CACA45C4-71DC-4A66-8973-7D11D05A4872}"/>
            </a:ext>
          </a:extLst>
        </xdr:cNvPr>
        <xdr:cNvSpPr txBox="1"/>
      </xdr:nvSpPr>
      <xdr:spPr>
        <a:xfrm>
          <a:off x="16078089" y="11419710"/>
          <a:ext cx="326042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3AF4933-AAFE-48E2-9660-F175A0A395B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32</xdr:col>
      <xdr:colOff>226259</xdr:colOff>
      <xdr:row>57</xdr:row>
      <xdr:rowOff>91310</xdr:rowOff>
    </xdr:from>
    <xdr:to>
      <xdr:col>32</xdr:col>
      <xdr:colOff>552300</xdr:colOff>
      <xdr:row>58</xdr:row>
      <xdr:rowOff>170815</xdr:rowOff>
    </xdr:to>
    <xdr:sp macro="" textlink="$R$93">
      <xdr:nvSpPr>
        <xdr:cNvPr id="135" name="TextBox 134">
          <a:extLst>
            <a:ext uri="{FF2B5EF4-FFF2-40B4-BE49-F238E27FC236}">
              <a16:creationId xmlns:a16="http://schemas.microsoft.com/office/drawing/2014/main" id="{78D356C8-10D3-43BB-9A08-E1995DB02C46}"/>
            </a:ext>
          </a:extLst>
        </xdr:cNvPr>
        <xdr:cNvSpPr txBox="1"/>
      </xdr:nvSpPr>
      <xdr:spPr>
        <a:xfrm>
          <a:off x="16710859" y="11419710"/>
          <a:ext cx="326041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1ACDEA0-E699-41D4-8353-C9F31AE5626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33</xdr:col>
      <xdr:colOff>224179</xdr:colOff>
      <xdr:row>57</xdr:row>
      <xdr:rowOff>91310</xdr:rowOff>
    </xdr:from>
    <xdr:to>
      <xdr:col>33</xdr:col>
      <xdr:colOff>550221</xdr:colOff>
      <xdr:row>58</xdr:row>
      <xdr:rowOff>170815</xdr:rowOff>
    </xdr:to>
    <xdr:sp macro="" textlink="$R$94">
      <xdr:nvSpPr>
        <xdr:cNvPr id="136" name="TextBox 135">
          <a:extLst>
            <a:ext uri="{FF2B5EF4-FFF2-40B4-BE49-F238E27FC236}">
              <a16:creationId xmlns:a16="http://schemas.microsoft.com/office/drawing/2014/main" id="{4CD9E833-0216-44B6-865B-45B767AD0440}"/>
            </a:ext>
          </a:extLst>
        </xdr:cNvPr>
        <xdr:cNvSpPr txBox="1"/>
      </xdr:nvSpPr>
      <xdr:spPr>
        <a:xfrm>
          <a:off x="17318379" y="11419710"/>
          <a:ext cx="326042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D955AB1-414C-4B51-BB62-9F044EC1D72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34</xdr:col>
      <xdr:colOff>232502</xdr:colOff>
      <xdr:row>57</xdr:row>
      <xdr:rowOff>91310</xdr:rowOff>
    </xdr:from>
    <xdr:to>
      <xdr:col>34</xdr:col>
      <xdr:colOff>558544</xdr:colOff>
      <xdr:row>58</xdr:row>
      <xdr:rowOff>170815</xdr:rowOff>
    </xdr:to>
    <xdr:sp macro="" textlink="$R$95">
      <xdr:nvSpPr>
        <xdr:cNvPr id="137" name="TextBox 136">
          <a:extLst>
            <a:ext uri="{FF2B5EF4-FFF2-40B4-BE49-F238E27FC236}">
              <a16:creationId xmlns:a16="http://schemas.microsoft.com/office/drawing/2014/main" id="{E4806480-3A42-4D60-8404-ECF595190F0D}"/>
            </a:ext>
          </a:extLst>
        </xdr:cNvPr>
        <xdr:cNvSpPr txBox="1"/>
      </xdr:nvSpPr>
      <xdr:spPr>
        <a:xfrm>
          <a:off x="17936302" y="11419710"/>
          <a:ext cx="326042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2196F58-B721-49C4-8D2D-7F0BC844BBD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35</xdr:col>
      <xdr:colOff>329576</xdr:colOff>
      <xdr:row>57</xdr:row>
      <xdr:rowOff>91310</xdr:rowOff>
    </xdr:from>
    <xdr:to>
      <xdr:col>36</xdr:col>
      <xdr:colOff>48840</xdr:colOff>
      <xdr:row>58</xdr:row>
      <xdr:rowOff>170815</xdr:rowOff>
    </xdr:to>
    <xdr:sp macro="" textlink="$R$96">
      <xdr:nvSpPr>
        <xdr:cNvPr id="138" name="TextBox 137">
          <a:extLst>
            <a:ext uri="{FF2B5EF4-FFF2-40B4-BE49-F238E27FC236}">
              <a16:creationId xmlns:a16="http://schemas.microsoft.com/office/drawing/2014/main" id="{ED219ADB-41BA-4BAB-A598-A615FF99311F}"/>
            </a:ext>
          </a:extLst>
        </xdr:cNvPr>
        <xdr:cNvSpPr txBox="1"/>
      </xdr:nvSpPr>
      <xdr:spPr>
        <a:xfrm>
          <a:off x="18642976" y="11419710"/>
          <a:ext cx="328864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6D94F94-BA2E-49E1-A25A-F1083F2F14E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36</xdr:col>
      <xdr:colOff>330834</xdr:colOff>
      <xdr:row>57</xdr:row>
      <xdr:rowOff>91310</xdr:rowOff>
    </xdr:from>
    <xdr:to>
      <xdr:col>37</xdr:col>
      <xdr:colOff>48761</xdr:colOff>
      <xdr:row>58</xdr:row>
      <xdr:rowOff>170815</xdr:rowOff>
    </xdr:to>
    <xdr:sp macro="" textlink="$R$97">
      <xdr:nvSpPr>
        <xdr:cNvPr id="139" name="TextBox 138">
          <a:extLst>
            <a:ext uri="{FF2B5EF4-FFF2-40B4-BE49-F238E27FC236}">
              <a16:creationId xmlns:a16="http://schemas.microsoft.com/office/drawing/2014/main" id="{7C5DF616-F815-4EAA-84E5-BA39A0560CA9}"/>
            </a:ext>
          </a:extLst>
        </xdr:cNvPr>
        <xdr:cNvSpPr txBox="1"/>
      </xdr:nvSpPr>
      <xdr:spPr>
        <a:xfrm>
          <a:off x="19253834" y="11419710"/>
          <a:ext cx="327527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DCED664-22B2-47B6-84B9-E0529BEBCF8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37</xdr:col>
      <xdr:colOff>421375</xdr:colOff>
      <xdr:row>57</xdr:row>
      <xdr:rowOff>91310</xdr:rowOff>
    </xdr:from>
    <xdr:to>
      <xdr:col>38</xdr:col>
      <xdr:colOff>140638</xdr:colOff>
      <xdr:row>58</xdr:row>
      <xdr:rowOff>170815</xdr:rowOff>
    </xdr:to>
    <xdr:sp macro="" textlink="$R$98">
      <xdr:nvSpPr>
        <xdr:cNvPr id="140" name="TextBox 139">
          <a:extLst>
            <a:ext uri="{FF2B5EF4-FFF2-40B4-BE49-F238E27FC236}">
              <a16:creationId xmlns:a16="http://schemas.microsoft.com/office/drawing/2014/main" id="{34D0387D-FE33-4EB7-A8FF-7BFB8AA49932}"/>
            </a:ext>
          </a:extLst>
        </xdr:cNvPr>
        <xdr:cNvSpPr txBox="1"/>
      </xdr:nvSpPr>
      <xdr:spPr>
        <a:xfrm>
          <a:off x="19953975" y="11419710"/>
          <a:ext cx="328863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AF7FE45-1A2B-4682-810F-BBE72F5C0DA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38</xdr:col>
      <xdr:colOff>490959</xdr:colOff>
      <xdr:row>57</xdr:row>
      <xdr:rowOff>91310</xdr:rowOff>
    </xdr:from>
    <xdr:to>
      <xdr:col>39</xdr:col>
      <xdr:colOff>211708</xdr:colOff>
      <xdr:row>58</xdr:row>
      <xdr:rowOff>170815</xdr:rowOff>
    </xdr:to>
    <xdr:sp macro="" textlink="$R$99">
      <xdr:nvSpPr>
        <xdr:cNvPr id="141" name="TextBox 140">
          <a:extLst>
            <a:ext uri="{FF2B5EF4-FFF2-40B4-BE49-F238E27FC236}">
              <a16:creationId xmlns:a16="http://schemas.microsoft.com/office/drawing/2014/main" id="{D85FF77E-50CC-4608-AFCD-685C0866DA88}"/>
            </a:ext>
          </a:extLst>
        </xdr:cNvPr>
        <xdr:cNvSpPr txBox="1"/>
      </xdr:nvSpPr>
      <xdr:spPr>
        <a:xfrm>
          <a:off x="20633159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AD9986C-82AC-4E11-84D5-209B0FEBDF2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39</xdr:col>
      <xdr:colOff>531216</xdr:colOff>
      <xdr:row>57</xdr:row>
      <xdr:rowOff>91310</xdr:rowOff>
    </xdr:from>
    <xdr:to>
      <xdr:col>40</xdr:col>
      <xdr:colOff>251965</xdr:colOff>
      <xdr:row>58</xdr:row>
      <xdr:rowOff>170815</xdr:rowOff>
    </xdr:to>
    <xdr:sp macro="" textlink="$R$99">
      <xdr:nvSpPr>
        <xdr:cNvPr id="142" name="TextBox 141">
          <a:extLst>
            <a:ext uri="{FF2B5EF4-FFF2-40B4-BE49-F238E27FC236}">
              <a16:creationId xmlns:a16="http://schemas.microsoft.com/office/drawing/2014/main" id="{ACCAD1B3-4A88-429E-8261-BCCC67A0849B}"/>
            </a:ext>
          </a:extLst>
        </xdr:cNvPr>
        <xdr:cNvSpPr txBox="1"/>
      </xdr:nvSpPr>
      <xdr:spPr>
        <a:xfrm>
          <a:off x="21283016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AD9986C-82AC-4E11-84D5-209B0FEBDF2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40</xdr:col>
      <xdr:colOff>584465</xdr:colOff>
      <xdr:row>57</xdr:row>
      <xdr:rowOff>91310</xdr:rowOff>
    </xdr:from>
    <xdr:to>
      <xdr:col>41</xdr:col>
      <xdr:colOff>305216</xdr:colOff>
      <xdr:row>58</xdr:row>
      <xdr:rowOff>170815</xdr:rowOff>
    </xdr:to>
    <xdr:sp macro="" textlink="$R$100">
      <xdr:nvSpPr>
        <xdr:cNvPr id="143" name="TextBox 142">
          <a:extLst>
            <a:ext uri="{FF2B5EF4-FFF2-40B4-BE49-F238E27FC236}">
              <a16:creationId xmlns:a16="http://schemas.microsoft.com/office/drawing/2014/main" id="{1330F035-0374-4FE5-9003-28FE21D2A393}"/>
            </a:ext>
          </a:extLst>
        </xdr:cNvPr>
        <xdr:cNvSpPr txBox="1"/>
      </xdr:nvSpPr>
      <xdr:spPr>
        <a:xfrm>
          <a:off x="21945865" y="11419710"/>
          <a:ext cx="330351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2743EA4-5F10-430F-9913-B79364E2086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oneCellAnchor>
    <xdr:from>
      <xdr:col>18</xdr:col>
      <xdr:colOff>529178</xdr:colOff>
      <xdr:row>58</xdr:row>
      <xdr:rowOff>126958</xdr:rowOff>
    </xdr:from>
    <xdr:ext cx="973666" cy="486832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2614EB39-C025-4CBE-A02A-2CE38D53FACD}"/>
            </a:ext>
          </a:extLst>
        </xdr:cNvPr>
        <xdr:cNvSpPr txBox="1"/>
      </xdr:nvSpPr>
      <xdr:spPr>
        <a:xfrm>
          <a:off x="8479378" y="11639508"/>
          <a:ext cx="973666" cy="4868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l"/>
          <a:r>
            <a:rPr lang="en-US" sz="1200" b="0">
              <a:latin typeface="Arial Narrow" panose="020B0606020202030204" pitchFamily="34" charset="0"/>
            </a:rPr>
            <a:t>Net</a:t>
          </a:r>
          <a:r>
            <a:rPr lang="en-US" sz="1200" b="0" baseline="0">
              <a:latin typeface="Arial Narrow" panose="020B0606020202030204" pitchFamily="34" charset="0"/>
            </a:rPr>
            <a:t> Change</a:t>
          </a:r>
          <a:endParaRPr lang="en-US" sz="1200" b="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49391</xdr:colOff>
      <xdr:row>1</xdr:row>
      <xdr:rowOff>3</xdr:rowOff>
    </xdr:from>
    <xdr:to>
      <xdr:col>45</xdr:col>
      <xdr:colOff>430393</xdr:colOff>
      <xdr:row>5</xdr:row>
      <xdr:rowOff>28223</xdr:rowOff>
    </xdr:to>
    <xdr:sp macro="" textlink="">
      <xdr:nvSpPr>
        <xdr:cNvPr id="148" name="Rectangle 147">
          <a:extLst>
            <a:ext uri="{FF2B5EF4-FFF2-40B4-BE49-F238E27FC236}">
              <a16:creationId xmlns:a16="http://schemas.microsoft.com/office/drawing/2014/main" id="{4A63FF79-BC35-4467-B75F-BF9D73555A0C}"/>
            </a:ext>
          </a:extLst>
        </xdr:cNvPr>
        <xdr:cNvSpPr/>
      </xdr:nvSpPr>
      <xdr:spPr>
        <a:xfrm>
          <a:off x="582791" y="184153"/>
          <a:ext cx="24257002" cy="7648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4400" b="1">
              <a:latin typeface="Arial Narrow" panose="020B0606020202030204" pitchFamily="34" charset="0"/>
            </a:rPr>
            <a:t>Waterfall Flow Chart</a:t>
          </a:r>
        </a:p>
      </xdr:txBody>
    </xdr:sp>
    <xdr:clientData/>
  </xdr:twoCellAnchor>
  <xdr:twoCellAnchor editAs="oneCell">
    <xdr:from>
      <xdr:col>26</xdr:col>
      <xdr:colOff>592667</xdr:colOff>
      <xdr:row>87</xdr:row>
      <xdr:rowOff>98778</xdr:rowOff>
    </xdr:from>
    <xdr:to>
      <xdr:col>39</xdr:col>
      <xdr:colOff>423334</xdr:colOff>
      <xdr:row>110</xdr:row>
      <xdr:rowOff>176389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6456DFAE-9205-4F54-B201-7F0908D34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19667" y="17135828"/>
          <a:ext cx="7755467" cy="4313061"/>
        </a:xfrm>
        <a:prstGeom prst="rect">
          <a:avLst/>
        </a:prstGeom>
      </xdr:spPr>
    </xdr:pic>
    <xdr:clientData/>
  </xdr:twoCellAnchor>
  <xdr:twoCellAnchor editAs="oneCell">
    <xdr:from>
      <xdr:col>25</xdr:col>
      <xdr:colOff>134056</xdr:colOff>
      <xdr:row>96</xdr:row>
      <xdr:rowOff>32457</xdr:rowOff>
    </xdr:from>
    <xdr:to>
      <xdr:col>37</xdr:col>
      <xdr:colOff>571501</xdr:colOff>
      <xdr:row>117</xdr:row>
      <xdr:rowOff>124178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6D4F178E-CE2D-4450-975E-E3539623D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51456" y="18726857"/>
          <a:ext cx="7752645" cy="3958871"/>
        </a:xfrm>
        <a:prstGeom prst="rect">
          <a:avLst/>
        </a:prstGeom>
      </xdr:spPr>
    </xdr:pic>
    <xdr:clientData/>
  </xdr:twoCellAnchor>
  <xdr:twoCellAnchor editAs="oneCell">
    <xdr:from>
      <xdr:col>26</xdr:col>
      <xdr:colOff>173566</xdr:colOff>
      <xdr:row>93</xdr:row>
      <xdr:rowOff>149580</xdr:rowOff>
    </xdr:from>
    <xdr:to>
      <xdr:col>54</xdr:col>
      <xdr:colOff>282221</xdr:colOff>
      <xdr:row>115</xdr:row>
      <xdr:rowOff>57857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6C9290B5-989E-4834-BB63-AC704A8EC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00566" y="18291530"/>
          <a:ext cx="17177455" cy="3959577"/>
        </a:xfrm>
        <a:prstGeom prst="rect">
          <a:avLst/>
        </a:prstGeom>
      </xdr:spPr>
    </xdr:pic>
    <xdr:clientData/>
  </xdr:twoCellAnchor>
  <xdr:oneCellAnchor>
    <xdr:from>
      <xdr:col>11</xdr:col>
      <xdr:colOff>515052</xdr:colOff>
      <xdr:row>26</xdr:row>
      <xdr:rowOff>148166</xdr:rowOff>
    </xdr:from>
    <xdr:ext cx="1665777" cy="50424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03FA8CE0-C17C-4D15-9FBF-09BC8320BE3F}"/>
            </a:ext>
          </a:extLst>
        </xdr:cNvPr>
        <xdr:cNvSpPr txBox="1"/>
      </xdr:nvSpPr>
      <xdr:spPr>
        <a:xfrm>
          <a:off x="4909252" y="5190066"/>
          <a:ext cx="1665777" cy="5042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latin typeface="Arial Narrow" panose="020B0606020202030204" pitchFamily="34" charset="0"/>
            </a:rPr>
            <a:t>Select</a:t>
          </a:r>
          <a:r>
            <a:rPr lang="en-US" sz="1400" baseline="0">
              <a:latin typeface="Arial Narrow" panose="020B0606020202030204" pitchFamily="34" charset="0"/>
            </a:rPr>
            <a:t> number of bars </a:t>
          </a:r>
        </a:p>
        <a:p>
          <a:r>
            <a:rPr lang="en-US" sz="1400" baseline="0">
              <a:latin typeface="Arial Narrow" panose="020B0606020202030204" pitchFamily="34" charset="0"/>
            </a:rPr>
            <a:t>required by graph</a:t>
          </a:r>
          <a:endParaRPr lang="en-US" sz="140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63502</xdr:colOff>
      <xdr:row>17</xdr:row>
      <xdr:rowOff>14111</xdr:rowOff>
    </xdr:from>
    <xdr:to>
      <xdr:col>8</xdr:col>
      <xdr:colOff>670278</xdr:colOff>
      <xdr:row>18</xdr:row>
      <xdr:rowOff>7056</xdr:rowOff>
    </xdr:to>
    <xdr:sp macro="" textlink="">
      <xdr:nvSpPr>
        <xdr:cNvPr id="153" name="Rectangle 152">
          <a:extLst>
            <a:ext uri="{FF2B5EF4-FFF2-40B4-BE49-F238E27FC236}">
              <a16:creationId xmlns:a16="http://schemas.microsoft.com/office/drawing/2014/main" id="{E9843BF3-3CD9-4E3C-BD13-838F3817201D}"/>
            </a:ext>
          </a:extLst>
        </xdr:cNvPr>
        <xdr:cNvSpPr/>
      </xdr:nvSpPr>
      <xdr:spPr>
        <a:xfrm>
          <a:off x="596902" y="2922411"/>
          <a:ext cx="3623026" cy="450145"/>
        </a:xfrm>
        <a:prstGeom prst="rect">
          <a:avLst/>
        </a:prstGeom>
        <a:noFill/>
        <a:ln w="28575" cap="flat" cmpd="sng" algn="ctr">
          <a:solidFill>
            <a:schemeClr val="bg1">
              <a:lumMod val="65000"/>
            </a:scheme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303383</xdr:colOff>
      <xdr:row>15</xdr:row>
      <xdr:rowOff>42333</xdr:rowOff>
    </xdr:from>
    <xdr:to>
      <xdr:col>16</xdr:col>
      <xdr:colOff>84661</xdr:colOff>
      <xdr:row>32</xdr:row>
      <xdr:rowOff>7056</xdr:rowOff>
    </xdr:to>
    <xdr:sp macro="" textlink="">
      <xdr:nvSpPr>
        <xdr:cNvPr id="154" name="Rectangle: Rounded Corners 153">
          <a:extLst>
            <a:ext uri="{FF2B5EF4-FFF2-40B4-BE49-F238E27FC236}">
              <a16:creationId xmlns:a16="http://schemas.microsoft.com/office/drawing/2014/main" id="{BCE89584-E622-4CFD-8C34-CA68F69B65DA}"/>
            </a:ext>
          </a:extLst>
        </xdr:cNvPr>
        <xdr:cNvSpPr/>
      </xdr:nvSpPr>
      <xdr:spPr>
        <a:xfrm>
          <a:off x="4697583" y="2804583"/>
          <a:ext cx="2829278" cy="3615973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9375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471988</xdr:colOff>
      <xdr:row>17</xdr:row>
      <xdr:rowOff>49384</xdr:rowOff>
    </xdr:from>
    <xdr:ext cx="2049728" cy="445507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835A58BF-BE43-4E77-8A6E-DAAE6AC89952}"/>
            </a:ext>
          </a:extLst>
        </xdr:cNvPr>
        <xdr:cNvSpPr txBox="1"/>
      </xdr:nvSpPr>
      <xdr:spPr>
        <a:xfrm>
          <a:off x="4866188" y="2957684"/>
          <a:ext cx="2049728" cy="4455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chemeClr val="bg1"/>
              </a:solidFill>
              <a:latin typeface="Arial Narrow" panose="020B0606020202030204" pitchFamily="34" charset="0"/>
            </a:rPr>
            <a:t>Number of bars</a:t>
          </a:r>
        </a:p>
      </xdr:txBody>
    </xdr:sp>
    <xdr:clientData/>
  </xdr:oneCellAnchor>
  <xdr:twoCellAnchor>
    <xdr:from>
      <xdr:col>12</xdr:col>
      <xdr:colOff>423325</xdr:colOff>
      <xdr:row>19</xdr:row>
      <xdr:rowOff>155215</xdr:rowOff>
    </xdr:from>
    <xdr:to>
      <xdr:col>13</xdr:col>
      <xdr:colOff>176371</xdr:colOff>
      <xdr:row>21</xdr:row>
      <xdr:rowOff>7049</xdr:rowOff>
    </xdr:to>
    <xdr:sp macro="" textlink="">
      <xdr:nvSpPr>
        <xdr:cNvPr id="156" name="Rectangle 15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C8B2E532-3C4A-465B-9E2D-26C5D2FF1819}"/>
            </a:ext>
          </a:extLst>
        </xdr:cNvPr>
        <xdr:cNvSpPr/>
      </xdr:nvSpPr>
      <xdr:spPr>
        <a:xfrm>
          <a:off x="5427125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</a:t>
          </a:r>
        </a:p>
      </xdr:txBody>
    </xdr:sp>
    <xdr:clientData/>
  </xdr:twoCellAnchor>
  <xdr:twoCellAnchor>
    <xdr:from>
      <xdr:col>11</xdr:col>
      <xdr:colOff>561613</xdr:colOff>
      <xdr:row>19</xdr:row>
      <xdr:rowOff>155215</xdr:rowOff>
    </xdr:from>
    <xdr:to>
      <xdr:col>12</xdr:col>
      <xdr:colOff>314660</xdr:colOff>
      <xdr:row>21</xdr:row>
      <xdr:rowOff>7049</xdr:rowOff>
    </xdr:to>
    <xdr:sp macro="" textlink="">
      <xdr:nvSpPr>
        <xdr:cNvPr id="157" name="Rectangle 15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C25F3E6-3B72-4C37-8D56-FC00AAB2C66D}"/>
            </a:ext>
          </a:extLst>
        </xdr:cNvPr>
        <xdr:cNvSpPr/>
      </xdr:nvSpPr>
      <xdr:spPr>
        <a:xfrm>
          <a:off x="4955813" y="3596915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</a:t>
          </a:r>
        </a:p>
      </xdr:txBody>
    </xdr:sp>
    <xdr:clientData/>
  </xdr:twoCellAnchor>
  <xdr:twoCellAnchor>
    <xdr:from>
      <xdr:col>13</xdr:col>
      <xdr:colOff>300558</xdr:colOff>
      <xdr:row>19</xdr:row>
      <xdr:rowOff>155215</xdr:rowOff>
    </xdr:from>
    <xdr:to>
      <xdr:col>14</xdr:col>
      <xdr:colOff>53604</xdr:colOff>
      <xdr:row>21</xdr:row>
      <xdr:rowOff>7049</xdr:rowOff>
    </xdr:to>
    <xdr:sp macro="" textlink="">
      <xdr:nvSpPr>
        <xdr:cNvPr id="158" name="Rectangle 15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CB5685C-7B9A-4713-8ED8-ACDA8C68A45B}"/>
            </a:ext>
          </a:extLst>
        </xdr:cNvPr>
        <xdr:cNvSpPr/>
      </xdr:nvSpPr>
      <xdr:spPr>
        <a:xfrm>
          <a:off x="5913958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3</a:t>
          </a:r>
        </a:p>
      </xdr:txBody>
    </xdr:sp>
    <xdr:clientData/>
  </xdr:twoCellAnchor>
  <xdr:twoCellAnchor>
    <xdr:from>
      <xdr:col>14</xdr:col>
      <xdr:colOff>177792</xdr:colOff>
      <xdr:row>19</xdr:row>
      <xdr:rowOff>155215</xdr:rowOff>
    </xdr:from>
    <xdr:to>
      <xdr:col>14</xdr:col>
      <xdr:colOff>537616</xdr:colOff>
      <xdr:row>21</xdr:row>
      <xdr:rowOff>7049</xdr:rowOff>
    </xdr:to>
    <xdr:sp macro="" textlink="">
      <xdr:nvSpPr>
        <xdr:cNvPr id="159" name="Rectangle 15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A89EDD4-DCF7-4AE4-B1DD-21AE828E1B3E}"/>
            </a:ext>
          </a:extLst>
        </xdr:cNvPr>
        <xdr:cNvSpPr/>
      </xdr:nvSpPr>
      <xdr:spPr>
        <a:xfrm>
          <a:off x="6400792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4</a:t>
          </a:r>
        </a:p>
      </xdr:txBody>
    </xdr:sp>
    <xdr:clientData/>
  </xdr:twoCellAnchor>
  <xdr:twoCellAnchor>
    <xdr:from>
      <xdr:col>15</xdr:col>
      <xdr:colOff>47970</xdr:colOff>
      <xdr:row>19</xdr:row>
      <xdr:rowOff>155215</xdr:rowOff>
    </xdr:from>
    <xdr:to>
      <xdr:col>15</xdr:col>
      <xdr:colOff>407794</xdr:colOff>
      <xdr:row>21</xdr:row>
      <xdr:rowOff>7049</xdr:rowOff>
    </xdr:to>
    <xdr:sp macro="" textlink="">
      <xdr:nvSpPr>
        <xdr:cNvPr id="160" name="Rectangle 15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6C6894B-7A03-451B-8A1A-8486EA4721A5}"/>
            </a:ext>
          </a:extLst>
        </xdr:cNvPr>
        <xdr:cNvSpPr/>
      </xdr:nvSpPr>
      <xdr:spPr>
        <a:xfrm>
          <a:off x="6880570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5</a:t>
          </a:r>
        </a:p>
      </xdr:txBody>
    </xdr:sp>
    <xdr:clientData/>
  </xdr:twoCellAnchor>
  <xdr:twoCellAnchor>
    <xdr:from>
      <xdr:col>12</xdr:col>
      <xdr:colOff>420502</xdr:colOff>
      <xdr:row>21</xdr:row>
      <xdr:rowOff>173560</xdr:rowOff>
    </xdr:from>
    <xdr:to>
      <xdr:col>13</xdr:col>
      <xdr:colOff>173548</xdr:colOff>
      <xdr:row>23</xdr:row>
      <xdr:rowOff>25393</xdr:rowOff>
    </xdr:to>
    <xdr:sp macro="" textlink="">
      <xdr:nvSpPr>
        <xdr:cNvPr id="161" name="Rectangle 16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B0FAE12-0E14-439C-AFD8-50CF540ED785}"/>
            </a:ext>
          </a:extLst>
        </xdr:cNvPr>
        <xdr:cNvSpPr/>
      </xdr:nvSpPr>
      <xdr:spPr>
        <a:xfrm>
          <a:off x="5424302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7</a:t>
          </a:r>
        </a:p>
      </xdr:txBody>
    </xdr:sp>
    <xdr:clientData/>
  </xdr:twoCellAnchor>
  <xdr:twoCellAnchor>
    <xdr:from>
      <xdr:col>11</xdr:col>
      <xdr:colOff>558790</xdr:colOff>
      <xdr:row>21</xdr:row>
      <xdr:rowOff>173560</xdr:rowOff>
    </xdr:from>
    <xdr:to>
      <xdr:col>12</xdr:col>
      <xdr:colOff>311837</xdr:colOff>
      <xdr:row>23</xdr:row>
      <xdr:rowOff>25393</xdr:rowOff>
    </xdr:to>
    <xdr:sp macro="" textlink="">
      <xdr:nvSpPr>
        <xdr:cNvPr id="162" name="Rectangle 16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14A2EE65-044E-49E5-9F99-E8A255A38EFB}"/>
            </a:ext>
          </a:extLst>
        </xdr:cNvPr>
        <xdr:cNvSpPr/>
      </xdr:nvSpPr>
      <xdr:spPr>
        <a:xfrm>
          <a:off x="4952990" y="4072460"/>
          <a:ext cx="362647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6</a:t>
          </a:r>
        </a:p>
      </xdr:txBody>
    </xdr:sp>
    <xdr:clientData/>
  </xdr:twoCellAnchor>
  <xdr:twoCellAnchor>
    <xdr:from>
      <xdr:col>13</xdr:col>
      <xdr:colOff>297735</xdr:colOff>
      <xdr:row>21</xdr:row>
      <xdr:rowOff>173560</xdr:rowOff>
    </xdr:from>
    <xdr:to>
      <xdr:col>14</xdr:col>
      <xdr:colOff>50781</xdr:colOff>
      <xdr:row>23</xdr:row>
      <xdr:rowOff>25393</xdr:rowOff>
    </xdr:to>
    <xdr:sp macro="" textlink="">
      <xdr:nvSpPr>
        <xdr:cNvPr id="163" name="Rectangle 16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698E164-69D2-441E-87C4-A89228151590}"/>
            </a:ext>
          </a:extLst>
        </xdr:cNvPr>
        <xdr:cNvSpPr/>
      </xdr:nvSpPr>
      <xdr:spPr>
        <a:xfrm>
          <a:off x="5911135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8</a:t>
          </a:r>
        </a:p>
      </xdr:txBody>
    </xdr:sp>
    <xdr:clientData/>
  </xdr:twoCellAnchor>
  <xdr:twoCellAnchor>
    <xdr:from>
      <xdr:col>14</xdr:col>
      <xdr:colOff>174969</xdr:colOff>
      <xdr:row>21</xdr:row>
      <xdr:rowOff>173560</xdr:rowOff>
    </xdr:from>
    <xdr:to>
      <xdr:col>14</xdr:col>
      <xdr:colOff>534793</xdr:colOff>
      <xdr:row>23</xdr:row>
      <xdr:rowOff>25393</xdr:rowOff>
    </xdr:to>
    <xdr:sp macro="" textlink="">
      <xdr:nvSpPr>
        <xdr:cNvPr id="164" name="Rectangle 16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6E0DC1E9-574C-4747-92C3-AEB453FD24E4}"/>
            </a:ext>
          </a:extLst>
        </xdr:cNvPr>
        <xdr:cNvSpPr/>
      </xdr:nvSpPr>
      <xdr:spPr>
        <a:xfrm>
          <a:off x="6397969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9</a:t>
          </a:r>
        </a:p>
      </xdr:txBody>
    </xdr:sp>
    <xdr:clientData/>
  </xdr:twoCellAnchor>
  <xdr:twoCellAnchor>
    <xdr:from>
      <xdr:col>15</xdr:col>
      <xdr:colOff>45147</xdr:colOff>
      <xdr:row>21</xdr:row>
      <xdr:rowOff>173560</xdr:rowOff>
    </xdr:from>
    <xdr:to>
      <xdr:col>15</xdr:col>
      <xdr:colOff>404971</xdr:colOff>
      <xdr:row>23</xdr:row>
      <xdr:rowOff>25393</xdr:rowOff>
    </xdr:to>
    <xdr:sp macro="" textlink="">
      <xdr:nvSpPr>
        <xdr:cNvPr id="165" name="Rectangle 16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A22DBD9-7544-4DE7-A5A0-FF4AF07A2CD5}"/>
            </a:ext>
          </a:extLst>
        </xdr:cNvPr>
        <xdr:cNvSpPr/>
      </xdr:nvSpPr>
      <xdr:spPr>
        <a:xfrm>
          <a:off x="6877747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10</a:t>
          </a:r>
        </a:p>
      </xdr:txBody>
    </xdr:sp>
    <xdr:clientData/>
  </xdr:twoCellAnchor>
  <xdr:twoCellAnchor>
    <xdr:from>
      <xdr:col>12</xdr:col>
      <xdr:colOff>417680</xdr:colOff>
      <xdr:row>23</xdr:row>
      <xdr:rowOff>220126</xdr:rowOff>
    </xdr:from>
    <xdr:to>
      <xdr:col>13</xdr:col>
      <xdr:colOff>170726</xdr:colOff>
      <xdr:row>25</xdr:row>
      <xdr:rowOff>71960</xdr:rowOff>
    </xdr:to>
    <xdr:sp macro="" textlink="">
      <xdr:nvSpPr>
        <xdr:cNvPr id="166" name="Rectangle 165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ACA944C0-8322-4B5F-BA4D-3E07B6B16691}"/>
            </a:ext>
          </a:extLst>
        </xdr:cNvPr>
        <xdr:cNvSpPr/>
      </xdr:nvSpPr>
      <xdr:spPr>
        <a:xfrm>
          <a:off x="5421480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12</a:t>
          </a:r>
        </a:p>
      </xdr:txBody>
    </xdr:sp>
    <xdr:clientData/>
  </xdr:twoCellAnchor>
  <xdr:twoCellAnchor>
    <xdr:from>
      <xdr:col>11</xdr:col>
      <xdr:colOff>555968</xdr:colOff>
      <xdr:row>23</xdr:row>
      <xdr:rowOff>220126</xdr:rowOff>
    </xdr:from>
    <xdr:to>
      <xdr:col>12</xdr:col>
      <xdr:colOff>309015</xdr:colOff>
      <xdr:row>25</xdr:row>
      <xdr:rowOff>71960</xdr:rowOff>
    </xdr:to>
    <xdr:sp macro="" textlink="">
      <xdr:nvSpPr>
        <xdr:cNvPr id="167" name="Rectangle 16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85E08346-1CE6-4250-9F24-22C99B5739EA}"/>
            </a:ext>
          </a:extLst>
        </xdr:cNvPr>
        <xdr:cNvSpPr/>
      </xdr:nvSpPr>
      <xdr:spPr>
        <a:xfrm>
          <a:off x="4950168" y="4576226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11</a:t>
          </a:r>
        </a:p>
      </xdr:txBody>
    </xdr:sp>
    <xdr:clientData/>
  </xdr:twoCellAnchor>
  <xdr:twoCellAnchor>
    <xdr:from>
      <xdr:col>13</xdr:col>
      <xdr:colOff>294913</xdr:colOff>
      <xdr:row>23</xdr:row>
      <xdr:rowOff>220126</xdr:rowOff>
    </xdr:from>
    <xdr:to>
      <xdr:col>14</xdr:col>
      <xdr:colOff>47959</xdr:colOff>
      <xdr:row>25</xdr:row>
      <xdr:rowOff>71960</xdr:rowOff>
    </xdr:to>
    <xdr:sp macro="" textlink="">
      <xdr:nvSpPr>
        <xdr:cNvPr id="168" name="Rectangle 16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76124CA2-49C2-4F71-A9B2-7843DAC22296}"/>
            </a:ext>
          </a:extLst>
        </xdr:cNvPr>
        <xdr:cNvSpPr/>
      </xdr:nvSpPr>
      <xdr:spPr>
        <a:xfrm>
          <a:off x="5908313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13</a:t>
          </a:r>
        </a:p>
      </xdr:txBody>
    </xdr:sp>
    <xdr:clientData/>
  </xdr:twoCellAnchor>
  <xdr:twoCellAnchor>
    <xdr:from>
      <xdr:col>14</xdr:col>
      <xdr:colOff>172147</xdr:colOff>
      <xdr:row>23</xdr:row>
      <xdr:rowOff>220126</xdr:rowOff>
    </xdr:from>
    <xdr:to>
      <xdr:col>14</xdr:col>
      <xdr:colOff>531971</xdr:colOff>
      <xdr:row>25</xdr:row>
      <xdr:rowOff>71960</xdr:rowOff>
    </xdr:to>
    <xdr:sp macro="" textlink="">
      <xdr:nvSpPr>
        <xdr:cNvPr id="169" name="Rectangle 16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6FFDF9F6-A8E4-4BD5-AC89-FC308815196D}"/>
            </a:ext>
          </a:extLst>
        </xdr:cNvPr>
        <xdr:cNvSpPr/>
      </xdr:nvSpPr>
      <xdr:spPr>
        <a:xfrm>
          <a:off x="6395147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14</a:t>
          </a:r>
        </a:p>
      </xdr:txBody>
    </xdr:sp>
    <xdr:clientData/>
  </xdr:twoCellAnchor>
  <xdr:twoCellAnchor>
    <xdr:from>
      <xdr:col>15</xdr:col>
      <xdr:colOff>42325</xdr:colOff>
      <xdr:row>23</xdr:row>
      <xdr:rowOff>220126</xdr:rowOff>
    </xdr:from>
    <xdr:to>
      <xdr:col>15</xdr:col>
      <xdr:colOff>402149</xdr:colOff>
      <xdr:row>25</xdr:row>
      <xdr:rowOff>71960</xdr:rowOff>
    </xdr:to>
    <xdr:sp macro="" textlink="">
      <xdr:nvSpPr>
        <xdr:cNvPr id="170" name="Rectangle 169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6BA1F003-B1DC-4D10-9303-537C046A6729}"/>
            </a:ext>
          </a:extLst>
        </xdr:cNvPr>
        <xdr:cNvSpPr/>
      </xdr:nvSpPr>
      <xdr:spPr>
        <a:xfrm>
          <a:off x="6874925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15</a:t>
          </a:r>
        </a:p>
      </xdr:txBody>
    </xdr:sp>
    <xdr:clientData/>
  </xdr:twoCellAnchor>
  <xdr:twoCellAnchor>
    <xdr:from>
      <xdr:col>12</xdr:col>
      <xdr:colOff>421913</xdr:colOff>
      <xdr:row>26</xdr:row>
      <xdr:rowOff>26804</xdr:rowOff>
    </xdr:from>
    <xdr:to>
      <xdr:col>13</xdr:col>
      <xdr:colOff>174959</xdr:colOff>
      <xdr:row>27</xdr:row>
      <xdr:rowOff>104415</xdr:rowOff>
    </xdr:to>
    <xdr:sp macro="" textlink="">
      <xdr:nvSpPr>
        <xdr:cNvPr id="171" name="Rectangle 17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0B350B9-EE40-4ECD-95A0-F682B2AD9181}"/>
            </a:ext>
          </a:extLst>
        </xdr:cNvPr>
        <xdr:cNvSpPr/>
      </xdr:nvSpPr>
      <xdr:spPr>
        <a:xfrm>
          <a:off x="5425713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17</a:t>
          </a:r>
        </a:p>
      </xdr:txBody>
    </xdr:sp>
    <xdr:clientData/>
  </xdr:twoCellAnchor>
  <xdr:twoCellAnchor>
    <xdr:from>
      <xdr:col>11</xdr:col>
      <xdr:colOff>560201</xdr:colOff>
      <xdr:row>26</xdr:row>
      <xdr:rowOff>26804</xdr:rowOff>
    </xdr:from>
    <xdr:to>
      <xdr:col>12</xdr:col>
      <xdr:colOff>313248</xdr:colOff>
      <xdr:row>27</xdr:row>
      <xdr:rowOff>104415</xdr:rowOff>
    </xdr:to>
    <xdr:sp macro="" textlink="">
      <xdr:nvSpPr>
        <xdr:cNvPr id="172" name="Rectangle 171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BF89CD6A-DA87-499F-B85C-DA01EA82E917}"/>
            </a:ext>
          </a:extLst>
        </xdr:cNvPr>
        <xdr:cNvSpPr/>
      </xdr:nvSpPr>
      <xdr:spPr>
        <a:xfrm>
          <a:off x="4954401" y="5068704"/>
          <a:ext cx="362647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16</a:t>
          </a:r>
        </a:p>
      </xdr:txBody>
    </xdr:sp>
    <xdr:clientData/>
  </xdr:twoCellAnchor>
  <xdr:twoCellAnchor>
    <xdr:from>
      <xdr:col>13</xdr:col>
      <xdr:colOff>299146</xdr:colOff>
      <xdr:row>26</xdr:row>
      <xdr:rowOff>26804</xdr:rowOff>
    </xdr:from>
    <xdr:to>
      <xdr:col>14</xdr:col>
      <xdr:colOff>52192</xdr:colOff>
      <xdr:row>27</xdr:row>
      <xdr:rowOff>104415</xdr:rowOff>
    </xdr:to>
    <xdr:sp macro="" textlink="">
      <xdr:nvSpPr>
        <xdr:cNvPr id="173" name="Rectangle 172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E71F19EE-44F9-4655-9DCC-BB9BFA87C16E}"/>
            </a:ext>
          </a:extLst>
        </xdr:cNvPr>
        <xdr:cNvSpPr/>
      </xdr:nvSpPr>
      <xdr:spPr>
        <a:xfrm>
          <a:off x="5912546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18</a:t>
          </a:r>
        </a:p>
      </xdr:txBody>
    </xdr:sp>
    <xdr:clientData/>
  </xdr:twoCellAnchor>
  <xdr:twoCellAnchor>
    <xdr:from>
      <xdr:col>14</xdr:col>
      <xdr:colOff>176380</xdr:colOff>
      <xdr:row>26</xdr:row>
      <xdr:rowOff>26804</xdr:rowOff>
    </xdr:from>
    <xdr:to>
      <xdr:col>14</xdr:col>
      <xdr:colOff>536204</xdr:colOff>
      <xdr:row>27</xdr:row>
      <xdr:rowOff>104415</xdr:rowOff>
    </xdr:to>
    <xdr:sp macro="" textlink="">
      <xdr:nvSpPr>
        <xdr:cNvPr id="174" name="Rectangle 173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E106B78C-13CA-4EF2-99B8-8765842944A5}"/>
            </a:ext>
          </a:extLst>
        </xdr:cNvPr>
        <xdr:cNvSpPr/>
      </xdr:nvSpPr>
      <xdr:spPr>
        <a:xfrm>
          <a:off x="6399380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19</a:t>
          </a:r>
        </a:p>
      </xdr:txBody>
    </xdr:sp>
    <xdr:clientData/>
  </xdr:twoCellAnchor>
  <xdr:twoCellAnchor>
    <xdr:from>
      <xdr:col>15</xdr:col>
      <xdr:colOff>46558</xdr:colOff>
      <xdr:row>26</xdr:row>
      <xdr:rowOff>26804</xdr:rowOff>
    </xdr:from>
    <xdr:to>
      <xdr:col>15</xdr:col>
      <xdr:colOff>406382</xdr:colOff>
      <xdr:row>27</xdr:row>
      <xdr:rowOff>104415</xdr:rowOff>
    </xdr:to>
    <xdr:sp macro="" textlink="">
      <xdr:nvSpPr>
        <xdr:cNvPr id="175" name="Rectangle 17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A6E007CA-4AF9-4AB1-82DD-4F2B760EC7F5}"/>
            </a:ext>
          </a:extLst>
        </xdr:cNvPr>
        <xdr:cNvSpPr/>
      </xdr:nvSpPr>
      <xdr:spPr>
        <a:xfrm>
          <a:off x="6879158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20</a:t>
          </a:r>
        </a:p>
      </xdr:txBody>
    </xdr:sp>
    <xdr:clientData/>
  </xdr:twoCellAnchor>
  <xdr:twoCellAnchor>
    <xdr:from>
      <xdr:col>12</xdr:col>
      <xdr:colOff>419090</xdr:colOff>
      <xdr:row>28</xdr:row>
      <xdr:rowOff>38092</xdr:rowOff>
    </xdr:from>
    <xdr:to>
      <xdr:col>13</xdr:col>
      <xdr:colOff>172136</xdr:colOff>
      <xdr:row>29</xdr:row>
      <xdr:rowOff>115704</xdr:rowOff>
    </xdr:to>
    <xdr:sp macro="" textlink="">
      <xdr:nvSpPr>
        <xdr:cNvPr id="176" name="Rectangle 175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E53556E1-278E-412E-8521-887219805F20}"/>
            </a:ext>
          </a:extLst>
        </xdr:cNvPr>
        <xdr:cNvSpPr/>
      </xdr:nvSpPr>
      <xdr:spPr>
        <a:xfrm>
          <a:off x="5422890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22</a:t>
          </a:r>
        </a:p>
      </xdr:txBody>
    </xdr:sp>
    <xdr:clientData/>
  </xdr:twoCellAnchor>
  <xdr:twoCellAnchor>
    <xdr:from>
      <xdr:col>11</xdr:col>
      <xdr:colOff>557378</xdr:colOff>
      <xdr:row>28</xdr:row>
      <xdr:rowOff>38092</xdr:rowOff>
    </xdr:from>
    <xdr:to>
      <xdr:col>12</xdr:col>
      <xdr:colOff>310425</xdr:colOff>
      <xdr:row>29</xdr:row>
      <xdr:rowOff>115704</xdr:rowOff>
    </xdr:to>
    <xdr:sp macro="" textlink="">
      <xdr:nvSpPr>
        <xdr:cNvPr id="177" name="Rectangle 176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DB434FF5-F4CF-41C3-B95C-09A195954E41}"/>
            </a:ext>
          </a:extLst>
        </xdr:cNvPr>
        <xdr:cNvSpPr/>
      </xdr:nvSpPr>
      <xdr:spPr>
        <a:xfrm>
          <a:off x="4951578" y="5537192"/>
          <a:ext cx="362647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21</a:t>
          </a:r>
        </a:p>
      </xdr:txBody>
    </xdr:sp>
    <xdr:clientData/>
  </xdr:twoCellAnchor>
  <xdr:twoCellAnchor>
    <xdr:from>
      <xdr:col>13</xdr:col>
      <xdr:colOff>296323</xdr:colOff>
      <xdr:row>28</xdr:row>
      <xdr:rowOff>38092</xdr:rowOff>
    </xdr:from>
    <xdr:to>
      <xdr:col>14</xdr:col>
      <xdr:colOff>49369</xdr:colOff>
      <xdr:row>29</xdr:row>
      <xdr:rowOff>115704</xdr:rowOff>
    </xdr:to>
    <xdr:sp macro="" textlink="">
      <xdr:nvSpPr>
        <xdr:cNvPr id="178" name="Rectangle 177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560B7D35-8694-42F8-A52E-953473FE92B3}"/>
            </a:ext>
          </a:extLst>
        </xdr:cNvPr>
        <xdr:cNvSpPr/>
      </xdr:nvSpPr>
      <xdr:spPr>
        <a:xfrm>
          <a:off x="5909723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23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0</xdr:row>
      <xdr:rowOff>105833</xdr:rowOff>
    </xdr:from>
    <xdr:to>
      <xdr:col>46</xdr:col>
      <xdr:colOff>458612</xdr:colOff>
      <xdr:row>5</xdr:row>
      <xdr:rowOff>162278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E1884AE-01DC-4C8C-AB7E-AA8DB9687725}"/>
            </a:ext>
          </a:extLst>
        </xdr:cNvPr>
        <xdr:cNvSpPr/>
      </xdr:nvSpPr>
      <xdr:spPr>
        <a:xfrm>
          <a:off x="457201" y="105833"/>
          <a:ext cx="25020411" cy="977195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620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211671</xdr:colOff>
      <xdr:row>52</xdr:row>
      <xdr:rowOff>134018</xdr:rowOff>
    </xdr:from>
    <xdr:to>
      <xdr:col>46</xdr:col>
      <xdr:colOff>190506</xdr:colOff>
      <xdr:row>62</xdr:row>
      <xdr:rowOff>141111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C779CCB-293B-4025-A2D5-D859B775D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7871" y="10541668"/>
          <a:ext cx="17301635" cy="1848593"/>
        </a:xfrm>
        <a:prstGeom prst="rect">
          <a:avLst/>
        </a:prstGeom>
      </xdr:spPr>
    </xdr:pic>
    <xdr:clientData/>
  </xdr:twoCellAnchor>
  <xdr:twoCellAnchor>
    <xdr:from>
      <xdr:col>18</xdr:col>
      <xdr:colOff>116868</xdr:colOff>
      <xdr:row>53</xdr:row>
      <xdr:rowOff>30151</xdr:rowOff>
    </xdr:from>
    <xdr:to>
      <xdr:col>45</xdr:col>
      <xdr:colOff>571506</xdr:colOff>
      <xdr:row>62</xdr:row>
      <xdr:rowOff>28183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F03F1F44-96C6-43D0-8366-32E8B5C72668}"/>
            </a:ext>
          </a:extLst>
        </xdr:cNvPr>
        <xdr:cNvSpPr/>
      </xdr:nvSpPr>
      <xdr:spPr>
        <a:xfrm>
          <a:off x="8067068" y="10621951"/>
          <a:ext cx="16913838" cy="165538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252189</xdr:colOff>
      <xdr:row>6</xdr:row>
      <xdr:rowOff>141943</xdr:rowOff>
    </xdr:from>
    <xdr:to>
      <xdr:col>46</xdr:col>
      <xdr:colOff>42334</xdr:colOff>
      <xdr:row>52</xdr:row>
      <xdr:rowOff>56445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7246B6C-8569-4838-8FF8-4D35EB26E5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75778</xdr:colOff>
      <xdr:row>55</xdr:row>
      <xdr:rowOff>161794</xdr:rowOff>
    </xdr:from>
    <xdr:to>
      <xdr:col>21</xdr:col>
      <xdr:colOff>8937</xdr:colOff>
      <xdr:row>57</xdr:row>
      <xdr:rowOff>55550</xdr:rowOff>
    </xdr:to>
    <xdr:sp macro="" textlink="$L$82">
      <xdr:nvSpPr>
        <xdr:cNvPr id="6" name="TextBox 5">
          <a:extLst>
            <a:ext uri="{FF2B5EF4-FFF2-40B4-BE49-F238E27FC236}">
              <a16:creationId xmlns:a16="http://schemas.microsoft.com/office/drawing/2014/main" id="{A19C9296-2506-43D9-914D-5FF53FD30DA2}"/>
            </a:ext>
          </a:extLst>
        </xdr:cNvPr>
        <xdr:cNvSpPr txBox="1"/>
      </xdr:nvSpPr>
      <xdr:spPr>
        <a:xfrm>
          <a:off x="9245178" y="11121894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432B7F2-EAD1-4337-8FB6-4FE093620B88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531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55</xdr:row>
      <xdr:rowOff>160455</xdr:rowOff>
    </xdr:from>
    <xdr:to>
      <xdr:col>21</xdr:col>
      <xdr:colOff>71898</xdr:colOff>
      <xdr:row>57</xdr:row>
      <xdr:rowOff>54211</xdr:rowOff>
    </xdr:to>
    <xdr:sp macro="" textlink="$Q$82">
      <xdr:nvSpPr>
        <xdr:cNvPr id="7" name="TextBox 6">
          <a:extLst>
            <a:ext uri="{FF2B5EF4-FFF2-40B4-BE49-F238E27FC236}">
              <a16:creationId xmlns:a16="http://schemas.microsoft.com/office/drawing/2014/main" id="{57B075FB-FA14-4BBC-820F-BB9F7AEDA2A4}"/>
            </a:ext>
          </a:extLst>
        </xdr:cNvPr>
        <xdr:cNvSpPr txBox="1"/>
      </xdr:nvSpPr>
      <xdr:spPr>
        <a:xfrm>
          <a:off x="9520549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6386101-1B72-44F7-9DEA-90C3F4502AF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20</xdr:col>
      <xdr:colOff>81403</xdr:colOff>
      <xdr:row>57</xdr:row>
      <xdr:rowOff>92424</xdr:rowOff>
    </xdr:from>
    <xdr:to>
      <xdr:col>21</xdr:col>
      <xdr:colOff>114824</xdr:colOff>
      <xdr:row>59</xdr:row>
      <xdr:rowOff>8537</xdr:rowOff>
    </xdr:to>
    <xdr:sp macro="" textlink="$M$82">
      <xdr:nvSpPr>
        <xdr:cNvPr id="8" name="TextBox 7">
          <a:extLst>
            <a:ext uri="{FF2B5EF4-FFF2-40B4-BE49-F238E27FC236}">
              <a16:creationId xmlns:a16="http://schemas.microsoft.com/office/drawing/2014/main" id="{B875BF7D-A79F-49ED-8DBE-3714D094FE61}"/>
            </a:ext>
          </a:extLst>
        </xdr:cNvPr>
        <xdr:cNvSpPr txBox="1"/>
      </xdr:nvSpPr>
      <xdr:spPr>
        <a:xfrm>
          <a:off x="9250803" y="11420824"/>
          <a:ext cx="643021" cy="284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9BEE6EE-A544-4AAF-8513-A43DA52BB8BB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203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57</xdr:row>
      <xdr:rowOff>91310</xdr:rowOff>
    </xdr:from>
    <xdr:to>
      <xdr:col>21</xdr:col>
      <xdr:colOff>71898</xdr:colOff>
      <xdr:row>58</xdr:row>
      <xdr:rowOff>170816</xdr:rowOff>
    </xdr:to>
    <xdr:sp macro="" textlink="$R$82">
      <xdr:nvSpPr>
        <xdr:cNvPr id="9" name="TextBox 8">
          <a:extLst>
            <a:ext uri="{FF2B5EF4-FFF2-40B4-BE49-F238E27FC236}">
              <a16:creationId xmlns:a16="http://schemas.microsoft.com/office/drawing/2014/main" id="{9CB912E9-6C97-42C5-9781-514CBE68E900}"/>
            </a:ext>
          </a:extLst>
        </xdr:cNvPr>
        <xdr:cNvSpPr txBox="1"/>
      </xdr:nvSpPr>
      <xdr:spPr>
        <a:xfrm>
          <a:off x="9520549" y="11419710"/>
          <a:ext cx="330349" cy="263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4C58613-303E-453D-AE75-110D6BCDE2D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18</xdr:col>
      <xdr:colOff>451269</xdr:colOff>
      <xdr:row>55</xdr:row>
      <xdr:rowOff>107355</xdr:rowOff>
    </xdr:from>
    <xdr:to>
      <xdr:col>20</xdr:col>
      <xdr:colOff>51701</xdr:colOff>
      <xdr:row>58</xdr:row>
      <xdr:rowOff>146424</xdr:rowOff>
    </xdr:to>
    <xdr:sp macro="" textlink="$F$81">
      <xdr:nvSpPr>
        <xdr:cNvPr id="10" name="TextBox 9">
          <a:extLst>
            <a:ext uri="{FF2B5EF4-FFF2-40B4-BE49-F238E27FC236}">
              <a16:creationId xmlns:a16="http://schemas.microsoft.com/office/drawing/2014/main" id="{685B329B-95E6-43AD-AE82-563B2CF3D76C}"/>
            </a:ext>
          </a:extLst>
        </xdr:cNvPr>
        <xdr:cNvSpPr txBox="1"/>
      </xdr:nvSpPr>
      <xdr:spPr>
        <a:xfrm>
          <a:off x="8401469" y="11067455"/>
          <a:ext cx="819632" cy="5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DC2D61-E4F4-49B6-BAC5-E4980C19B6F9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500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178695</xdr:colOff>
      <xdr:row>53</xdr:row>
      <xdr:rowOff>86297</xdr:rowOff>
    </xdr:from>
    <xdr:to>
      <xdr:col>21</xdr:col>
      <xdr:colOff>297525</xdr:colOff>
      <xdr:row>55</xdr:row>
      <xdr:rowOff>45858</xdr:rowOff>
    </xdr:to>
    <xdr:sp macro="" textlink="$O$82">
      <xdr:nvSpPr>
        <xdr:cNvPr id="11" name="TextBox 10">
          <a:extLst>
            <a:ext uri="{FF2B5EF4-FFF2-40B4-BE49-F238E27FC236}">
              <a16:creationId xmlns:a16="http://schemas.microsoft.com/office/drawing/2014/main" id="{688DDF31-A151-4239-B78E-786608392F07}"/>
            </a:ext>
          </a:extLst>
        </xdr:cNvPr>
        <xdr:cNvSpPr txBox="1"/>
      </xdr:nvSpPr>
      <xdr:spPr>
        <a:xfrm>
          <a:off x="9348095" y="10678097"/>
          <a:ext cx="728430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B801331-42E5-444C-9E9A-590BA0981C14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Calibri"/>
            </a:rPr>
            <a:pPr/>
            <a:t>1,234</a:t>
          </a:fld>
          <a:endParaRPr lang="en-US" sz="1100" b="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231199</xdr:colOff>
      <xdr:row>59</xdr:row>
      <xdr:rowOff>52691</xdr:rowOff>
    </xdr:from>
    <xdr:to>
      <xdr:col>21</xdr:col>
      <xdr:colOff>163020</xdr:colOff>
      <xdr:row>61</xdr:row>
      <xdr:rowOff>12958</xdr:rowOff>
    </xdr:to>
    <xdr:sp macro="" textlink="$N$82">
      <xdr:nvSpPr>
        <xdr:cNvPr id="12" name="TextBox 11">
          <a:extLst>
            <a:ext uri="{FF2B5EF4-FFF2-40B4-BE49-F238E27FC236}">
              <a16:creationId xmlns:a16="http://schemas.microsoft.com/office/drawing/2014/main" id="{5064E647-D3FA-4D3E-AFD1-64340D797E87}"/>
            </a:ext>
          </a:extLst>
        </xdr:cNvPr>
        <xdr:cNvSpPr txBox="1"/>
      </xdr:nvSpPr>
      <xdr:spPr>
        <a:xfrm>
          <a:off x="9400599" y="11749391"/>
          <a:ext cx="541421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2252FC8-20E9-464B-A385-FEA2352BA72B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734</a:t>
          </a:fld>
          <a:endParaRPr lang="en-US" sz="1100" b="1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20</xdr:col>
      <xdr:colOff>49392</xdr:colOff>
      <xdr:row>55</xdr:row>
      <xdr:rowOff>127408</xdr:rowOff>
    </xdr:from>
    <xdr:to>
      <xdr:col>42</xdr:col>
      <xdr:colOff>423334</xdr:colOff>
      <xdr:row>59</xdr:row>
      <xdr:rowOff>53883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D4EDB98B-EB8B-41F5-9C5A-577B0D1A689B}"/>
            </a:ext>
          </a:extLst>
        </xdr:cNvPr>
        <xdr:cNvSpPr/>
      </xdr:nvSpPr>
      <xdr:spPr>
        <a:xfrm>
          <a:off x="9207503" y="11007075"/>
          <a:ext cx="13723053" cy="660252"/>
        </a:xfrm>
        <a:prstGeom prst="rect">
          <a:avLst/>
        </a:prstGeom>
        <a:noFill/>
        <a:ln w="285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471692</xdr:colOff>
      <xdr:row>55</xdr:row>
      <xdr:rowOff>107355</xdr:rowOff>
    </xdr:from>
    <xdr:to>
      <xdr:col>45</xdr:col>
      <xdr:colOff>72125</xdr:colOff>
      <xdr:row>58</xdr:row>
      <xdr:rowOff>119388</xdr:rowOff>
    </xdr:to>
    <xdr:sp macro="" textlink="$F$103">
      <xdr:nvSpPr>
        <xdr:cNvPr id="14" name="TextBox 13">
          <a:extLst>
            <a:ext uri="{FF2B5EF4-FFF2-40B4-BE49-F238E27FC236}">
              <a16:creationId xmlns:a16="http://schemas.microsoft.com/office/drawing/2014/main" id="{9367CE5A-3BE1-4340-9D97-1E4E145A7D8C}"/>
            </a:ext>
          </a:extLst>
        </xdr:cNvPr>
        <xdr:cNvSpPr txBox="1"/>
      </xdr:nvSpPr>
      <xdr:spPr>
        <a:xfrm>
          <a:off x="22978914" y="10987022"/>
          <a:ext cx="1420767" cy="5623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B819753-B957-4481-A1E0-1FDF44B33EC7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4,042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209437</xdr:colOff>
      <xdr:row>53</xdr:row>
      <xdr:rowOff>86297</xdr:rowOff>
    </xdr:from>
    <xdr:to>
      <xdr:col>23</xdr:col>
      <xdr:colOff>329753</xdr:colOff>
      <xdr:row>55</xdr:row>
      <xdr:rowOff>45858</xdr:rowOff>
    </xdr:to>
    <xdr:sp macro="" textlink="$O$84">
      <xdr:nvSpPr>
        <xdr:cNvPr id="15" name="TextBox 14">
          <a:extLst>
            <a:ext uri="{FF2B5EF4-FFF2-40B4-BE49-F238E27FC236}">
              <a16:creationId xmlns:a16="http://schemas.microsoft.com/office/drawing/2014/main" id="{5A08EA16-8507-4E0D-AB6D-D20169407FD2}"/>
            </a:ext>
          </a:extLst>
        </xdr:cNvPr>
        <xdr:cNvSpPr txBox="1"/>
      </xdr:nvSpPr>
      <xdr:spPr>
        <a:xfrm>
          <a:off x="10598037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FD3ED2F-3FEF-4531-AE3E-CB41B344087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1,712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164130</xdr:colOff>
      <xdr:row>53</xdr:row>
      <xdr:rowOff>86297</xdr:rowOff>
    </xdr:from>
    <xdr:to>
      <xdr:col>24</xdr:col>
      <xdr:colOff>281622</xdr:colOff>
      <xdr:row>55</xdr:row>
      <xdr:rowOff>45858</xdr:rowOff>
    </xdr:to>
    <xdr:sp macro="" textlink="$O$85">
      <xdr:nvSpPr>
        <xdr:cNvPr id="16" name="TextBox 15">
          <a:extLst>
            <a:ext uri="{FF2B5EF4-FFF2-40B4-BE49-F238E27FC236}">
              <a16:creationId xmlns:a16="http://schemas.microsoft.com/office/drawing/2014/main" id="{C750A94E-F0B7-4411-84F9-6399095195EC}"/>
            </a:ext>
          </a:extLst>
        </xdr:cNvPr>
        <xdr:cNvSpPr txBox="1"/>
      </xdr:nvSpPr>
      <xdr:spPr>
        <a:xfrm>
          <a:off x="11162330" y="10678097"/>
          <a:ext cx="727092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97E56D-91C7-42C5-8E5A-5CE2D1A4A19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1,598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290316</xdr:colOff>
      <xdr:row>53</xdr:row>
      <xdr:rowOff>86297</xdr:rowOff>
    </xdr:from>
    <xdr:to>
      <xdr:col>25</xdr:col>
      <xdr:colOff>410632</xdr:colOff>
      <xdr:row>55</xdr:row>
      <xdr:rowOff>45858</xdr:rowOff>
    </xdr:to>
    <xdr:sp macro="" textlink="$O$86">
      <xdr:nvSpPr>
        <xdr:cNvPr id="17" name="TextBox 16">
          <a:extLst>
            <a:ext uri="{FF2B5EF4-FFF2-40B4-BE49-F238E27FC236}">
              <a16:creationId xmlns:a16="http://schemas.microsoft.com/office/drawing/2014/main" id="{9CDA6A72-41A6-46BA-ACE8-EEEA77285AA4}"/>
            </a:ext>
          </a:extLst>
        </xdr:cNvPr>
        <xdr:cNvSpPr txBox="1"/>
      </xdr:nvSpPr>
      <xdr:spPr>
        <a:xfrm>
          <a:off x="11898116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2D4C858-B95A-489C-8580-5FE8A6A1A1E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1,188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326120</xdr:colOff>
      <xdr:row>53</xdr:row>
      <xdr:rowOff>86297</xdr:rowOff>
    </xdr:from>
    <xdr:to>
      <xdr:col>26</xdr:col>
      <xdr:colOff>446436</xdr:colOff>
      <xdr:row>55</xdr:row>
      <xdr:rowOff>45858</xdr:rowOff>
    </xdr:to>
    <xdr:sp macro="" textlink="$O$87">
      <xdr:nvSpPr>
        <xdr:cNvPr id="18" name="TextBox 17">
          <a:extLst>
            <a:ext uri="{FF2B5EF4-FFF2-40B4-BE49-F238E27FC236}">
              <a16:creationId xmlns:a16="http://schemas.microsoft.com/office/drawing/2014/main" id="{73EF9C61-1874-4803-8BBE-DFC1B8DECB22}"/>
            </a:ext>
          </a:extLst>
        </xdr:cNvPr>
        <xdr:cNvSpPr txBox="1"/>
      </xdr:nvSpPr>
      <xdr:spPr>
        <a:xfrm>
          <a:off x="12543520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62D71A1-1040-4FF3-8F9E-57FD4396D53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2,095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338525</xdr:colOff>
      <xdr:row>53</xdr:row>
      <xdr:rowOff>86297</xdr:rowOff>
    </xdr:from>
    <xdr:to>
      <xdr:col>27</xdr:col>
      <xdr:colOff>458841</xdr:colOff>
      <xdr:row>55</xdr:row>
      <xdr:rowOff>45858</xdr:rowOff>
    </xdr:to>
    <xdr:sp macro="" textlink="$O$88">
      <xdr:nvSpPr>
        <xdr:cNvPr id="19" name="TextBox 18">
          <a:extLst>
            <a:ext uri="{FF2B5EF4-FFF2-40B4-BE49-F238E27FC236}">
              <a16:creationId xmlns:a16="http://schemas.microsoft.com/office/drawing/2014/main" id="{40216029-B89C-48E0-ABDE-291B13D0B22B}"/>
            </a:ext>
          </a:extLst>
        </xdr:cNvPr>
        <xdr:cNvSpPr txBox="1"/>
      </xdr:nvSpPr>
      <xdr:spPr>
        <a:xfrm>
          <a:off x="13165525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33D9ECA-0F48-483A-84B1-66566F79F3D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2,664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400320</xdr:colOff>
      <xdr:row>53</xdr:row>
      <xdr:rowOff>86297</xdr:rowOff>
    </xdr:from>
    <xdr:to>
      <xdr:col>28</xdr:col>
      <xdr:colOff>520637</xdr:colOff>
      <xdr:row>55</xdr:row>
      <xdr:rowOff>45858</xdr:rowOff>
    </xdr:to>
    <xdr:sp macro="" textlink="$O$89">
      <xdr:nvSpPr>
        <xdr:cNvPr id="20" name="TextBox 19">
          <a:extLst>
            <a:ext uri="{FF2B5EF4-FFF2-40B4-BE49-F238E27FC236}">
              <a16:creationId xmlns:a16="http://schemas.microsoft.com/office/drawing/2014/main" id="{05349D15-0833-49A1-9E63-9378FE91455F}"/>
            </a:ext>
          </a:extLst>
        </xdr:cNvPr>
        <xdr:cNvSpPr txBox="1"/>
      </xdr:nvSpPr>
      <xdr:spPr>
        <a:xfrm>
          <a:off x="13836920" y="10678097"/>
          <a:ext cx="72991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3E456CE-058F-417A-8EEF-FE6BFCA59AC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2,654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495152</xdr:colOff>
      <xdr:row>53</xdr:row>
      <xdr:rowOff>86297</xdr:rowOff>
    </xdr:from>
    <xdr:to>
      <xdr:col>30</xdr:col>
      <xdr:colOff>8689</xdr:colOff>
      <xdr:row>55</xdr:row>
      <xdr:rowOff>45858</xdr:rowOff>
    </xdr:to>
    <xdr:sp macro="" textlink="$O$90">
      <xdr:nvSpPr>
        <xdr:cNvPr id="21" name="TextBox 20">
          <a:extLst>
            <a:ext uri="{FF2B5EF4-FFF2-40B4-BE49-F238E27FC236}">
              <a16:creationId xmlns:a16="http://schemas.microsoft.com/office/drawing/2014/main" id="{41C15D17-7A34-4A0F-B2EE-4C6F796E732E}"/>
            </a:ext>
          </a:extLst>
        </xdr:cNvPr>
        <xdr:cNvSpPr txBox="1"/>
      </xdr:nvSpPr>
      <xdr:spPr>
        <a:xfrm>
          <a:off x="14541352" y="10678097"/>
          <a:ext cx="73273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9594CA4-91FA-4756-83F2-B717F86F1AC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2,816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494191</xdr:colOff>
      <xdr:row>53</xdr:row>
      <xdr:rowOff>86297</xdr:rowOff>
    </xdr:from>
    <xdr:to>
      <xdr:col>31</xdr:col>
      <xdr:colOff>7728</xdr:colOff>
      <xdr:row>55</xdr:row>
      <xdr:rowOff>45858</xdr:rowOff>
    </xdr:to>
    <xdr:sp macro="" textlink="$O$91">
      <xdr:nvSpPr>
        <xdr:cNvPr id="22" name="TextBox 21">
          <a:extLst>
            <a:ext uri="{FF2B5EF4-FFF2-40B4-BE49-F238E27FC236}">
              <a16:creationId xmlns:a16="http://schemas.microsoft.com/office/drawing/2014/main" id="{4B6C0401-8320-407B-8378-7BD035A6DB55}"/>
            </a:ext>
          </a:extLst>
        </xdr:cNvPr>
        <xdr:cNvSpPr txBox="1"/>
      </xdr:nvSpPr>
      <xdr:spPr>
        <a:xfrm>
          <a:off x="15149991" y="10678097"/>
          <a:ext cx="73273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E9ED314-10D5-4AAA-82A9-1EE08CA00FF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3,043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30</xdr:col>
      <xdr:colOff>552645</xdr:colOff>
      <xdr:row>53</xdr:row>
      <xdr:rowOff>86297</xdr:rowOff>
    </xdr:from>
    <xdr:to>
      <xdr:col>32</xdr:col>
      <xdr:colOff>66184</xdr:colOff>
      <xdr:row>55</xdr:row>
      <xdr:rowOff>45858</xdr:rowOff>
    </xdr:to>
    <xdr:sp macro="" textlink="$O$92">
      <xdr:nvSpPr>
        <xdr:cNvPr id="23" name="TextBox 22">
          <a:extLst>
            <a:ext uri="{FF2B5EF4-FFF2-40B4-BE49-F238E27FC236}">
              <a16:creationId xmlns:a16="http://schemas.microsoft.com/office/drawing/2014/main" id="{512928D4-0A4A-4364-96CD-F6D31C2B2A67}"/>
            </a:ext>
          </a:extLst>
        </xdr:cNvPr>
        <xdr:cNvSpPr txBox="1"/>
      </xdr:nvSpPr>
      <xdr:spPr>
        <a:xfrm>
          <a:off x="15818045" y="10678097"/>
          <a:ext cx="732739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7BC4266-6CC0-4203-93CA-7110FA4D5CE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4,381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557246</xdr:colOff>
      <xdr:row>53</xdr:row>
      <xdr:rowOff>86297</xdr:rowOff>
    </xdr:from>
    <xdr:to>
      <xdr:col>33</xdr:col>
      <xdr:colOff>70784</xdr:colOff>
      <xdr:row>55</xdr:row>
      <xdr:rowOff>45858</xdr:rowOff>
    </xdr:to>
    <xdr:sp macro="" textlink="$O$93">
      <xdr:nvSpPr>
        <xdr:cNvPr id="24" name="TextBox 23">
          <a:extLst>
            <a:ext uri="{FF2B5EF4-FFF2-40B4-BE49-F238E27FC236}">
              <a16:creationId xmlns:a16="http://schemas.microsoft.com/office/drawing/2014/main" id="{CD91BA52-E5B1-4C52-AA47-DADB85AF0EBB}"/>
            </a:ext>
          </a:extLst>
        </xdr:cNvPr>
        <xdr:cNvSpPr txBox="1"/>
      </xdr:nvSpPr>
      <xdr:spPr>
        <a:xfrm>
          <a:off x="16432246" y="10678097"/>
          <a:ext cx="73273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831238-4AB5-448C-9627-1785FB624D1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4,659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583760</xdr:colOff>
      <xdr:row>53</xdr:row>
      <xdr:rowOff>86297</xdr:rowOff>
    </xdr:from>
    <xdr:to>
      <xdr:col>34</xdr:col>
      <xdr:colOff>97298</xdr:colOff>
      <xdr:row>55</xdr:row>
      <xdr:rowOff>45858</xdr:rowOff>
    </xdr:to>
    <xdr:sp macro="" textlink="$O$94">
      <xdr:nvSpPr>
        <xdr:cNvPr id="25" name="TextBox 24">
          <a:extLst>
            <a:ext uri="{FF2B5EF4-FFF2-40B4-BE49-F238E27FC236}">
              <a16:creationId xmlns:a16="http://schemas.microsoft.com/office/drawing/2014/main" id="{9A522F63-1183-47AB-9CB9-4066D259E422}"/>
            </a:ext>
          </a:extLst>
        </xdr:cNvPr>
        <xdr:cNvSpPr txBox="1"/>
      </xdr:nvSpPr>
      <xdr:spPr>
        <a:xfrm>
          <a:off x="17068360" y="10678097"/>
          <a:ext cx="73273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317A2F-B066-41B2-A99A-F3F767B5655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4,203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31726</xdr:colOff>
      <xdr:row>53</xdr:row>
      <xdr:rowOff>86297</xdr:rowOff>
    </xdr:from>
    <xdr:to>
      <xdr:col>35</xdr:col>
      <xdr:colOff>152042</xdr:colOff>
      <xdr:row>55</xdr:row>
      <xdr:rowOff>45858</xdr:rowOff>
    </xdr:to>
    <xdr:sp macro="" textlink="$O$95">
      <xdr:nvSpPr>
        <xdr:cNvPr id="26" name="TextBox 25">
          <a:extLst>
            <a:ext uri="{FF2B5EF4-FFF2-40B4-BE49-F238E27FC236}">
              <a16:creationId xmlns:a16="http://schemas.microsoft.com/office/drawing/2014/main" id="{E1D3BA1A-05B8-44AB-A9C2-411BB8F44F43}"/>
            </a:ext>
          </a:extLst>
        </xdr:cNvPr>
        <xdr:cNvSpPr txBox="1"/>
      </xdr:nvSpPr>
      <xdr:spPr>
        <a:xfrm>
          <a:off x="17735526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0B21343-D7CE-4639-9C95-03F50324E32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3,744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35</xdr:col>
      <xdr:colOff>133982</xdr:colOff>
      <xdr:row>53</xdr:row>
      <xdr:rowOff>86297</xdr:rowOff>
    </xdr:from>
    <xdr:to>
      <xdr:col>36</xdr:col>
      <xdr:colOff>254298</xdr:colOff>
      <xdr:row>55</xdr:row>
      <xdr:rowOff>45858</xdr:rowOff>
    </xdr:to>
    <xdr:sp macro="" textlink="$O$96">
      <xdr:nvSpPr>
        <xdr:cNvPr id="27" name="TextBox 26">
          <a:extLst>
            <a:ext uri="{FF2B5EF4-FFF2-40B4-BE49-F238E27FC236}">
              <a16:creationId xmlns:a16="http://schemas.microsoft.com/office/drawing/2014/main" id="{76C6D754-9EE9-437F-A7AD-58D822B56A24}"/>
            </a:ext>
          </a:extLst>
        </xdr:cNvPr>
        <xdr:cNvSpPr txBox="1"/>
      </xdr:nvSpPr>
      <xdr:spPr>
        <a:xfrm>
          <a:off x="18447382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B35499F-0E99-41F9-B744-A4A3F6112C9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5,091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36</xdr:col>
      <xdr:colOff>172389</xdr:colOff>
      <xdr:row>53</xdr:row>
      <xdr:rowOff>86297</xdr:rowOff>
    </xdr:from>
    <xdr:to>
      <xdr:col>37</xdr:col>
      <xdr:colOff>292705</xdr:colOff>
      <xdr:row>55</xdr:row>
      <xdr:rowOff>45858</xdr:rowOff>
    </xdr:to>
    <xdr:sp macro="" textlink="$O$97">
      <xdr:nvSpPr>
        <xdr:cNvPr id="28" name="TextBox 27">
          <a:extLst>
            <a:ext uri="{FF2B5EF4-FFF2-40B4-BE49-F238E27FC236}">
              <a16:creationId xmlns:a16="http://schemas.microsoft.com/office/drawing/2014/main" id="{5D9EA29D-5050-414C-9A47-037DD9B1DA83}"/>
            </a:ext>
          </a:extLst>
        </xdr:cNvPr>
        <xdr:cNvSpPr txBox="1"/>
      </xdr:nvSpPr>
      <xdr:spPr>
        <a:xfrm>
          <a:off x="19095389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0874981-B3CA-434E-BA5C-569A2CD92A2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4,423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37</xdr:col>
      <xdr:colOff>210786</xdr:colOff>
      <xdr:row>53</xdr:row>
      <xdr:rowOff>86297</xdr:rowOff>
    </xdr:from>
    <xdr:to>
      <xdr:col>38</xdr:col>
      <xdr:colOff>331101</xdr:colOff>
      <xdr:row>55</xdr:row>
      <xdr:rowOff>45858</xdr:rowOff>
    </xdr:to>
    <xdr:sp macro="" textlink="$O$98">
      <xdr:nvSpPr>
        <xdr:cNvPr id="29" name="TextBox 28">
          <a:extLst>
            <a:ext uri="{FF2B5EF4-FFF2-40B4-BE49-F238E27FC236}">
              <a16:creationId xmlns:a16="http://schemas.microsoft.com/office/drawing/2014/main" id="{500042DF-4F01-427E-8E02-8D71D5ADCF11}"/>
            </a:ext>
          </a:extLst>
        </xdr:cNvPr>
        <xdr:cNvSpPr txBox="1"/>
      </xdr:nvSpPr>
      <xdr:spPr>
        <a:xfrm>
          <a:off x="19743386" y="10678097"/>
          <a:ext cx="729915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BB0CE4C-D634-43F4-8BFC-24740C46D16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3,662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38</xdr:col>
      <xdr:colOff>281487</xdr:colOff>
      <xdr:row>53</xdr:row>
      <xdr:rowOff>86297</xdr:rowOff>
    </xdr:from>
    <xdr:to>
      <xdr:col>39</xdr:col>
      <xdr:colOff>401803</xdr:colOff>
      <xdr:row>55</xdr:row>
      <xdr:rowOff>45858</xdr:rowOff>
    </xdr:to>
    <xdr:sp macro="" textlink="$O$99">
      <xdr:nvSpPr>
        <xdr:cNvPr id="30" name="TextBox 29">
          <a:extLst>
            <a:ext uri="{FF2B5EF4-FFF2-40B4-BE49-F238E27FC236}">
              <a16:creationId xmlns:a16="http://schemas.microsoft.com/office/drawing/2014/main" id="{9C5E673C-C15D-468A-BA28-9D0E35471C2A}"/>
            </a:ext>
          </a:extLst>
        </xdr:cNvPr>
        <xdr:cNvSpPr txBox="1"/>
      </xdr:nvSpPr>
      <xdr:spPr>
        <a:xfrm>
          <a:off x="20423687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CBBB63F-20CD-4B73-A7DA-F2E45610D47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2,887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39</xdr:col>
      <xdr:colOff>300576</xdr:colOff>
      <xdr:row>53</xdr:row>
      <xdr:rowOff>86297</xdr:rowOff>
    </xdr:from>
    <xdr:to>
      <xdr:col>40</xdr:col>
      <xdr:colOff>420892</xdr:colOff>
      <xdr:row>55</xdr:row>
      <xdr:rowOff>45858</xdr:rowOff>
    </xdr:to>
    <xdr:sp macro="" textlink="$O$100">
      <xdr:nvSpPr>
        <xdr:cNvPr id="31" name="TextBox 30">
          <a:extLst>
            <a:ext uri="{FF2B5EF4-FFF2-40B4-BE49-F238E27FC236}">
              <a16:creationId xmlns:a16="http://schemas.microsoft.com/office/drawing/2014/main" id="{F14350A8-2F24-4D15-8528-58F7B5A2D1FE}"/>
            </a:ext>
          </a:extLst>
        </xdr:cNvPr>
        <xdr:cNvSpPr txBox="1"/>
      </xdr:nvSpPr>
      <xdr:spPr>
        <a:xfrm>
          <a:off x="21052376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07B46F6-F6A5-446B-A700-A3C5A7CD76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3,153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40</xdr:col>
      <xdr:colOff>384279</xdr:colOff>
      <xdr:row>53</xdr:row>
      <xdr:rowOff>86297</xdr:rowOff>
    </xdr:from>
    <xdr:to>
      <xdr:col>41</xdr:col>
      <xdr:colOff>504596</xdr:colOff>
      <xdr:row>55</xdr:row>
      <xdr:rowOff>45858</xdr:rowOff>
    </xdr:to>
    <xdr:sp macro="" textlink="$O$101">
      <xdr:nvSpPr>
        <xdr:cNvPr id="32" name="TextBox 31">
          <a:extLst>
            <a:ext uri="{FF2B5EF4-FFF2-40B4-BE49-F238E27FC236}">
              <a16:creationId xmlns:a16="http://schemas.microsoft.com/office/drawing/2014/main" id="{FE7E0CBE-0DF1-4C92-BE9A-96C586F52E06}"/>
            </a:ext>
          </a:extLst>
        </xdr:cNvPr>
        <xdr:cNvSpPr txBox="1"/>
      </xdr:nvSpPr>
      <xdr:spPr>
        <a:xfrm>
          <a:off x="21745679" y="10678097"/>
          <a:ext cx="72991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D04F95-B2D6-4DE2-9979-26CA195E83B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3,068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41</xdr:col>
      <xdr:colOff>405598</xdr:colOff>
      <xdr:row>53</xdr:row>
      <xdr:rowOff>86297</xdr:rowOff>
    </xdr:from>
    <xdr:to>
      <xdr:col>42</xdr:col>
      <xdr:colOff>525913</xdr:colOff>
      <xdr:row>55</xdr:row>
      <xdr:rowOff>45858</xdr:rowOff>
    </xdr:to>
    <xdr:sp macro="" textlink="$O$102">
      <xdr:nvSpPr>
        <xdr:cNvPr id="33" name="TextBox 32">
          <a:extLst>
            <a:ext uri="{FF2B5EF4-FFF2-40B4-BE49-F238E27FC236}">
              <a16:creationId xmlns:a16="http://schemas.microsoft.com/office/drawing/2014/main" id="{A39366E3-376F-4F5F-9747-6643AD691309}"/>
            </a:ext>
          </a:extLst>
        </xdr:cNvPr>
        <xdr:cNvSpPr txBox="1"/>
      </xdr:nvSpPr>
      <xdr:spPr>
        <a:xfrm>
          <a:off x="22376598" y="10678097"/>
          <a:ext cx="729915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31BB006-24EB-46ED-9000-ADD5AB447DC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4,042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590449</xdr:colOff>
      <xdr:row>55</xdr:row>
      <xdr:rowOff>145412</xdr:rowOff>
    </xdr:from>
    <xdr:to>
      <xdr:col>21</xdr:col>
      <xdr:colOff>523608</xdr:colOff>
      <xdr:row>57</xdr:row>
      <xdr:rowOff>39169</xdr:rowOff>
    </xdr:to>
    <xdr:sp macro="" textlink="$L$83">
      <xdr:nvSpPr>
        <xdr:cNvPr id="36" name="TextBox 35">
          <a:extLst>
            <a:ext uri="{FF2B5EF4-FFF2-40B4-BE49-F238E27FC236}">
              <a16:creationId xmlns:a16="http://schemas.microsoft.com/office/drawing/2014/main" id="{61CAF2B4-957E-46FB-861F-6872875FC581}"/>
            </a:ext>
          </a:extLst>
        </xdr:cNvPr>
        <xdr:cNvSpPr txBox="1"/>
      </xdr:nvSpPr>
      <xdr:spPr>
        <a:xfrm>
          <a:off x="9759849" y="11105512"/>
          <a:ext cx="542759" cy="262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21E8FF90-EDCB-43C4-B4CD-C5AB5AD1E7A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476</a:t>
          </a:fld>
          <a:endParaRPr lang="en-US" sz="11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149231</xdr:colOff>
      <xdr:row>55</xdr:row>
      <xdr:rowOff>172153</xdr:rowOff>
    </xdr:from>
    <xdr:to>
      <xdr:col>23</xdr:col>
      <xdr:colOff>82391</xdr:colOff>
      <xdr:row>57</xdr:row>
      <xdr:rowOff>65909</xdr:rowOff>
    </xdr:to>
    <xdr:sp macro="" textlink="$L$84">
      <xdr:nvSpPr>
        <xdr:cNvPr id="37" name="TextBox 36">
          <a:extLst>
            <a:ext uri="{FF2B5EF4-FFF2-40B4-BE49-F238E27FC236}">
              <a16:creationId xmlns:a16="http://schemas.microsoft.com/office/drawing/2014/main" id="{61947838-586A-4529-A496-7FFC134E427D}"/>
            </a:ext>
          </a:extLst>
        </xdr:cNvPr>
        <xdr:cNvSpPr txBox="1"/>
      </xdr:nvSpPr>
      <xdr:spPr>
        <a:xfrm>
          <a:off x="10537831" y="11132253"/>
          <a:ext cx="54276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9FD1170-3ECB-41D7-84A7-0FD5137D1F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279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153314</xdr:colOff>
      <xdr:row>55</xdr:row>
      <xdr:rowOff>172153</xdr:rowOff>
    </xdr:from>
    <xdr:to>
      <xdr:col>24</xdr:col>
      <xdr:colOff>85134</xdr:colOff>
      <xdr:row>57</xdr:row>
      <xdr:rowOff>65909</xdr:rowOff>
    </xdr:to>
    <xdr:sp macro="" textlink="$L$85">
      <xdr:nvSpPr>
        <xdr:cNvPr id="38" name="TextBox 37">
          <a:extLst>
            <a:ext uri="{FF2B5EF4-FFF2-40B4-BE49-F238E27FC236}">
              <a16:creationId xmlns:a16="http://schemas.microsoft.com/office/drawing/2014/main" id="{3B502EDE-0FBB-4000-AE1F-FF1300FC7DFC}"/>
            </a:ext>
          </a:extLst>
        </xdr:cNvPr>
        <xdr:cNvSpPr txBox="1"/>
      </xdr:nvSpPr>
      <xdr:spPr>
        <a:xfrm>
          <a:off x="11151514" y="11132253"/>
          <a:ext cx="54142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5B7F94-4E49-4371-A0A3-B646878C4F6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-504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259445</xdr:colOff>
      <xdr:row>55</xdr:row>
      <xdr:rowOff>172153</xdr:rowOff>
    </xdr:from>
    <xdr:to>
      <xdr:col>25</xdr:col>
      <xdr:colOff>195426</xdr:colOff>
      <xdr:row>57</xdr:row>
      <xdr:rowOff>65909</xdr:rowOff>
    </xdr:to>
    <xdr:sp macro="" textlink="$L$86">
      <xdr:nvSpPr>
        <xdr:cNvPr id="39" name="TextBox 38">
          <a:extLst>
            <a:ext uri="{FF2B5EF4-FFF2-40B4-BE49-F238E27FC236}">
              <a16:creationId xmlns:a16="http://schemas.microsoft.com/office/drawing/2014/main" id="{C84D2E1F-B138-41F6-B8E7-A087C172BE94}"/>
            </a:ext>
          </a:extLst>
        </xdr:cNvPr>
        <xdr:cNvSpPr txBox="1"/>
      </xdr:nvSpPr>
      <xdr:spPr>
        <a:xfrm>
          <a:off x="11867245" y="11132253"/>
          <a:ext cx="54558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3669CD-D501-43EC-BB04-87CDB789F03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-176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346864</xdr:colOff>
      <xdr:row>55</xdr:row>
      <xdr:rowOff>172153</xdr:rowOff>
    </xdr:from>
    <xdr:to>
      <xdr:col>26</xdr:col>
      <xdr:colOff>280023</xdr:colOff>
      <xdr:row>57</xdr:row>
      <xdr:rowOff>65909</xdr:rowOff>
    </xdr:to>
    <xdr:sp macro="" textlink="$L$87">
      <xdr:nvSpPr>
        <xdr:cNvPr id="40" name="TextBox 39">
          <a:extLst>
            <a:ext uri="{FF2B5EF4-FFF2-40B4-BE49-F238E27FC236}">
              <a16:creationId xmlns:a16="http://schemas.microsoft.com/office/drawing/2014/main" id="{3788B694-BEC0-46C0-8B3C-3F08E9AD29AC}"/>
            </a:ext>
          </a:extLst>
        </xdr:cNvPr>
        <xdr:cNvSpPr txBox="1"/>
      </xdr:nvSpPr>
      <xdr:spPr>
        <a:xfrm>
          <a:off x="12564264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4037A04-4799-4F5C-B83D-4BEEB6020C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606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310991</xdr:colOff>
      <xdr:row>55</xdr:row>
      <xdr:rowOff>172153</xdr:rowOff>
    </xdr:from>
    <xdr:to>
      <xdr:col>27</xdr:col>
      <xdr:colOff>246971</xdr:colOff>
      <xdr:row>57</xdr:row>
      <xdr:rowOff>65909</xdr:rowOff>
    </xdr:to>
    <xdr:sp macro="" textlink="$L$88">
      <xdr:nvSpPr>
        <xdr:cNvPr id="41" name="TextBox 40">
          <a:extLst>
            <a:ext uri="{FF2B5EF4-FFF2-40B4-BE49-F238E27FC236}">
              <a16:creationId xmlns:a16="http://schemas.microsoft.com/office/drawing/2014/main" id="{885AE277-99EF-4285-9719-D874C8FBDA76}"/>
            </a:ext>
          </a:extLst>
        </xdr:cNvPr>
        <xdr:cNvSpPr txBox="1"/>
      </xdr:nvSpPr>
      <xdr:spPr>
        <a:xfrm>
          <a:off x="13137991" y="11132253"/>
          <a:ext cx="54558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357232C-9A56-463A-B0B9-FD4273607F3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659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437465</xdr:colOff>
      <xdr:row>55</xdr:row>
      <xdr:rowOff>176349</xdr:rowOff>
    </xdr:from>
    <xdr:to>
      <xdr:col>28</xdr:col>
      <xdr:colOff>425526</xdr:colOff>
      <xdr:row>57</xdr:row>
      <xdr:rowOff>23573</xdr:rowOff>
    </xdr:to>
    <xdr:sp macro="" textlink="$L$89">
      <xdr:nvSpPr>
        <xdr:cNvPr id="42" name="TextBox 41">
          <a:extLst>
            <a:ext uri="{FF2B5EF4-FFF2-40B4-BE49-F238E27FC236}">
              <a16:creationId xmlns:a16="http://schemas.microsoft.com/office/drawing/2014/main" id="{B170CF9E-13FC-4573-801A-88A8820AFBC3}"/>
            </a:ext>
          </a:extLst>
        </xdr:cNvPr>
        <xdr:cNvSpPr txBox="1"/>
      </xdr:nvSpPr>
      <xdr:spPr>
        <a:xfrm>
          <a:off x="13874065" y="11136449"/>
          <a:ext cx="597661" cy="2155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F6D3F36-CDEA-45D8-9BE4-5AD92C40FF8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-240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469095</xdr:colOff>
      <xdr:row>55</xdr:row>
      <xdr:rowOff>172153</xdr:rowOff>
    </xdr:from>
    <xdr:to>
      <xdr:col>29</xdr:col>
      <xdr:colOff>402254</xdr:colOff>
      <xdr:row>57</xdr:row>
      <xdr:rowOff>65909</xdr:rowOff>
    </xdr:to>
    <xdr:sp macro="" textlink="$L$90">
      <xdr:nvSpPr>
        <xdr:cNvPr id="43" name="TextBox 42">
          <a:extLst>
            <a:ext uri="{FF2B5EF4-FFF2-40B4-BE49-F238E27FC236}">
              <a16:creationId xmlns:a16="http://schemas.microsoft.com/office/drawing/2014/main" id="{93193759-0440-4137-BF62-1F7291CF9DF0}"/>
            </a:ext>
          </a:extLst>
        </xdr:cNvPr>
        <xdr:cNvSpPr txBox="1"/>
      </xdr:nvSpPr>
      <xdr:spPr>
        <a:xfrm>
          <a:off x="14515295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2490E6-B039-4B47-AF20-EE65563C012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-141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509350</xdr:colOff>
      <xdr:row>55</xdr:row>
      <xdr:rowOff>172153</xdr:rowOff>
    </xdr:from>
    <xdr:to>
      <xdr:col>30</xdr:col>
      <xdr:colOff>442509</xdr:colOff>
      <xdr:row>57</xdr:row>
      <xdr:rowOff>65909</xdr:rowOff>
    </xdr:to>
    <xdr:sp macro="" textlink="$L$91">
      <xdr:nvSpPr>
        <xdr:cNvPr id="44" name="TextBox 43">
          <a:extLst>
            <a:ext uri="{FF2B5EF4-FFF2-40B4-BE49-F238E27FC236}">
              <a16:creationId xmlns:a16="http://schemas.microsoft.com/office/drawing/2014/main" id="{6260883D-0C22-4946-B2E6-9C5DACD88358}"/>
            </a:ext>
          </a:extLst>
        </xdr:cNvPr>
        <xdr:cNvSpPr txBox="1"/>
      </xdr:nvSpPr>
      <xdr:spPr>
        <a:xfrm>
          <a:off x="15165150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1A84829-B545-4A97-B852-517D4A7F4F6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-103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30</xdr:col>
      <xdr:colOff>525462</xdr:colOff>
      <xdr:row>55</xdr:row>
      <xdr:rowOff>172153</xdr:rowOff>
    </xdr:from>
    <xdr:to>
      <xdr:col>31</xdr:col>
      <xdr:colOff>458621</xdr:colOff>
      <xdr:row>57</xdr:row>
      <xdr:rowOff>65909</xdr:rowOff>
    </xdr:to>
    <xdr:sp macro="" textlink="$L$92">
      <xdr:nvSpPr>
        <xdr:cNvPr id="45" name="TextBox 44">
          <a:extLst>
            <a:ext uri="{FF2B5EF4-FFF2-40B4-BE49-F238E27FC236}">
              <a16:creationId xmlns:a16="http://schemas.microsoft.com/office/drawing/2014/main" id="{5EC05665-1617-4B6A-9687-69A21908940B}"/>
            </a:ext>
          </a:extLst>
        </xdr:cNvPr>
        <xdr:cNvSpPr txBox="1"/>
      </xdr:nvSpPr>
      <xdr:spPr>
        <a:xfrm>
          <a:off x="15790862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17C352A-6D42-43C1-A211-4019A7E80E6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652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565347</xdr:colOff>
      <xdr:row>55</xdr:row>
      <xdr:rowOff>172153</xdr:rowOff>
    </xdr:from>
    <xdr:to>
      <xdr:col>32</xdr:col>
      <xdr:colOff>498506</xdr:colOff>
      <xdr:row>57</xdr:row>
      <xdr:rowOff>65909</xdr:rowOff>
    </xdr:to>
    <xdr:sp macro="" textlink="$L$93">
      <xdr:nvSpPr>
        <xdr:cNvPr id="46" name="TextBox 45">
          <a:extLst>
            <a:ext uri="{FF2B5EF4-FFF2-40B4-BE49-F238E27FC236}">
              <a16:creationId xmlns:a16="http://schemas.microsoft.com/office/drawing/2014/main" id="{82840EA0-B63C-4739-87D2-C76B4AA3B163}"/>
            </a:ext>
          </a:extLst>
        </xdr:cNvPr>
        <xdr:cNvSpPr txBox="1"/>
      </xdr:nvSpPr>
      <xdr:spPr>
        <a:xfrm>
          <a:off x="16440347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FF2D73-6C76-4A69-AD71-9F605DB80A8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380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563639</xdr:colOff>
      <xdr:row>55</xdr:row>
      <xdr:rowOff>172153</xdr:rowOff>
    </xdr:from>
    <xdr:to>
      <xdr:col>33</xdr:col>
      <xdr:colOff>496798</xdr:colOff>
      <xdr:row>57</xdr:row>
      <xdr:rowOff>65909</xdr:rowOff>
    </xdr:to>
    <xdr:sp macro="" textlink="$L$94">
      <xdr:nvSpPr>
        <xdr:cNvPr id="47" name="TextBox 46">
          <a:extLst>
            <a:ext uri="{FF2B5EF4-FFF2-40B4-BE49-F238E27FC236}">
              <a16:creationId xmlns:a16="http://schemas.microsoft.com/office/drawing/2014/main" id="{6FC341D4-9C6E-4A23-99C9-9E28492468E9}"/>
            </a:ext>
          </a:extLst>
        </xdr:cNvPr>
        <xdr:cNvSpPr txBox="1"/>
      </xdr:nvSpPr>
      <xdr:spPr>
        <a:xfrm>
          <a:off x="17048239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649A321-8CB8-4EE3-9729-4E735AF95CD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7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21</xdr:colOff>
      <xdr:row>55</xdr:row>
      <xdr:rowOff>155183</xdr:rowOff>
    </xdr:from>
    <xdr:to>
      <xdr:col>34</xdr:col>
      <xdr:colOff>556738</xdr:colOff>
      <xdr:row>57</xdr:row>
      <xdr:rowOff>16519</xdr:rowOff>
    </xdr:to>
    <xdr:sp macro="" textlink="$L$95">
      <xdr:nvSpPr>
        <xdr:cNvPr id="48" name="TextBox 47">
          <a:extLst>
            <a:ext uri="{FF2B5EF4-FFF2-40B4-BE49-F238E27FC236}">
              <a16:creationId xmlns:a16="http://schemas.microsoft.com/office/drawing/2014/main" id="{29DDBBBA-C4EC-4B28-BEB9-055248ABA813}"/>
            </a:ext>
          </a:extLst>
        </xdr:cNvPr>
        <xdr:cNvSpPr txBox="1"/>
      </xdr:nvSpPr>
      <xdr:spPr>
        <a:xfrm>
          <a:off x="17703821" y="11115283"/>
          <a:ext cx="556717" cy="2296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C246D95-E541-4780-B748-A1E481EE4E5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-374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35</xdr:col>
      <xdr:colOff>137643</xdr:colOff>
      <xdr:row>55</xdr:row>
      <xdr:rowOff>172153</xdr:rowOff>
    </xdr:from>
    <xdr:to>
      <xdr:col>36</xdr:col>
      <xdr:colOff>70802</xdr:colOff>
      <xdr:row>57</xdr:row>
      <xdr:rowOff>65909</xdr:rowOff>
    </xdr:to>
    <xdr:sp macro="" textlink="$L$96">
      <xdr:nvSpPr>
        <xdr:cNvPr id="49" name="TextBox 48">
          <a:extLst>
            <a:ext uri="{FF2B5EF4-FFF2-40B4-BE49-F238E27FC236}">
              <a16:creationId xmlns:a16="http://schemas.microsoft.com/office/drawing/2014/main" id="{2059382C-B4B3-48D4-9D01-FA8C869B7C8F}"/>
            </a:ext>
          </a:extLst>
        </xdr:cNvPr>
        <xdr:cNvSpPr txBox="1"/>
      </xdr:nvSpPr>
      <xdr:spPr>
        <a:xfrm>
          <a:off x="18451043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A142B00-378B-49FF-8766-539989E9286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715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36</xdr:col>
      <xdr:colOff>129984</xdr:colOff>
      <xdr:row>55</xdr:row>
      <xdr:rowOff>172153</xdr:rowOff>
    </xdr:from>
    <xdr:to>
      <xdr:col>37</xdr:col>
      <xdr:colOff>63143</xdr:colOff>
      <xdr:row>57</xdr:row>
      <xdr:rowOff>65909</xdr:rowOff>
    </xdr:to>
    <xdr:sp macro="" textlink="$L$97">
      <xdr:nvSpPr>
        <xdr:cNvPr id="50" name="TextBox 49">
          <a:extLst>
            <a:ext uri="{FF2B5EF4-FFF2-40B4-BE49-F238E27FC236}">
              <a16:creationId xmlns:a16="http://schemas.microsoft.com/office/drawing/2014/main" id="{5F3A0482-4999-4BA2-AE69-ABDF3BDC4B6B}"/>
            </a:ext>
          </a:extLst>
        </xdr:cNvPr>
        <xdr:cNvSpPr txBox="1"/>
      </xdr:nvSpPr>
      <xdr:spPr>
        <a:xfrm>
          <a:off x="19052984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EE82A56-EB7D-4470-B847-96093B00B73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-407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37</xdr:col>
      <xdr:colOff>160954</xdr:colOff>
      <xdr:row>55</xdr:row>
      <xdr:rowOff>172153</xdr:rowOff>
    </xdr:from>
    <xdr:to>
      <xdr:col>38</xdr:col>
      <xdr:colOff>94112</xdr:colOff>
      <xdr:row>57</xdr:row>
      <xdr:rowOff>65909</xdr:rowOff>
    </xdr:to>
    <xdr:sp macro="" textlink="$L$98">
      <xdr:nvSpPr>
        <xdr:cNvPr id="51" name="TextBox 50">
          <a:extLst>
            <a:ext uri="{FF2B5EF4-FFF2-40B4-BE49-F238E27FC236}">
              <a16:creationId xmlns:a16="http://schemas.microsoft.com/office/drawing/2014/main" id="{CE373F87-6FC5-4AE1-BDBA-2E0218ECFD2D}"/>
            </a:ext>
          </a:extLst>
        </xdr:cNvPr>
        <xdr:cNvSpPr txBox="1"/>
      </xdr:nvSpPr>
      <xdr:spPr>
        <a:xfrm>
          <a:off x="19693554" y="11132253"/>
          <a:ext cx="542758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4B33F89-6B05-445F-8393-9E94FD95268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-699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38</xdr:col>
      <xdr:colOff>248743</xdr:colOff>
      <xdr:row>55</xdr:row>
      <xdr:rowOff>172153</xdr:rowOff>
    </xdr:from>
    <xdr:to>
      <xdr:col>39</xdr:col>
      <xdr:colOff>181902</xdr:colOff>
      <xdr:row>57</xdr:row>
      <xdr:rowOff>65909</xdr:rowOff>
    </xdr:to>
    <xdr:sp macro="" textlink="$L$99">
      <xdr:nvSpPr>
        <xdr:cNvPr id="52" name="TextBox 51">
          <a:extLst>
            <a:ext uri="{FF2B5EF4-FFF2-40B4-BE49-F238E27FC236}">
              <a16:creationId xmlns:a16="http://schemas.microsoft.com/office/drawing/2014/main" id="{3F75DEB4-651E-4FEF-93A2-46759A8E978E}"/>
            </a:ext>
          </a:extLst>
        </xdr:cNvPr>
        <xdr:cNvSpPr txBox="1"/>
      </xdr:nvSpPr>
      <xdr:spPr>
        <a:xfrm>
          <a:off x="20390943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FD4C86A-B347-4C2B-9B33-EEBA91AA812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-637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39</xdr:col>
      <xdr:colOff>300140</xdr:colOff>
      <xdr:row>55</xdr:row>
      <xdr:rowOff>172153</xdr:rowOff>
    </xdr:from>
    <xdr:to>
      <xdr:col>40</xdr:col>
      <xdr:colOff>233299</xdr:colOff>
      <xdr:row>57</xdr:row>
      <xdr:rowOff>65909</xdr:rowOff>
    </xdr:to>
    <xdr:sp macro="" textlink="$L$100">
      <xdr:nvSpPr>
        <xdr:cNvPr id="53" name="TextBox 52">
          <a:extLst>
            <a:ext uri="{FF2B5EF4-FFF2-40B4-BE49-F238E27FC236}">
              <a16:creationId xmlns:a16="http://schemas.microsoft.com/office/drawing/2014/main" id="{F1F41238-0B4C-4B04-B7E1-5B004E1F85D6}"/>
            </a:ext>
          </a:extLst>
        </xdr:cNvPr>
        <xdr:cNvSpPr txBox="1"/>
      </xdr:nvSpPr>
      <xdr:spPr>
        <a:xfrm>
          <a:off x="21051940" y="11132253"/>
          <a:ext cx="54275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AA4BDE4-C09F-44A8-A52A-AB42EA4F10C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-238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41</xdr:col>
      <xdr:colOff>368835</xdr:colOff>
      <xdr:row>55</xdr:row>
      <xdr:rowOff>172153</xdr:rowOff>
    </xdr:from>
    <xdr:to>
      <xdr:col>42</xdr:col>
      <xdr:colOff>384878</xdr:colOff>
      <xdr:row>57</xdr:row>
      <xdr:rowOff>55213</xdr:rowOff>
    </xdr:to>
    <xdr:sp macro="" textlink="$L$102">
      <xdr:nvSpPr>
        <xdr:cNvPr id="56" name="TextBox 55">
          <a:extLst>
            <a:ext uri="{FF2B5EF4-FFF2-40B4-BE49-F238E27FC236}">
              <a16:creationId xmlns:a16="http://schemas.microsoft.com/office/drawing/2014/main" id="{08ED22D3-CD14-4B6D-ABB9-A3363FC799A4}"/>
            </a:ext>
          </a:extLst>
        </xdr:cNvPr>
        <xdr:cNvSpPr txBox="1"/>
      </xdr:nvSpPr>
      <xdr:spPr>
        <a:xfrm>
          <a:off x="22339835" y="11132253"/>
          <a:ext cx="625643" cy="2513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E5BEB2F-1E20-450E-BE35-C12CD225C5E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618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40</xdr:col>
      <xdr:colOff>404343</xdr:colOff>
      <xdr:row>55</xdr:row>
      <xdr:rowOff>172153</xdr:rowOff>
    </xdr:from>
    <xdr:to>
      <xdr:col>41</xdr:col>
      <xdr:colOff>337503</xdr:colOff>
      <xdr:row>57</xdr:row>
      <xdr:rowOff>65909</xdr:rowOff>
    </xdr:to>
    <xdr:sp macro="" textlink="$L$101">
      <xdr:nvSpPr>
        <xdr:cNvPr id="57" name="TextBox 56">
          <a:extLst>
            <a:ext uri="{FF2B5EF4-FFF2-40B4-BE49-F238E27FC236}">
              <a16:creationId xmlns:a16="http://schemas.microsoft.com/office/drawing/2014/main" id="{F9338BAA-02C3-422E-94D1-1834683804E3}"/>
            </a:ext>
          </a:extLst>
        </xdr:cNvPr>
        <xdr:cNvSpPr txBox="1"/>
      </xdr:nvSpPr>
      <xdr:spPr>
        <a:xfrm>
          <a:off x="21765743" y="11132253"/>
          <a:ext cx="54276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580E30C-CEEF-4F2C-A6CB-3A77EE0F671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-380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190980</xdr:colOff>
      <xdr:row>55</xdr:row>
      <xdr:rowOff>160455</xdr:rowOff>
    </xdr:from>
    <xdr:to>
      <xdr:col>32</xdr:col>
      <xdr:colOff>517021</xdr:colOff>
      <xdr:row>57</xdr:row>
      <xdr:rowOff>54211</xdr:rowOff>
    </xdr:to>
    <xdr:sp macro="" textlink="$Q$93">
      <xdr:nvSpPr>
        <xdr:cNvPr id="60" name="TextBox 59">
          <a:extLst>
            <a:ext uri="{FF2B5EF4-FFF2-40B4-BE49-F238E27FC236}">
              <a16:creationId xmlns:a16="http://schemas.microsoft.com/office/drawing/2014/main" id="{12366DF8-464C-4DAA-982D-433D433A2227}"/>
            </a:ext>
          </a:extLst>
        </xdr:cNvPr>
        <xdr:cNvSpPr txBox="1"/>
      </xdr:nvSpPr>
      <xdr:spPr>
        <a:xfrm>
          <a:off x="16675580" y="11120555"/>
          <a:ext cx="32604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0757609-193C-4DF8-B277-B987BA6BBEC9}" type="TxLink">
            <a:rPr lang="en-US" sz="1100" b="0" i="0" u="none" strike="noStrike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341430</xdr:colOff>
      <xdr:row>57</xdr:row>
      <xdr:rowOff>71258</xdr:rowOff>
    </xdr:from>
    <xdr:to>
      <xdr:col>42</xdr:col>
      <xdr:colOff>274588</xdr:colOff>
      <xdr:row>58</xdr:row>
      <xdr:rowOff>150764</xdr:rowOff>
    </xdr:to>
    <xdr:sp macro="" textlink="$M$102">
      <xdr:nvSpPr>
        <xdr:cNvPr id="61" name="TextBox 60">
          <a:extLst>
            <a:ext uri="{FF2B5EF4-FFF2-40B4-BE49-F238E27FC236}">
              <a16:creationId xmlns:a16="http://schemas.microsoft.com/office/drawing/2014/main" id="{E5FF1F40-4E42-4856-BF8F-40D60377AE1B}"/>
            </a:ext>
          </a:extLst>
        </xdr:cNvPr>
        <xdr:cNvSpPr txBox="1"/>
      </xdr:nvSpPr>
      <xdr:spPr>
        <a:xfrm>
          <a:off x="22312430" y="11399658"/>
          <a:ext cx="542758" cy="263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AF6D338-375C-4903-9742-7BCBC815172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355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213454</xdr:colOff>
      <xdr:row>59</xdr:row>
      <xdr:rowOff>52691</xdr:rowOff>
    </xdr:from>
    <xdr:to>
      <xdr:col>23</xdr:col>
      <xdr:colOff>149435</xdr:colOff>
      <xdr:row>61</xdr:row>
      <xdr:rowOff>12958</xdr:rowOff>
    </xdr:to>
    <xdr:sp macro="" textlink="$N$84">
      <xdr:nvSpPr>
        <xdr:cNvPr id="62" name="TextBox 61">
          <a:extLst>
            <a:ext uri="{FF2B5EF4-FFF2-40B4-BE49-F238E27FC236}">
              <a16:creationId xmlns:a16="http://schemas.microsoft.com/office/drawing/2014/main" id="{458A9056-87EC-457E-96FC-709F83277E9E}"/>
            </a:ext>
          </a:extLst>
        </xdr:cNvPr>
        <xdr:cNvSpPr txBox="1"/>
      </xdr:nvSpPr>
      <xdr:spPr>
        <a:xfrm>
          <a:off x="10602054" y="11749391"/>
          <a:ext cx="545581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5CD238-D5C2-4341-9399-A05C1E776C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419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226222</xdr:colOff>
      <xdr:row>59</xdr:row>
      <xdr:rowOff>52691</xdr:rowOff>
    </xdr:from>
    <xdr:to>
      <xdr:col>24</xdr:col>
      <xdr:colOff>80654</xdr:colOff>
      <xdr:row>61</xdr:row>
      <xdr:rowOff>46380</xdr:rowOff>
    </xdr:to>
    <xdr:sp macro="" textlink="$N$85">
      <xdr:nvSpPr>
        <xdr:cNvPr id="63" name="TextBox 62">
          <a:extLst>
            <a:ext uri="{FF2B5EF4-FFF2-40B4-BE49-F238E27FC236}">
              <a16:creationId xmlns:a16="http://schemas.microsoft.com/office/drawing/2014/main" id="{222F2FE3-12DE-480E-9DCB-D75601E561E5}"/>
            </a:ext>
          </a:extLst>
        </xdr:cNvPr>
        <xdr:cNvSpPr txBox="1"/>
      </xdr:nvSpPr>
      <xdr:spPr>
        <a:xfrm>
          <a:off x="11224422" y="11749391"/>
          <a:ext cx="464032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35DAD7C-9B51-483E-9333-FC50F15CAE3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-114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338141</xdr:colOff>
      <xdr:row>59</xdr:row>
      <xdr:rowOff>52691</xdr:rowOff>
    </xdr:from>
    <xdr:to>
      <xdr:col>25</xdr:col>
      <xdr:colOff>239221</xdr:colOff>
      <xdr:row>61</xdr:row>
      <xdr:rowOff>46380</xdr:rowOff>
    </xdr:to>
    <xdr:sp macro="" textlink="$N$86">
      <xdr:nvSpPr>
        <xdr:cNvPr id="64" name="TextBox 63">
          <a:extLst>
            <a:ext uri="{FF2B5EF4-FFF2-40B4-BE49-F238E27FC236}">
              <a16:creationId xmlns:a16="http://schemas.microsoft.com/office/drawing/2014/main" id="{856BC562-45AB-4E98-BF36-933779BCB086}"/>
            </a:ext>
          </a:extLst>
        </xdr:cNvPr>
        <xdr:cNvSpPr txBox="1"/>
      </xdr:nvSpPr>
      <xdr:spPr>
        <a:xfrm>
          <a:off x="11945941" y="11749391"/>
          <a:ext cx="510680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83A40C3-92AF-4C50-B342-2D6B95D08C5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-410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359851</xdr:colOff>
      <xdr:row>59</xdr:row>
      <xdr:rowOff>52691</xdr:rowOff>
    </xdr:from>
    <xdr:to>
      <xdr:col>26</xdr:col>
      <xdr:colOff>274436</xdr:colOff>
      <xdr:row>61</xdr:row>
      <xdr:rowOff>46380</xdr:rowOff>
    </xdr:to>
    <xdr:sp macro="" textlink="$N$87">
      <xdr:nvSpPr>
        <xdr:cNvPr id="65" name="TextBox 64">
          <a:extLst>
            <a:ext uri="{FF2B5EF4-FFF2-40B4-BE49-F238E27FC236}">
              <a16:creationId xmlns:a16="http://schemas.microsoft.com/office/drawing/2014/main" id="{040CC270-56AC-4999-9AD7-BE975861D7C3}"/>
            </a:ext>
          </a:extLst>
        </xdr:cNvPr>
        <xdr:cNvSpPr txBox="1"/>
      </xdr:nvSpPr>
      <xdr:spPr>
        <a:xfrm>
          <a:off x="12577251" y="11749391"/>
          <a:ext cx="524185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CEAD61F-4503-4ECA-AFB2-E9CF31294FB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908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388075</xdr:colOff>
      <xdr:row>59</xdr:row>
      <xdr:rowOff>52691</xdr:rowOff>
    </xdr:from>
    <xdr:to>
      <xdr:col>27</xdr:col>
      <xdr:colOff>316177</xdr:colOff>
      <xdr:row>61</xdr:row>
      <xdr:rowOff>46380</xdr:rowOff>
    </xdr:to>
    <xdr:sp macro="" textlink="$N$88">
      <xdr:nvSpPr>
        <xdr:cNvPr id="66" name="TextBox 65">
          <a:extLst>
            <a:ext uri="{FF2B5EF4-FFF2-40B4-BE49-F238E27FC236}">
              <a16:creationId xmlns:a16="http://schemas.microsoft.com/office/drawing/2014/main" id="{CB3904FD-ED94-431C-A001-CEDA39FEE209}"/>
            </a:ext>
          </a:extLst>
        </xdr:cNvPr>
        <xdr:cNvSpPr txBox="1"/>
      </xdr:nvSpPr>
      <xdr:spPr>
        <a:xfrm>
          <a:off x="13215075" y="11749391"/>
          <a:ext cx="537702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3F71471-D50A-4E2A-B95A-FA8B3C7BDCE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569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493912</xdr:colOff>
      <xdr:row>59</xdr:row>
      <xdr:rowOff>52691</xdr:rowOff>
    </xdr:from>
    <xdr:to>
      <xdr:col>28</xdr:col>
      <xdr:colOff>508023</xdr:colOff>
      <xdr:row>61</xdr:row>
      <xdr:rowOff>46380</xdr:rowOff>
    </xdr:to>
    <xdr:sp macro="" textlink="$N$89">
      <xdr:nvSpPr>
        <xdr:cNvPr id="67" name="TextBox 66">
          <a:extLst>
            <a:ext uri="{FF2B5EF4-FFF2-40B4-BE49-F238E27FC236}">
              <a16:creationId xmlns:a16="http://schemas.microsoft.com/office/drawing/2014/main" id="{AA316D68-DC47-437C-B52A-5E15D689B9D4}"/>
            </a:ext>
          </a:extLst>
        </xdr:cNvPr>
        <xdr:cNvSpPr txBox="1"/>
      </xdr:nvSpPr>
      <xdr:spPr>
        <a:xfrm>
          <a:off x="13930512" y="11749391"/>
          <a:ext cx="623711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1F4B9C-BDB2-41FF-893A-C192EA96C89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529188</xdr:colOff>
      <xdr:row>59</xdr:row>
      <xdr:rowOff>52691</xdr:rowOff>
    </xdr:from>
    <xdr:to>
      <xdr:col>29</xdr:col>
      <xdr:colOff>460188</xdr:colOff>
      <xdr:row>61</xdr:row>
      <xdr:rowOff>46380</xdr:rowOff>
    </xdr:to>
    <xdr:sp macro="" textlink="$N$90">
      <xdr:nvSpPr>
        <xdr:cNvPr id="68" name="TextBox 67">
          <a:extLst>
            <a:ext uri="{FF2B5EF4-FFF2-40B4-BE49-F238E27FC236}">
              <a16:creationId xmlns:a16="http://schemas.microsoft.com/office/drawing/2014/main" id="{9ADE3F7F-3A9E-4B2D-9581-1F95BFAABBA2}"/>
            </a:ext>
          </a:extLst>
        </xdr:cNvPr>
        <xdr:cNvSpPr txBox="1"/>
      </xdr:nvSpPr>
      <xdr:spPr>
        <a:xfrm>
          <a:off x="14575388" y="11749391"/>
          <a:ext cx="540600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FF87A57-BCC6-4835-8550-8423C9019F1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162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42055</xdr:colOff>
      <xdr:row>59</xdr:row>
      <xdr:rowOff>52691</xdr:rowOff>
    </xdr:from>
    <xdr:to>
      <xdr:col>31</xdr:col>
      <xdr:colOff>567286</xdr:colOff>
      <xdr:row>61</xdr:row>
      <xdr:rowOff>46380</xdr:rowOff>
    </xdr:to>
    <xdr:sp macro="" textlink="$N$92">
      <xdr:nvSpPr>
        <xdr:cNvPr id="69" name="TextBox 68">
          <a:extLst>
            <a:ext uri="{FF2B5EF4-FFF2-40B4-BE49-F238E27FC236}">
              <a16:creationId xmlns:a16="http://schemas.microsoft.com/office/drawing/2014/main" id="{7D01F5E4-A794-4757-9040-62BFE25213B3}"/>
            </a:ext>
          </a:extLst>
        </xdr:cNvPr>
        <xdr:cNvSpPr txBox="1"/>
      </xdr:nvSpPr>
      <xdr:spPr>
        <a:xfrm>
          <a:off x="15917055" y="11749391"/>
          <a:ext cx="525231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8A9C1EA-1E7A-4C83-8A48-FE81DE1600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1,338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529189</xdr:colOff>
      <xdr:row>59</xdr:row>
      <xdr:rowOff>52691</xdr:rowOff>
    </xdr:from>
    <xdr:to>
      <xdr:col>30</xdr:col>
      <xdr:colOff>450832</xdr:colOff>
      <xdr:row>61</xdr:row>
      <xdr:rowOff>46380</xdr:rowOff>
    </xdr:to>
    <xdr:sp macro="" textlink="$N$91">
      <xdr:nvSpPr>
        <xdr:cNvPr id="70" name="TextBox 69">
          <a:extLst>
            <a:ext uri="{FF2B5EF4-FFF2-40B4-BE49-F238E27FC236}">
              <a16:creationId xmlns:a16="http://schemas.microsoft.com/office/drawing/2014/main" id="{F5463B3E-7EDA-4B69-AD41-D86CDDBE599F}"/>
            </a:ext>
          </a:extLst>
        </xdr:cNvPr>
        <xdr:cNvSpPr txBox="1"/>
      </xdr:nvSpPr>
      <xdr:spPr>
        <a:xfrm>
          <a:off x="15184989" y="11749391"/>
          <a:ext cx="531243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1AE0967-95C3-40BC-BE9A-03508D67BDF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227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77637</xdr:colOff>
      <xdr:row>59</xdr:row>
      <xdr:rowOff>52691</xdr:rowOff>
    </xdr:from>
    <xdr:to>
      <xdr:col>33</xdr:col>
      <xdr:colOff>12422</xdr:colOff>
      <xdr:row>61</xdr:row>
      <xdr:rowOff>46380</xdr:rowOff>
    </xdr:to>
    <xdr:sp macro="" textlink="$N$93">
      <xdr:nvSpPr>
        <xdr:cNvPr id="71" name="TextBox 70">
          <a:extLst>
            <a:ext uri="{FF2B5EF4-FFF2-40B4-BE49-F238E27FC236}">
              <a16:creationId xmlns:a16="http://schemas.microsoft.com/office/drawing/2014/main" id="{9972E6AA-BDBF-48CC-BA89-ED25D6EE4216}"/>
            </a:ext>
          </a:extLst>
        </xdr:cNvPr>
        <xdr:cNvSpPr txBox="1"/>
      </xdr:nvSpPr>
      <xdr:spPr>
        <a:xfrm>
          <a:off x="16562237" y="11749391"/>
          <a:ext cx="544385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6B9EF46-A7D4-4141-A543-F9826EB600E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278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33</xdr:col>
      <xdr:colOff>109488</xdr:colOff>
      <xdr:row>59</xdr:row>
      <xdr:rowOff>52691</xdr:rowOff>
    </xdr:from>
    <xdr:to>
      <xdr:col>33</xdr:col>
      <xdr:colOff>569214</xdr:colOff>
      <xdr:row>61</xdr:row>
      <xdr:rowOff>46380</xdr:rowOff>
    </xdr:to>
    <xdr:sp macro="" textlink="$N$94">
      <xdr:nvSpPr>
        <xdr:cNvPr id="72" name="TextBox 71">
          <a:extLst>
            <a:ext uri="{FF2B5EF4-FFF2-40B4-BE49-F238E27FC236}">
              <a16:creationId xmlns:a16="http://schemas.microsoft.com/office/drawing/2014/main" id="{C4663814-6726-401A-95E7-BDF7C03C5053}"/>
            </a:ext>
          </a:extLst>
        </xdr:cNvPr>
        <xdr:cNvSpPr txBox="1"/>
      </xdr:nvSpPr>
      <xdr:spPr>
        <a:xfrm>
          <a:off x="17203688" y="11749391"/>
          <a:ext cx="459726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E144D43-294C-4682-809B-E25DF5F91F3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-456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131543</xdr:colOff>
      <xdr:row>59</xdr:row>
      <xdr:rowOff>52691</xdr:rowOff>
    </xdr:from>
    <xdr:to>
      <xdr:col>35</xdr:col>
      <xdr:colOff>98122</xdr:colOff>
      <xdr:row>61</xdr:row>
      <xdr:rowOff>46380</xdr:rowOff>
    </xdr:to>
    <xdr:sp macro="" textlink="$N$95">
      <xdr:nvSpPr>
        <xdr:cNvPr id="73" name="TextBox 72">
          <a:extLst>
            <a:ext uri="{FF2B5EF4-FFF2-40B4-BE49-F238E27FC236}">
              <a16:creationId xmlns:a16="http://schemas.microsoft.com/office/drawing/2014/main" id="{4D725FB8-6205-40DF-919D-A2C7E98B5DA1}"/>
            </a:ext>
          </a:extLst>
        </xdr:cNvPr>
        <xdr:cNvSpPr txBox="1"/>
      </xdr:nvSpPr>
      <xdr:spPr>
        <a:xfrm>
          <a:off x="17835343" y="11749391"/>
          <a:ext cx="576179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7341CEB-F24A-40F0-851E-F5898D03CAF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-458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35</xdr:col>
      <xdr:colOff>197421</xdr:colOff>
      <xdr:row>59</xdr:row>
      <xdr:rowOff>52691</xdr:rowOff>
    </xdr:from>
    <xdr:to>
      <xdr:col>36</xdr:col>
      <xdr:colOff>50369</xdr:colOff>
      <xdr:row>61</xdr:row>
      <xdr:rowOff>46380</xdr:rowOff>
    </xdr:to>
    <xdr:sp macro="" textlink="$N$96">
      <xdr:nvSpPr>
        <xdr:cNvPr id="74" name="TextBox 73">
          <a:extLst>
            <a:ext uri="{FF2B5EF4-FFF2-40B4-BE49-F238E27FC236}">
              <a16:creationId xmlns:a16="http://schemas.microsoft.com/office/drawing/2014/main" id="{D25CD9CE-AF66-4144-B1F9-3BDE56A9468D}"/>
            </a:ext>
          </a:extLst>
        </xdr:cNvPr>
        <xdr:cNvSpPr txBox="1"/>
      </xdr:nvSpPr>
      <xdr:spPr>
        <a:xfrm>
          <a:off x="18510821" y="11749391"/>
          <a:ext cx="462548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39DABAE-E9F0-46B2-B940-4A1FE75917A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1,347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36</xdr:col>
      <xdr:colOff>261514</xdr:colOff>
      <xdr:row>59</xdr:row>
      <xdr:rowOff>52691</xdr:rowOff>
    </xdr:from>
    <xdr:to>
      <xdr:col>37</xdr:col>
      <xdr:colOff>185315</xdr:colOff>
      <xdr:row>61</xdr:row>
      <xdr:rowOff>46380</xdr:rowOff>
    </xdr:to>
    <xdr:sp macro="" textlink="$N$97">
      <xdr:nvSpPr>
        <xdr:cNvPr id="75" name="TextBox 74">
          <a:extLst>
            <a:ext uri="{FF2B5EF4-FFF2-40B4-BE49-F238E27FC236}">
              <a16:creationId xmlns:a16="http://schemas.microsoft.com/office/drawing/2014/main" id="{6E01E60E-4329-45E9-9116-F162D43AD92D}"/>
            </a:ext>
          </a:extLst>
        </xdr:cNvPr>
        <xdr:cNvSpPr txBox="1"/>
      </xdr:nvSpPr>
      <xdr:spPr>
        <a:xfrm>
          <a:off x="19184514" y="11749391"/>
          <a:ext cx="533401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7F82514-7518-4A74-9812-87BF61108FE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-668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37</xdr:col>
      <xdr:colOff>307273</xdr:colOff>
      <xdr:row>59</xdr:row>
      <xdr:rowOff>52691</xdr:rowOff>
    </xdr:from>
    <xdr:to>
      <xdr:col>38</xdr:col>
      <xdr:colOff>160220</xdr:colOff>
      <xdr:row>61</xdr:row>
      <xdr:rowOff>46380</xdr:rowOff>
    </xdr:to>
    <xdr:sp macro="" textlink="$N$98">
      <xdr:nvSpPr>
        <xdr:cNvPr id="76" name="TextBox 75">
          <a:extLst>
            <a:ext uri="{FF2B5EF4-FFF2-40B4-BE49-F238E27FC236}">
              <a16:creationId xmlns:a16="http://schemas.microsoft.com/office/drawing/2014/main" id="{D2E4FD2F-FE56-45B7-9252-E864611BBE69}"/>
            </a:ext>
          </a:extLst>
        </xdr:cNvPr>
        <xdr:cNvSpPr txBox="1"/>
      </xdr:nvSpPr>
      <xdr:spPr>
        <a:xfrm>
          <a:off x="19839873" y="11749391"/>
          <a:ext cx="462547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6271F3D-2EDC-47A6-9E09-87D74B5002E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-762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38</xdr:col>
      <xdr:colOff>372033</xdr:colOff>
      <xdr:row>59</xdr:row>
      <xdr:rowOff>52691</xdr:rowOff>
    </xdr:from>
    <xdr:to>
      <xdr:col>39</xdr:col>
      <xdr:colOff>224981</xdr:colOff>
      <xdr:row>61</xdr:row>
      <xdr:rowOff>46380</xdr:rowOff>
    </xdr:to>
    <xdr:sp macro="" textlink="$N$99">
      <xdr:nvSpPr>
        <xdr:cNvPr id="77" name="TextBox 76">
          <a:extLst>
            <a:ext uri="{FF2B5EF4-FFF2-40B4-BE49-F238E27FC236}">
              <a16:creationId xmlns:a16="http://schemas.microsoft.com/office/drawing/2014/main" id="{CB69B819-1DBF-480D-8F49-70C36ABFC439}"/>
            </a:ext>
          </a:extLst>
        </xdr:cNvPr>
        <xdr:cNvSpPr txBox="1"/>
      </xdr:nvSpPr>
      <xdr:spPr>
        <a:xfrm>
          <a:off x="20514233" y="11749391"/>
          <a:ext cx="462548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46C875A-DDFC-407F-9A45-20247588718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-775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40</xdr:col>
      <xdr:colOff>501397</xdr:colOff>
      <xdr:row>59</xdr:row>
      <xdr:rowOff>52691</xdr:rowOff>
    </xdr:from>
    <xdr:to>
      <xdr:col>41</xdr:col>
      <xdr:colOff>454613</xdr:colOff>
      <xdr:row>61</xdr:row>
      <xdr:rowOff>46380</xdr:rowOff>
    </xdr:to>
    <xdr:sp macro="" textlink="$N$101">
      <xdr:nvSpPr>
        <xdr:cNvPr id="78" name="TextBox 77">
          <a:extLst>
            <a:ext uri="{FF2B5EF4-FFF2-40B4-BE49-F238E27FC236}">
              <a16:creationId xmlns:a16="http://schemas.microsoft.com/office/drawing/2014/main" id="{2FFE3AF8-4A3B-4875-8D8B-91E0138EE63E}"/>
            </a:ext>
          </a:extLst>
        </xdr:cNvPr>
        <xdr:cNvSpPr txBox="1"/>
      </xdr:nvSpPr>
      <xdr:spPr>
        <a:xfrm>
          <a:off x="21862797" y="11749391"/>
          <a:ext cx="562816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99CA365-D3FB-4D69-8828-7BE3932D1C8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-84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39</xdr:col>
      <xdr:colOff>404119</xdr:colOff>
      <xdr:row>59</xdr:row>
      <xdr:rowOff>52691</xdr:rowOff>
    </xdr:from>
    <xdr:to>
      <xdr:col>40</xdr:col>
      <xdr:colOff>322572</xdr:colOff>
      <xdr:row>61</xdr:row>
      <xdr:rowOff>46380</xdr:rowOff>
    </xdr:to>
    <xdr:sp macro="" textlink="$N$100">
      <xdr:nvSpPr>
        <xdr:cNvPr id="79" name="TextBox 78">
          <a:extLst>
            <a:ext uri="{FF2B5EF4-FFF2-40B4-BE49-F238E27FC236}">
              <a16:creationId xmlns:a16="http://schemas.microsoft.com/office/drawing/2014/main" id="{4AAD4E2A-2CE2-4956-BBF9-4B21D07C3CC8}"/>
            </a:ext>
          </a:extLst>
        </xdr:cNvPr>
        <xdr:cNvSpPr txBox="1"/>
      </xdr:nvSpPr>
      <xdr:spPr>
        <a:xfrm>
          <a:off x="21155919" y="11749391"/>
          <a:ext cx="528053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D52F9F9-3C1C-48CD-AC6B-57BD7684879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266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41</xdr:col>
      <xdr:colOff>555262</xdr:colOff>
      <xdr:row>59</xdr:row>
      <xdr:rowOff>52691</xdr:rowOff>
    </xdr:from>
    <xdr:to>
      <xdr:col>42</xdr:col>
      <xdr:colOff>513820</xdr:colOff>
      <xdr:row>61</xdr:row>
      <xdr:rowOff>46380</xdr:rowOff>
    </xdr:to>
    <xdr:sp macro="" textlink="$N$102">
      <xdr:nvSpPr>
        <xdr:cNvPr id="80" name="TextBox 79">
          <a:extLst>
            <a:ext uri="{FF2B5EF4-FFF2-40B4-BE49-F238E27FC236}">
              <a16:creationId xmlns:a16="http://schemas.microsoft.com/office/drawing/2014/main" id="{53928011-5373-4626-A0C7-EB93E8D8D8D2}"/>
            </a:ext>
          </a:extLst>
        </xdr:cNvPr>
        <xdr:cNvSpPr txBox="1"/>
      </xdr:nvSpPr>
      <xdr:spPr>
        <a:xfrm>
          <a:off x="22526262" y="11749391"/>
          <a:ext cx="568158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1EF72AF-3814-4358-8AAA-7A67709C77A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973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140220</xdr:colOff>
      <xdr:row>57</xdr:row>
      <xdr:rowOff>71258</xdr:rowOff>
    </xdr:from>
    <xdr:to>
      <xdr:col>23</xdr:col>
      <xdr:colOff>174979</xdr:colOff>
      <xdr:row>58</xdr:row>
      <xdr:rowOff>170815</xdr:rowOff>
    </xdr:to>
    <xdr:sp macro="" textlink="$M$84">
      <xdr:nvSpPr>
        <xdr:cNvPr id="82" name="TextBox 81">
          <a:extLst>
            <a:ext uri="{FF2B5EF4-FFF2-40B4-BE49-F238E27FC236}">
              <a16:creationId xmlns:a16="http://schemas.microsoft.com/office/drawing/2014/main" id="{C968D7CE-A1F6-4386-AA2C-958DE5EE2918}"/>
            </a:ext>
          </a:extLst>
        </xdr:cNvPr>
        <xdr:cNvSpPr txBox="1"/>
      </xdr:nvSpPr>
      <xdr:spPr>
        <a:xfrm>
          <a:off x="10528820" y="11399658"/>
          <a:ext cx="64435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2B8CCE5-C591-4D83-8693-0341C835670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140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165992</xdr:colOff>
      <xdr:row>57</xdr:row>
      <xdr:rowOff>71258</xdr:rowOff>
    </xdr:from>
    <xdr:to>
      <xdr:col>24</xdr:col>
      <xdr:colOff>199411</xdr:colOff>
      <xdr:row>58</xdr:row>
      <xdr:rowOff>170815</xdr:rowOff>
    </xdr:to>
    <xdr:sp macro="" textlink="$M$85">
      <xdr:nvSpPr>
        <xdr:cNvPr id="83" name="TextBox 82">
          <a:extLst>
            <a:ext uri="{FF2B5EF4-FFF2-40B4-BE49-F238E27FC236}">
              <a16:creationId xmlns:a16="http://schemas.microsoft.com/office/drawing/2014/main" id="{3F64DF8A-464D-438A-A077-CB7259234C9C}"/>
            </a:ext>
          </a:extLst>
        </xdr:cNvPr>
        <xdr:cNvSpPr txBox="1"/>
      </xdr:nvSpPr>
      <xdr:spPr>
        <a:xfrm>
          <a:off x="11164192" y="11399658"/>
          <a:ext cx="64301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E088600-2333-4230-9AEA-2A526DC3150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390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261207</xdr:colOff>
      <xdr:row>57</xdr:row>
      <xdr:rowOff>71258</xdr:rowOff>
    </xdr:from>
    <xdr:to>
      <xdr:col>25</xdr:col>
      <xdr:colOff>291806</xdr:colOff>
      <xdr:row>58</xdr:row>
      <xdr:rowOff>170815</xdr:rowOff>
    </xdr:to>
    <xdr:sp macro="" textlink="$M$86">
      <xdr:nvSpPr>
        <xdr:cNvPr id="84" name="TextBox 83">
          <a:extLst>
            <a:ext uri="{FF2B5EF4-FFF2-40B4-BE49-F238E27FC236}">
              <a16:creationId xmlns:a16="http://schemas.microsoft.com/office/drawing/2014/main" id="{778CEF48-E6CA-47BC-8FE4-C5029B857F54}"/>
            </a:ext>
          </a:extLst>
        </xdr:cNvPr>
        <xdr:cNvSpPr txBox="1"/>
      </xdr:nvSpPr>
      <xdr:spPr>
        <a:xfrm>
          <a:off x="11869007" y="11399658"/>
          <a:ext cx="640199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A2927E0-37D9-4B5A-BE97-C3D65B4FB54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-234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298644</xdr:colOff>
      <xdr:row>57</xdr:row>
      <xdr:rowOff>71258</xdr:rowOff>
    </xdr:from>
    <xdr:to>
      <xdr:col>27</xdr:col>
      <xdr:colOff>332064</xdr:colOff>
      <xdr:row>58</xdr:row>
      <xdr:rowOff>170815</xdr:rowOff>
    </xdr:to>
    <xdr:sp macro="" textlink="$M$88">
      <xdr:nvSpPr>
        <xdr:cNvPr id="85" name="TextBox 84">
          <a:extLst>
            <a:ext uri="{FF2B5EF4-FFF2-40B4-BE49-F238E27FC236}">
              <a16:creationId xmlns:a16="http://schemas.microsoft.com/office/drawing/2014/main" id="{4468E96C-F739-41D3-8AA2-AD2118381266}"/>
            </a:ext>
          </a:extLst>
        </xdr:cNvPr>
        <xdr:cNvSpPr txBox="1"/>
      </xdr:nvSpPr>
      <xdr:spPr>
        <a:xfrm>
          <a:off x="13125644" y="11399658"/>
          <a:ext cx="643020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37C8845-8589-48F4-906F-33ADF6EA16A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-90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351524</xdr:colOff>
      <xdr:row>57</xdr:row>
      <xdr:rowOff>71258</xdr:rowOff>
    </xdr:from>
    <xdr:to>
      <xdr:col>26</xdr:col>
      <xdr:colOff>384945</xdr:colOff>
      <xdr:row>58</xdr:row>
      <xdr:rowOff>170815</xdr:rowOff>
    </xdr:to>
    <xdr:sp macro="" textlink="$M$87">
      <xdr:nvSpPr>
        <xdr:cNvPr id="86" name="TextBox 85">
          <a:extLst>
            <a:ext uri="{FF2B5EF4-FFF2-40B4-BE49-F238E27FC236}">
              <a16:creationId xmlns:a16="http://schemas.microsoft.com/office/drawing/2014/main" id="{E084EC7B-5BBE-481C-ADC1-161A65C8AAA9}"/>
            </a:ext>
          </a:extLst>
        </xdr:cNvPr>
        <xdr:cNvSpPr txBox="1"/>
      </xdr:nvSpPr>
      <xdr:spPr>
        <a:xfrm>
          <a:off x="12568924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759E6F-0A98-407B-BF69-20EEEDA66E9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302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432998</xdr:colOff>
      <xdr:row>57</xdr:row>
      <xdr:rowOff>71258</xdr:rowOff>
    </xdr:from>
    <xdr:to>
      <xdr:col>28</xdr:col>
      <xdr:colOff>466420</xdr:colOff>
      <xdr:row>58</xdr:row>
      <xdr:rowOff>170815</xdr:rowOff>
    </xdr:to>
    <xdr:sp macro="" textlink="$M$89">
      <xdr:nvSpPr>
        <xdr:cNvPr id="87" name="TextBox 86">
          <a:extLst>
            <a:ext uri="{FF2B5EF4-FFF2-40B4-BE49-F238E27FC236}">
              <a16:creationId xmlns:a16="http://schemas.microsoft.com/office/drawing/2014/main" id="{CD7DC47B-231D-43B3-B991-B9B03CF6913E}"/>
            </a:ext>
          </a:extLst>
        </xdr:cNvPr>
        <xdr:cNvSpPr txBox="1"/>
      </xdr:nvSpPr>
      <xdr:spPr>
        <a:xfrm>
          <a:off x="13869598" y="11399658"/>
          <a:ext cx="643022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B9C7F1E-6E87-4524-B50B-4DB46C3D41C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230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513733</xdr:colOff>
      <xdr:row>57</xdr:row>
      <xdr:rowOff>71258</xdr:rowOff>
    </xdr:from>
    <xdr:to>
      <xdr:col>30</xdr:col>
      <xdr:colOff>547154</xdr:colOff>
      <xdr:row>58</xdr:row>
      <xdr:rowOff>170815</xdr:rowOff>
    </xdr:to>
    <xdr:sp macro="" textlink="$M$91">
      <xdr:nvSpPr>
        <xdr:cNvPr id="88" name="TextBox 87">
          <a:extLst>
            <a:ext uri="{FF2B5EF4-FFF2-40B4-BE49-F238E27FC236}">
              <a16:creationId xmlns:a16="http://schemas.microsoft.com/office/drawing/2014/main" id="{DE9E73F9-8F48-4728-9DF3-E974D31CD758}"/>
            </a:ext>
          </a:extLst>
        </xdr:cNvPr>
        <xdr:cNvSpPr txBox="1"/>
      </xdr:nvSpPr>
      <xdr:spPr>
        <a:xfrm>
          <a:off x="15169533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D69773E-494E-4C0C-8CBF-0482798900F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330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470433</xdr:colOff>
      <xdr:row>57</xdr:row>
      <xdr:rowOff>71258</xdr:rowOff>
    </xdr:from>
    <xdr:to>
      <xdr:col>29</xdr:col>
      <xdr:colOff>503853</xdr:colOff>
      <xdr:row>58</xdr:row>
      <xdr:rowOff>170815</xdr:rowOff>
    </xdr:to>
    <xdr:sp macro="" textlink="$M$90">
      <xdr:nvSpPr>
        <xdr:cNvPr id="89" name="TextBox 88">
          <a:extLst>
            <a:ext uri="{FF2B5EF4-FFF2-40B4-BE49-F238E27FC236}">
              <a16:creationId xmlns:a16="http://schemas.microsoft.com/office/drawing/2014/main" id="{CB00CBB8-72C1-44AA-957E-886506118C8D}"/>
            </a:ext>
          </a:extLst>
        </xdr:cNvPr>
        <xdr:cNvSpPr txBox="1"/>
      </xdr:nvSpPr>
      <xdr:spPr>
        <a:xfrm>
          <a:off x="14516633" y="11399658"/>
          <a:ext cx="643020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B2E0853-8040-4886-8F42-440E5A97B4C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303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596094</xdr:colOff>
      <xdr:row>57</xdr:row>
      <xdr:rowOff>71258</xdr:rowOff>
    </xdr:from>
    <xdr:to>
      <xdr:col>33</xdr:col>
      <xdr:colOff>22737</xdr:colOff>
      <xdr:row>58</xdr:row>
      <xdr:rowOff>170815</xdr:rowOff>
    </xdr:to>
    <xdr:sp macro="" textlink="$M$93">
      <xdr:nvSpPr>
        <xdr:cNvPr id="90" name="TextBox 89">
          <a:extLst>
            <a:ext uri="{FF2B5EF4-FFF2-40B4-BE49-F238E27FC236}">
              <a16:creationId xmlns:a16="http://schemas.microsoft.com/office/drawing/2014/main" id="{805A273E-C02D-4D5F-BB6B-684151681197}"/>
            </a:ext>
          </a:extLst>
        </xdr:cNvPr>
        <xdr:cNvSpPr txBox="1"/>
      </xdr:nvSpPr>
      <xdr:spPr>
        <a:xfrm>
          <a:off x="16471094" y="11399658"/>
          <a:ext cx="645843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8415F05-B4EE-4144-90D8-448230E0D86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-102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30</xdr:col>
      <xdr:colOff>482976</xdr:colOff>
      <xdr:row>57</xdr:row>
      <xdr:rowOff>71258</xdr:rowOff>
    </xdr:from>
    <xdr:to>
      <xdr:col>31</xdr:col>
      <xdr:colOff>516397</xdr:colOff>
      <xdr:row>58</xdr:row>
      <xdr:rowOff>170815</xdr:rowOff>
    </xdr:to>
    <xdr:sp macro="" textlink="$M$92">
      <xdr:nvSpPr>
        <xdr:cNvPr id="91" name="TextBox 90">
          <a:extLst>
            <a:ext uri="{FF2B5EF4-FFF2-40B4-BE49-F238E27FC236}">
              <a16:creationId xmlns:a16="http://schemas.microsoft.com/office/drawing/2014/main" id="{4AA95E51-0C47-43EE-800A-A4EEA8AD68D4}"/>
            </a:ext>
          </a:extLst>
        </xdr:cNvPr>
        <xdr:cNvSpPr txBox="1"/>
      </xdr:nvSpPr>
      <xdr:spPr>
        <a:xfrm>
          <a:off x="15748376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996AA98-C101-4190-920E-14F34FEB3C8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686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13751</xdr:colOff>
      <xdr:row>57</xdr:row>
      <xdr:rowOff>71258</xdr:rowOff>
    </xdr:from>
    <xdr:to>
      <xdr:col>35</xdr:col>
      <xdr:colOff>47172</xdr:colOff>
      <xdr:row>58</xdr:row>
      <xdr:rowOff>170815</xdr:rowOff>
    </xdr:to>
    <xdr:sp macro="" textlink="$M$95">
      <xdr:nvSpPr>
        <xdr:cNvPr id="92" name="TextBox 91">
          <a:extLst>
            <a:ext uri="{FF2B5EF4-FFF2-40B4-BE49-F238E27FC236}">
              <a16:creationId xmlns:a16="http://schemas.microsoft.com/office/drawing/2014/main" id="{AF5F7127-9ABF-49CB-A129-B73BF7E949CD}"/>
            </a:ext>
          </a:extLst>
        </xdr:cNvPr>
        <xdr:cNvSpPr txBox="1"/>
      </xdr:nvSpPr>
      <xdr:spPr>
        <a:xfrm>
          <a:off x="17717551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EF8DF8D-DB7E-45DC-AB26-24C52299A46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-84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567196</xdr:colOff>
      <xdr:row>57</xdr:row>
      <xdr:rowOff>71258</xdr:rowOff>
    </xdr:from>
    <xdr:to>
      <xdr:col>33</xdr:col>
      <xdr:colOff>600617</xdr:colOff>
      <xdr:row>58</xdr:row>
      <xdr:rowOff>170815</xdr:rowOff>
    </xdr:to>
    <xdr:sp macro="" textlink="$M$94">
      <xdr:nvSpPr>
        <xdr:cNvPr id="93" name="TextBox 92">
          <a:extLst>
            <a:ext uri="{FF2B5EF4-FFF2-40B4-BE49-F238E27FC236}">
              <a16:creationId xmlns:a16="http://schemas.microsoft.com/office/drawing/2014/main" id="{69451AD4-6E92-4C76-93EE-23BD1C0456D4}"/>
            </a:ext>
          </a:extLst>
        </xdr:cNvPr>
        <xdr:cNvSpPr txBox="1"/>
      </xdr:nvSpPr>
      <xdr:spPr>
        <a:xfrm>
          <a:off x="17051796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E5F6534-AA3A-43F5-B64E-0C44BB022EA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-463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35</xdr:col>
      <xdr:colOff>84241</xdr:colOff>
      <xdr:row>57</xdr:row>
      <xdr:rowOff>71258</xdr:rowOff>
    </xdr:from>
    <xdr:to>
      <xdr:col>36</xdr:col>
      <xdr:colOff>117662</xdr:colOff>
      <xdr:row>58</xdr:row>
      <xdr:rowOff>170815</xdr:rowOff>
    </xdr:to>
    <xdr:sp macro="" textlink="$M$96">
      <xdr:nvSpPr>
        <xdr:cNvPr id="94" name="TextBox 93">
          <a:extLst>
            <a:ext uri="{FF2B5EF4-FFF2-40B4-BE49-F238E27FC236}">
              <a16:creationId xmlns:a16="http://schemas.microsoft.com/office/drawing/2014/main" id="{56F7E5CA-CE86-402E-BA58-94B7DC2526A7}"/>
            </a:ext>
          </a:extLst>
        </xdr:cNvPr>
        <xdr:cNvSpPr txBox="1"/>
      </xdr:nvSpPr>
      <xdr:spPr>
        <a:xfrm>
          <a:off x="18397641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FB198CF-A464-45CE-9CAE-022EA30B787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632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37</xdr:col>
      <xdr:colOff>130060</xdr:colOff>
      <xdr:row>57</xdr:row>
      <xdr:rowOff>71258</xdr:rowOff>
    </xdr:from>
    <xdr:to>
      <xdr:col>38</xdr:col>
      <xdr:colOff>163480</xdr:colOff>
      <xdr:row>58</xdr:row>
      <xdr:rowOff>170815</xdr:rowOff>
    </xdr:to>
    <xdr:sp macro="" textlink="$M$98">
      <xdr:nvSpPr>
        <xdr:cNvPr id="95" name="TextBox 94">
          <a:extLst>
            <a:ext uri="{FF2B5EF4-FFF2-40B4-BE49-F238E27FC236}">
              <a16:creationId xmlns:a16="http://schemas.microsoft.com/office/drawing/2014/main" id="{D734527E-32CC-4B22-8F86-4C66FA7468E7}"/>
            </a:ext>
          </a:extLst>
        </xdr:cNvPr>
        <xdr:cNvSpPr txBox="1"/>
      </xdr:nvSpPr>
      <xdr:spPr>
        <a:xfrm>
          <a:off x="19662660" y="11399658"/>
          <a:ext cx="643020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48882D3-62E6-48F8-8303-02631CB2477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-63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36</xdr:col>
      <xdr:colOff>139494</xdr:colOff>
      <xdr:row>57</xdr:row>
      <xdr:rowOff>71258</xdr:rowOff>
    </xdr:from>
    <xdr:to>
      <xdr:col>37</xdr:col>
      <xdr:colOff>172915</xdr:colOff>
      <xdr:row>58</xdr:row>
      <xdr:rowOff>170815</xdr:rowOff>
    </xdr:to>
    <xdr:sp macro="" textlink="$M$97">
      <xdr:nvSpPr>
        <xdr:cNvPr id="96" name="TextBox 95">
          <a:extLst>
            <a:ext uri="{FF2B5EF4-FFF2-40B4-BE49-F238E27FC236}">
              <a16:creationId xmlns:a16="http://schemas.microsoft.com/office/drawing/2014/main" id="{7C1CC574-F452-4044-AC88-59F17269A09F}"/>
            </a:ext>
          </a:extLst>
        </xdr:cNvPr>
        <xdr:cNvSpPr txBox="1"/>
      </xdr:nvSpPr>
      <xdr:spPr>
        <a:xfrm>
          <a:off x="19062494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0990D83-1718-4917-AB3E-BF80C508F2A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-261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39</xdr:col>
      <xdr:colOff>254019</xdr:colOff>
      <xdr:row>57</xdr:row>
      <xdr:rowOff>71258</xdr:rowOff>
    </xdr:from>
    <xdr:to>
      <xdr:col>40</xdr:col>
      <xdr:colOff>287440</xdr:colOff>
      <xdr:row>58</xdr:row>
      <xdr:rowOff>170815</xdr:rowOff>
    </xdr:to>
    <xdr:sp macro="" textlink="$M$100">
      <xdr:nvSpPr>
        <xdr:cNvPr id="97" name="TextBox 96">
          <a:extLst>
            <a:ext uri="{FF2B5EF4-FFF2-40B4-BE49-F238E27FC236}">
              <a16:creationId xmlns:a16="http://schemas.microsoft.com/office/drawing/2014/main" id="{85FFEFF4-8ABD-44CE-9792-A6233DC9CC15}"/>
            </a:ext>
          </a:extLst>
        </xdr:cNvPr>
        <xdr:cNvSpPr txBox="1"/>
      </xdr:nvSpPr>
      <xdr:spPr>
        <a:xfrm>
          <a:off x="21005819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6ED8380-EF7F-4CC8-A2F4-2F2C4F2F24A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503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38</xdr:col>
      <xdr:colOff>220365</xdr:colOff>
      <xdr:row>57</xdr:row>
      <xdr:rowOff>71258</xdr:rowOff>
    </xdr:from>
    <xdr:to>
      <xdr:col>39</xdr:col>
      <xdr:colOff>253786</xdr:colOff>
      <xdr:row>58</xdr:row>
      <xdr:rowOff>170815</xdr:rowOff>
    </xdr:to>
    <xdr:sp macro="" textlink="$M$99">
      <xdr:nvSpPr>
        <xdr:cNvPr id="98" name="TextBox 97">
          <a:extLst>
            <a:ext uri="{FF2B5EF4-FFF2-40B4-BE49-F238E27FC236}">
              <a16:creationId xmlns:a16="http://schemas.microsoft.com/office/drawing/2014/main" id="{87A25393-80AE-4119-80B7-200F0B99C151}"/>
            </a:ext>
          </a:extLst>
        </xdr:cNvPr>
        <xdr:cNvSpPr txBox="1"/>
      </xdr:nvSpPr>
      <xdr:spPr>
        <a:xfrm>
          <a:off x="20362565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705F437-E648-4C1D-8AD8-9731FB43A31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-138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40</xdr:col>
      <xdr:colOff>411019</xdr:colOff>
      <xdr:row>57</xdr:row>
      <xdr:rowOff>71258</xdr:rowOff>
    </xdr:from>
    <xdr:to>
      <xdr:col>41</xdr:col>
      <xdr:colOff>444441</xdr:colOff>
      <xdr:row>58</xdr:row>
      <xdr:rowOff>170815</xdr:rowOff>
    </xdr:to>
    <xdr:sp macro="" textlink="$M$101">
      <xdr:nvSpPr>
        <xdr:cNvPr id="100" name="TextBox 99">
          <a:extLst>
            <a:ext uri="{FF2B5EF4-FFF2-40B4-BE49-F238E27FC236}">
              <a16:creationId xmlns:a16="http://schemas.microsoft.com/office/drawing/2014/main" id="{D173464F-B55A-4665-BF23-7551707CBC47}"/>
            </a:ext>
          </a:extLst>
        </xdr:cNvPr>
        <xdr:cNvSpPr txBox="1"/>
      </xdr:nvSpPr>
      <xdr:spPr>
        <a:xfrm>
          <a:off x="21772419" y="11399658"/>
          <a:ext cx="643022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FB7230F-88CF-4DE8-A88B-871EBCAFF22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296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590448</xdr:colOff>
      <xdr:row>57</xdr:row>
      <xdr:rowOff>71258</xdr:rowOff>
    </xdr:from>
    <xdr:to>
      <xdr:col>21</xdr:col>
      <xdr:colOff>523606</xdr:colOff>
      <xdr:row>59</xdr:row>
      <xdr:rowOff>33829</xdr:rowOff>
    </xdr:to>
    <xdr:sp macro="" textlink="$M$83">
      <xdr:nvSpPr>
        <xdr:cNvPr id="101" name="TextBox 100">
          <a:extLst>
            <a:ext uri="{FF2B5EF4-FFF2-40B4-BE49-F238E27FC236}">
              <a16:creationId xmlns:a16="http://schemas.microsoft.com/office/drawing/2014/main" id="{B16FE52B-D882-4D86-8530-51DB5368C135}"/>
            </a:ext>
          </a:extLst>
        </xdr:cNvPr>
        <xdr:cNvSpPr txBox="1"/>
      </xdr:nvSpPr>
      <xdr:spPr>
        <a:xfrm>
          <a:off x="9759848" y="11399658"/>
          <a:ext cx="542758" cy="3308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11869DFE-4347-4043-B3D1-325FE6CC8F7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-417</a:t>
          </a:fld>
          <a:endParaRPr lang="en-US" sz="11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10407</xdr:colOff>
      <xdr:row>59</xdr:row>
      <xdr:rowOff>52691</xdr:rowOff>
    </xdr:from>
    <xdr:to>
      <xdr:col>21</xdr:col>
      <xdr:colOff>550343</xdr:colOff>
      <xdr:row>61</xdr:row>
      <xdr:rowOff>12958</xdr:rowOff>
    </xdr:to>
    <xdr:sp macro="" textlink="$N$83">
      <xdr:nvSpPr>
        <xdr:cNvPr id="102" name="TextBox 101">
          <a:extLst>
            <a:ext uri="{FF2B5EF4-FFF2-40B4-BE49-F238E27FC236}">
              <a16:creationId xmlns:a16="http://schemas.microsoft.com/office/drawing/2014/main" id="{BCDF8BA2-439D-4742-B414-619281967D96}"/>
            </a:ext>
          </a:extLst>
        </xdr:cNvPr>
        <xdr:cNvSpPr txBox="1"/>
      </xdr:nvSpPr>
      <xdr:spPr>
        <a:xfrm>
          <a:off x="9789407" y="11749391"/>
          <a:ext cx="539936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5B40752F-FC1A-4964-9612-1FC3EF372A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59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90614</xdr:colOff>
      <xdr:row>53</xdr:row>
      <xdr:rowOff>86297</xdr:rowOff>
    </xdr:from>
    <xdr:to>
      <xdr:col>22</xdr:col>
      <xdr:colOff>23772</xdr:colOff>
      <xdr:row>55</xdr:row>
      <xdr:rowOff>45858</xdr:rowOff>
    </xdr:to>
    <xdr:sp macro="" textlink="$O$83">
      <xdr:nvSpPr>
        <xdr:cNvPr id="103" name="TextBox 102">
          <a:extLst>
            <a:ext uri="{FF2B5EF4-FFF2-40B4-BE49-F238E27FC236}">
              <a16:creationId xmlns:a16="http://schemas.microsoft.com/office/drawing/2014/main" id="{8141DC0D-33CE-4F04-8CBA-7A6230FB4C55}"/>
            </a:ext>
          </a:extLst>
        </xdr:cNvPr>
        <xdr:cNvSpPr txBox="1"/>
      </xdr:nvSpPr>
      <xdr:spPr>
        <a:xfrm>
          <a:off x="9869614" y="10678097"/>
          <a:ext cx="54275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891B2CE8-FF5D-4F57-A9F2-96A3B5AAE24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1,292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338993</xdr:colOff>
      <xdr:row>55</xdr:row>
      <xdr:rowOff>160455</xdr:rowOff>
    </xdr:from>
    <xdr:to>
      <xdr:col>22</xdr:col>
      <xdr:colOff>59742</xdr:colOff>
      <xdr:row>57</xdr:row>
      <xdr:rowOff>54211</xdr:rowOff>
    </xdr:to>
    <xdr:sp macro="" textlink="$Q$83">
      <xdr:nvSpPr>
        <xdr:cNvPr id="104" name="TextBox 103">
          <a:extLst>
            <a:ext uri="{FF2B5EF4-FFF2-40B4-BE49-F238E27FC236}">
              <a16:creationId xmlns:a16="http://schemas.microsoft.com/office/drawing/2014/main" id="{5CA2A104-8BFE-42C8-9729-19303222FDE1}"/>
            </a:ext>
          </a:extLst>
        </xdr:cNvPr>
        <xdr:cNvSpPr txBox="1"/>
      </xdr:nvSpPr>
      <xdr:spPr>
        <a:xfrm>
          <a:off x="10117993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513A72C-A76D-4EC5-A6BC-857C5175792E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▲</a:t>
          </a:fld>
          <a:endParaRPr lang="en-US" sz="14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22</xdr:col>
      <xdr:colOff>372561</xdr:colOff>
      <xdr:row>55</xdr:row>
      <xdr:rowOff>160455</xdr:rowOff>
    </xdr:from>
    <xdr:to>
      <xdr:col>23</xdr:col>
      <xdr:colOff>93311</xdr:colOff>
      <xdr:row>57</xdr:row>
      <xdr:rowOff>54211</xdr:rowOff>
    </xdr:to>
    <xdr:sp macro="" textlink="$Q$84">
      <xdr:nvSpPr>
        <xdr:cNvPr id="105" name="TextBox 104">
          <a:extLst>
            <a:ext uri="{FF2B5EF4-FFF2-40B4-BE49-F238E27FC236}">
              <a16:creationId xmlns:a16="http://schemas.microsoft.com/office/drawing/2014/main" id="{46B8AE0F-EC89-4173-963E-A748A14EA50E}"/>
            </a:ext>
          </a:extLst>
        </xdr:cNvPr>
        <xdr:cNvSpPr txBox="1"/>
      </xdr:nvSpPr>
      <xdr:spPr>
        <a:xfrm>
          <a:off x="10761161" y="11120555"/>
          <a:ext cx="330350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37435A3-936C-4B39-9402-24659F17B74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23</xdr:col>
      <xdr:colOff>370699</xdr:colOff>
      <xdr:row>55</xdr:row>
      <xdr:rowOff>160455</xdr:rowOff>
    </xdr:from>
    <xdr:to>
      <xdr:col>24</xdr:col>
      <xdr:colOff>91448</xdr:colOff>
      <xdr:row>57</xdr:row>
      <xdr:rowOff>54211</xdr:rowOff>
    </xdr:to>
    <xdr:sp macro="" textlink="$Q$85">
      <xdr:nvSpPr>
        <xdr:cNvPr id="106" name="TextBox 105">
          <a:extLst>
            <a:ext uri="{FF2B5EF4-FFF2-40B4-BE49-F238E27FC236}">
              <a16:creationId xmlns:a16="http://schemas.microsoft.com/office/drawing/2014/main" id="{FA0781A1-0B5B-41A4-83C6-1BC1C60D6989}"/>
            </a:ext>
          </a:extLst>
        </xdr:cNvPr>
        <xdr:cNvSpPr txBox="1"/>
      </xdr:nvSpPr>
      <xdr:spPr>
        <a:xfrm>
          <a:off x="11368899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0933785-06CB-4F7F-9C5E-DE4BC27FF08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24</xdr:col>
      <xdr:colOff>492062</xdr:colOff>
      <xdr:row>55</xdr:row>
      <xdr:rowOff>160455</xdr:rowOff>
    </xdr:from>
    <xdr:to>
      <xdr:col>25</xdr:col>
      <xdr:colOff>214148</xdr:colOff>
      <xdr:row>57</xdr:row>
      <xdr:rowOff>54211</xdr:rowOff>
    </xdr:to>
    <xdr:sp macro="" textlink="$Q$86">
      <xdr:nvSpPr>
        <xdr:cNvPr id="107" name="TextBox 106">
          <a:extLst>
            <a:ext uri="{FF2B5EF4-FFF2-40B4-BE49-F238E27FC236}">
              <a16:creationId xmlns:a16="http://schemas.microsoft.com/office/drawing/2014/main" id="{2083B5D4-8319-4736-B726-82226FC9C2BE}"/>
            </a:ext>
          </a:extLst>
        </xdr:cNvPr>
        <xdr:cNvSpPr txBox="1"/>
      </xdr:nvSpPr>
      <xdr:spPr>
        <a:xfrm>
          <a:off x="12099862" y="11120555"/>
          <a:ext cx="331686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76EFCC2-4182-4E1E-83E8-D9604D4D396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25</xdr:col>
      <xdr:colOff>557940</xdr:colOff>
      <xdr:row>55</xdr:row>
      <xdr:rowOff>160455</xdr:rowOff>
    </xdr:from>
    <xdr:to>
      <xdr:col>26</xdr:col>
      <xdr:colOff>277204</xdr:colOff>
      <xdr:row>57</xdr:row>
      <xdr:rowOff>54211</xdr:rowOff>
    </xdr:to>
    <xdr:sp macro="" textlink="$Q$87">
      <xdr:nvSpPr>
        <xdr:cNvPr id="108" name="TextBox 107">
          <a:extLst>
            <a:ext uri="{FF2B5EF4-FFF2-40B4-BE49-F238E27FC236}">
              <a16:creationId xmlns:a16="http://schemas.microsoft.com/office/drawing/2014/main" id="{F8B33AEA-6825-41AC-A2FF-78C304245E0A}"/>
            </a:ext>
          </a:extLst>
        </xdr:cNvPr>
        <xdr:cNvSpPr txBox="1"/>
      </xdr:nvSpPr>
      <xdr:spPr>
        <a:xfrm>
          <a:off x="12775340" y="11120555"/>
          <a:ext cx="328864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992E86-B4CB-43DC-BC80-5C584C94A65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26</xdr:col>
      <xdr:colOff>527786</xdr:colOff>
      <xdr:row>55</xdr:row>
      <xdr:rowOff>160455</xdr:rowOff>
    </xdr:from>
    <xdr:to>
      <xdr:col>27</xdr:col>
      <xdr:colOff>247049</xdr:colOff>
      <xdr:row>57</xdr:row>
      <xdr:rowOff>54211</xdr:rowOff>
    </xdr:to>
    <xdr:sp macro="" textlink="$Q$88">
      <xdr:nvSpPr>
        <xdr:cNvPr id="109" name="TextBox 108">
          <a:extLst>
            <a:ext uri="{FF2B5EF4-FFF2-40B4-BE49-F238E27FC236}">
              <a16:creationId xmlns:a16="http://schemas.microsoft.com/office/drawing/2014/main" id="{39EC1211-FA9B-458C-8616-D471E8C33878}"/>
            </a:ext>
          </a:extLst>
        </xdr:cNvPr>
        <xdr:cNvSpPr txBox="1"/>
      </xdr:nvSpPr>
      <xdr:spPr>
        <a:xfrm>
          <a:off x="13354786" y="11120555"/>
          <a:ext cx="328863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1C778D3-1345-4CD6-B2E3-694A80CFC0E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28</xdr:col>
      <xdr:colOff>36649</xdr:colOff>
      <xdr:row>55</xdr:row>
      <xdr:rowOff>160455</xdr:rowOff>
    </xdr:from>
    <xdr:to>
      <xdr:col>28</xdr:col>
      <xdr:colOff>362690</xdr:colOff>
      <xdr:row>57</xdr:row>
      <xdr:rowOff>54211</xdr:rowOff>
    </xdr:to>
    <xdr:sp macro="" textlink="$Q$89">
      <xdr:nvSpPr>
        <xdr:cNvPr id="110" name="TextBox 109">
          <a:extLst>
            <a:ext uri="{FF2B5EF4-FFF2-40B4-BE49-F238E27FC236}">
              <a16:creationId xmlns:a16="http://schemas.microsoft.com/office/drawing/2014/main" id="{FD86220C-E3E3-46C9-9427-47EA3C721C37}"/>
            </a:ext>
          </a:extLst>
        </xdr:cNvPr>
        <xdr:cNvSpPr txBox="1"/>
      </xdr:nvSpPr>
      <xdr:spPr>
        <a:xfrm>
          <a:off x="14082849" y="11120555"/>
          <a:ext cx="32604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C36425F-C2D4-42FE-9AA9-B11BBFAE092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31</xdr:col>
      <xdr:colOff>203089</xdr:colOff>
      <xdr:row>55</xdr:row>
      <xdr:rowOff>160455</xdr:rowOff>
    </xdr:from>
    <xdr:to>
      <xdr:col>31</xdr:col>
      <xdr:colOff>529131</xdr:colOff>
      <xdr:row>57</xdr:row>
      <xdr:rowOff>54211</xdr:rowOff>
    </xdr:to>
    <xdr:sp macro="" textlink="$Q$92">
      <xdr:nvSpPr>
        <xdr:cNvPr id="111" name="TextBox 110">
          <a:extLst>
            <a:ext uri="{FF2B5EF4-FFF2-40B4-BE49-F238E27FC236}">
              <a16:creationId xmlns:a16="http://schemas.microsoft.com/office/drawing/2014/main" id="{094579E1-50C2-45D0-AFDE-AA3AD233394A}"/>
            </a:ext>
          </a:extLst>
        </xdr:cNvPr>
        <xdr:cNvSpPr txBox="1"/>
      </xdr:nvSpPr>
      <xdr:spPr>
        <a:xfrm>
          <a:off x="16078089" y="11120555"/>
          <a:ext cx="326042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B1B39AF-C3F3-4652-9A3F-93140A3781F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34</xdr:col>
      <xdr:colOff>211334</xdr:colOff>
      <xdr:row>55</xdr:row>
      <xdr:rowOff>160455</xdr:rowOff>
    </xdr:from>
    <xdr:to>
      <xdr:col>34</xdr:col>
      <xdr:colOff>537376</xdr:colOff>
      <xdr:row>57</xdr:row>
      <xdr:rowOff>54211</xdr:rowOff>
    </xdr:to>
    <xdr:sp macro="" textlink="$Q$95">
      <xdr:nvSpPr>
        <xdr:cNvPr id="112" name="TextBox 111">
          <a:extLst>
            <a:ext uri="{FF2B5EF4-FFF2-40B4-BE49-F238E27FC236}">
              <a16:creationId xmlns:a16="http://schemas.microsoft.com/office/drawing/2014/main" id="{FBD89B3C-5BF8-4DD7-9864-2A015AE69E4B}"/>
            </a:ext>
          </a:extLst>
        </xdr:cNvPr>
        <xdr:cNvSpPr txBox="1"/>
      </xdr:nvSpPr>
      <xdr:spPr>
        <a:xfrm>
          <a:off x="17915134" y="11120555"/>
          <a:ext cx="326042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CD85315-2935-4862-81A7-9332FAF5585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33</xdr:col>
      <xdr:colOff>182587</xdr:colOff>
      <xdr:row>55</xdr:row>
      <xdr:rowOff>160455</xdr:rowOff>
    </xdr:from>
    <xdr:to>
      <xdr:col>33</xdr:col>
      <xdr:colOff>508629</xdr:colOff>
      <xdr:row>57</xdr:row>
      <xdr:rowOff>54211</xdr:rowOff>
    </xdr:to>
    <xdr:sp macro="" textlink="$Q$94">
      <xdr:nvSpPr>
        <xdr:cNvPr id="113" name="TextBox 112">
          <a:extLst>
            <a:ext uri="{FF2B5EF4-FFF2-40B4-BE49-F238E27FC236}">
              <a16:creationId xmlns:a16="http://schemas.microsoft.com/office/drawing/2014/main" id="{D1274D55-711F-471F-9FDA-93B5426ACA7E}"/>
            </a:ext>
          </a:extLst>
        </xdr:cNvPr>
        <xdr:cNvSpPr txBox="1"/>
      </xdr:nvSpPr>
      <xdr:spPr>
        <a:xfrm>
          <a:off x="17276787" y="11120555"/>
          <a:ext cx="326042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5C9940F-4C1F-4ED4-9D56-951E3B6D2F0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35</xdr:col>
      <xdr:colOff>322517</xdr:colOff>
      <xdr:row>55</xdr:row>
      <xdr:rowOff>160455</xdr:rowOff>
    </xdr:from>
    <xdr:to>
      <xdr:col>36</xdr:col>
      <xdr:colOff>41781</xdr:colOff>
      <xdr:row>57</xdr:row>
      <xdr:rowOff>54211</xdr:rowOff>
    </xdr:to>
    <xdr:sp macro="" textlink="$Q$96">
      <xdr:nvSpPr>
        <xdr:cNvPr id="114" name="TextBox 113">
          <a:extLst>
            <a:ext uri="{FF2B5EF4-FFF2-40B4-BE49-F238E27FC236}">
              <a16:creationId xmlns:a16="http://schemas.microsoft.com/office/drawing/2014/main" id="{849C1C1D-BA4F-46FA-B21F-B6C84C42B4ED}"/>
            </a:ext>
          </a:extLst>
        </xdr:cNvPr>
        <xdr:cNvSpPr txBox="1"/>
      </xdr:nvSpPr>
      <xdr:spPr>
        <a:xfrm>
          <a:off x="18635917" y="11120555"/>
          <a:ext cx="328864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51DF88F-2A5C-4A99-A97B-011B0165EE2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36</xdr:col>
      <xdr:colOff>310038</xdr:colOff>
      <xdr:row>55</xdr:row>
      <xdr:rowOff>160455</xdr:rowOff>
    </xdr:from>
    <xdr:to>
      <xdr:col>37</xdr:col>
      <xdr:colOff>27965</xdr:colOff>
      <xdr:row>57</xdr:row>
      <xdr:rowOff>54211</xdr:rowOff>
    </xdr:to>
    <xdr:sp macro="" textlink="$Q$97">
      <xdr:nvSpPr>
        <xdr:cNvPr id="115" name="TextBox 114">
          <a:extLst>
            <a:ext uri="{FF2B5EF4-FFF2-40B4-BE49-F238E27FC236}">
              <a16:creationId xmlns:a16="http://schemas.microsoft.com/office/drawing/2014/main" id="{1FC3AAA5-5239-455E-8FB6-20496A3B0370}"/>
            </a:ext>
          </a:extLst>
        </xdr:cNvPr>
        <xdr:cNvSpPr txBox="1"/>
      </xdr:nvSpPr>
      <xdr:spPr>
        <a:xfrm>
          <a:off x="19233038" y="11120555"/>
          <a:ext cx="327527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2CAC89F-E4A1-44DC-8177-9DD3874DBD1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29</xdr:col>
      <xdr:colOff>112187</xdr:colOff>
      <xdr:row>55</xdr:row>
      <xdr:rowOff>160455</xdr:rowOff>
    </xdr:from>
    <xdr:to>
      <xdr:col>29</xdr:col>
      <xdr:colOff>438228</xdr:colOff>
      <xdr:row>57</xdr:row>
      <xdr:rowOff>54211</xdr:rowOff>
    </xdr:to>
    <xdr:sp macro="" textlink="$Q$90">
      <xdr:nvSpPr>
        <xdr:cNvPr id="116" name="TextBox 115">
          <a:extLst>
            <a:ext uri="{FF2B5EF4-FFF2-40B4-BE49-F238E27FC236}">
              <a16:creationId xmlns:a16="http://schemas.microsoft.com/office/drawing/2014/main" id="{3253FCA8-8ACD-496B-81BE-B981856BD5F1}"/>
            </a:ext>
          </a:extLst>
        </xdr:cNvPr>
        <xdr:cNvSpPr txBox="1"/>
      </xdr:nvSpPr>
      <xdr:spPr>
        <a:xfrm>
          <a:off x="14767987" y="11120555"/>
          <a:ext cx="326041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58EF0E-A7B4-4D9A-9B95-AE8748C0019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30</xdr:col>
      <xdr:colOff>110849</xdr:colOff>
      <xdr:row>55</xdr:row>
      <xdr:rowOff>160455</xdr:rowOff>
    </xdr:from>
    <xdr:to>
      <xdr:col>30</xdr:col>
      <xdr:colOff>436891</xdr:colOff>
      <xdr:row>57</xdr:row>
      <xdr:rowOff>54211</xdr:rowOff>
    </xdr:to>
    <xdr:sp macro="" textlink="$Q$91">
      <xdr:nvSpPr>
        <xdr:cNvPr id="117" name="TextBox 116">
          <a:extLst>
            <a:ext uri="{FF2B5EF4-FFF2-40B4-BE49-F238E27FC236}">
              <a16:creationId xmlns:a16="http://schemas.microsoft.com/office/drawing/2014/main" id="{C2844033-8F6A-467B-BCA0-A445BEEC9B14}"/>
            </a:ext>
          </a:extLst>
        </xdr:cNvPr>
        <xdr:cNvSpPr txBox="1"/>
      </xdr:nvSpPr>
      <xdr:spPr>
        <a:xfrm>
          <a:off x="15376249" y="11120555"/>
          <a:ext cx="326042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969F0FF-96AF-4DAD-83BC-185CF01E9BF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37</xdr:col>
      <xdr:colOff>428431</xdr:colOff>
      <xdr:row>55</xdr:row>
      <xdr:rowOff>160455</xdr:rowOff>
    </xdr:from>
    <xdr:to>
      <xdr:col>38</xdr:col>
      <xdr:colOff>147694</xdr:colOff>
      <xdr:row>57</xdr:row>
      <xdr:rowOff>54211</xdr:rowOff>
    </xdr:to>
    <xdr:sp macro="" textlink="$Q$98">
      <xdr:nvSpPr>
        <xdr:cNvPr id="118" name="TextBox 117">
          <a:extLst>
            <a:ext uri="{FF2B5EF4-FFF2-40B4-BE49-F238E27FC236}">
              <a16:creationId xmlns:a16="http://schemas.microsoft.com/office/drawing/2014/main" id="{E9D1FFA3-E840-4FB3-9F60-EDA577378297}"/>
            </a:ext>
          </a:extLst>
        </xdr:cNvPr>
        <xdr:cNvSpPr txBox="1"/>
      </xdr:nvSpPr>
      <xdr:spPr>
        <a:xfrm>
          <a:off x="19961031" y="11120555"/>
          <a:ext cx="328863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58BCF2B-8416-4D5E-B8B8-047E63031E9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38</xdr:col>
      <xdr:colOff>470536</xdr:colOff>
      <xdr:row>55</xdr:row>
      <xdr:rowOff>160455</xdr:rowOff>
    </xdr:from>
    <xdr:to>
      <xdr:col>39</xdr:col>
      <xdr:colOff>191285</xdr:colOff>
      <xdr:row>57</xdr:row>
      <xdr:rowOff>54211</xdr:rowOff>
    </xdr:to>
    <xdr:sp macro="" textlink="$Q$99">
      <xdr:nvSpPr>
        <xdr:cNvPr id="119" name="TextBox 118">
          <a:extLst>
            <a:ext uri="{FF2B5EF4-FFF2-40B4-BE49-F238E27FC236}">
              <a16:creationId xmlns:a16="http://schemas.microsoft.com/office/drawing/2014/main" id="{BFB19853-07F4-45E9-8B11-BBFBB29CDBF9}"/>
            </a:ext>
          </a:extLst>
        </xdr:cNvPr>
        <xdr:cNvSpPr txBox="1"/>
      </xdr:nvSpPr>
      <xdr:spPr>
        <a:xfrm>
          <a:off x="20612736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C421F30-F58D-4706-9461-B4DBAFF4846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39</xdr:col>
      <xdr:colOff>544955</xdr:colOff>
      <xdr:row>55</xdr:row>
      <xdr:rowOff>160455</xdr:rowOff>
    </xdr:from>
    <xdr:to>
      <xdr:col>40</xdr:col>
      <xdr:colOff>265704</xdr:colOff>
      <xdr:row>57</xdr:row>
      <xdr:rowOff>54211</xdr:rowOff>
    </xdr:to>
    <xdr:sp macro="" textlink="$Q$100">
      <xdr:nvSpPr>
        <xdr:cNvPr id="120" name="TextBox 119">
          <a:extLst>
            <a:ext uri="{FF2B5EF4-FFF2-40B4-BE49-F238E27FC236}">
              <a16:creationId xmlns:a16="http://schemas.microsoft.com/office/drawing/2014/main" id="{9F7D5335-1A3B-4CB9-B83F-77CA3E526F29}"/>
            </a:ext>
          </a:extLst>
        </xdr:cNvPr>
        <xdr:cNvSpPr txBox="1"/>
      </xdr:nvSpPr>
      <xdr:spPr>
        <a:xfrm>
          <a:off x="21296755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F06B029-5729-48D1-A22C-0A923CA86D1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41</xdr:col>
      <xdr:colOff>5907</xdr:colOff>
      <xdr:row>55</xdr:row>
      <xdr:rowOff>160455</xdr:rowOff>
    </xdr:from>
    <xdr:to>
      <xdr:col>41</xdr:col>
      <xdr:colOff>333435</xdr:colOff>
      <xdr:row>57</xdr:row>
      <xdr:rowOff>54211</xdr:rowOff>
    </xdr:to>
    <xdr:sp macro="" textlink="$Q$101">
      <xdr:nvSpPr>
        <xdr:cNvPr id="121" name="TextBox 120">
          <a:extLst>
            <a:ext uri="{FF2B5EF4-FFF2-40B4-BE49-F238E27FC236}">
              <a16:creationId xmlns:a16="http://schemas.microsoft.com/office/drawing/2014/main" id="{B6D3232E-D6F4-4AC3-A1BD-8A7CC5E52685}"/>
            </a:ext>
          </a:extLst>
        </xdr:cNvPr>
        <xdr:cNvSpPr txBox="1"/>
      </xdr:nvSpPr>
      <xdr:spPr>
        <a:xfrm>
          <a:off x="21976907" y="11120555"/>
          <a:ext cx="327528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A9176CD-A222-4002-B8E3-76B6407FA20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41</xdr:col>
      <xdr:colOff>602068</xdr:colOff>
      <xdr:row>55</xdr:row>
      <xdr:rowOff>160455</xdr:rowOff>
    </xdr:from>
    <xdr:to>
      <xdr:col>42</xdr:col>
      <xdr:colOff>322817</xdr:colOff>
      <xdr:row>57</xdr:row>
      <xdr:rowOff>54211</xdr:rowOff>
    </xdr:to>
    <xdr:sp macro="" textlink="$Q$102">
      <xdr:nvSpPr>
        <xdr:cNvPr id="122" name="TextBox 121">
          <a:extLst>
            <a:ext uri="{FF2B5EF4-FFF2-40B4-BE49-F238E27FC236}">
              <a16:creationId xmlns:a16="http://schemas.microsoft.com/office/drawing/2014/main" id="{5E017DB9-A814-405C-9DCF-4031EA01663B}"/>
            </a:ext>
          </a:extLst>
        </xdr:cNvPr>
        <xdr:cNvSpPr txBox="1"/>
      </xdr:nvSpPr>
      <xdr:spPr>
        <a:xfrm>
          <a:off x="22573068" y="11120555"/>
          <a:ext cx="330349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5F29A2-34D2-41FE-9F9E-A8C9412D853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43</xdr:col>
      <xdr:colOff>56340</xdr:colOff>
      <xdr:row>55</xdr:row>
      <xdr:rowOff>160455</xdr:rowOff>
    </xdr:from>
    <xdr:to>
      <xdr:col>43</xdr:col>
      <xdr:colOff>383867</xdr:colOff>
      <xdr:row>57</xdr:row>
      <xdr:rowOff>54211</xdr:rowOff>
    </xdr:to>
    <xdr:sp macro="" textlink="$Q$103">
      <xdr:nvSpPr>
        <xdr:cNvPr id="123" name="TextBox 122">
          <a:extLst>
            <a:ext uri="{FF2B5EF4-FFF2-40B4-BE49-F238E27FC236}">
              <a16:creationId xmlns:a16="http://schemas.microsoft.com/office/drawing/2014/main" id="{3943FD83-9511-4446-9BEB-0217EB21FE5B}"/>
            </a:ext>
          </a:extLst>
        </xdr:cNvPr>
        <xdr:cNvSpPr txBox="1"/>
      </xdr:nvSpPr>
      <xdr:spPr>
        <a:xfrm>
          <a:off x="23246540" y="11120555"/>
          <a:ext cx="327527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CC4A52D-EA84-43E7-A8D8-109C43D7078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400"/>
        </a:p>
      </xdr:txBody>
    </xdr:sp>
    <xdr:clientData/>
  </xdr:twoCellAnchor>
  <xdr:twoCellAnchor>
    <xdr:from>
      <xdr:col>44</xdr:col>
      <xdr:colOff>115167</xdr:colOff>
      <xdr:row>55</xdr:row>
      <xdr:rowOff>160455</xdr:rowOff>
    </xdr:from>
    <xdr:to>
      <xdr:col>44</xdr:col>
      <xdr:colOff>442694</xdr:colOff>
      <xdr:row>57</xdr:row>
      <xdr:rowOff>54211</xdr:rowOff>
    </xdr:to>
    <xdr:sp macro="" textlink="$Q$104">
      <xdr:nvSpPr>
        <xdr:cNvPr id="124" name="TextBox 123">
          <a:extLst>
            <a:ext uri="{FF2B5EF4-FFF2-40B4-BE49-F238E27FC236}">
              <a16:creationId xmlns:a16="http://schemas.microsoft.com/office/drawing/2014/main" id="{A6BE7DFC-5FB8-4D53-8E5B-2D4FC0C6A5E0}"/>
            </a:ext>
          </a:extLst>
        </xdr:cNvPr>
        <xdr:cNvSpPr txBox="1"/>
      </xdr:nvSpPr>
      <xdr:spPr>
        <a:xfrm>
          <a:off x="23914967" y="11120555"/>
          <a:ext cx="327527" cy="2620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8C5C7DF-160C-495A-800D-AA79D640C07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 </a:t>
          </a:fld>
          <a:endParaRPr lang="en-US" sz="1400"/>
        </a:p>
      </xdr:txBody>
    </xdr:sp>
    <xdr:clientData/>
  </xdr:twoCellAnchor>
  <xdr:twoCellAnchor>
    <xdr:from>
      <xdr:col>21</xdr:col>
      <xdr:colOff>353849</xdr:colOff>
      <xdr:row>57</xdr:row>
      <xdr:rowOff>91310</xdr:rowOff>
    </xdr:from>
    <xdr:to>
      <xdr:col>22</xdr:col>
      <xdr:colOff>74598</xdr:colOff>
      <xdr:row>58</xdr:row>
      <xdr:rowOff>170815</xdr:rowOff>
    </xdr:to>
    <xdr:sp macro="" textlink="$R$83">
      <xdr:nvSpPr>
        <xdr:cNvPr id="125" name="TextBox 124">
          <a:extLst>
            <a:ext uri="{FF2B5EF4-FFF2-40B4-BE49-F238E27FC236}">
              <a16:creationId xmlns:a16="http://schemas.microsoft.com/office/drawing/2014/main" id="{774F1390-6B73-4A09-9DCA-3E7BC02DB471}"/>
            </a:ext>
          </a:extLst>
        </xdr:cNvPr>
        <xdr:cNvSpPr txBox="1"/>
      </xdr:nvSpPr>
      <xdr:spPr>
        <a:xfrm>
          <a:off x="10132849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C3F2EA7-C11B-43E6-B216-95E56066486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22</xdr:col>
      <xdr:colOff>379617</xdr:colOff>
      <xdr:row>57</xdr:row>
      <xdr:rowOff>91310</xdr:rowOff>
    </xdr:from>
    <xdr:to>
      <xdr:col>23</xdr:col>
      <xdr:colOff>100367</xdr:colOff>
      <xdr:row>58</xdr:row>
      <xdr:rowOff>170815</xdr:rowOff>
    </xdr:to>
    <xdr:sp macro="" textlink="$R$84">
      <xdr:nvSpPr>
        <xdr:cNvPr id="126" name="TextBox 125">
          <a:extLst>
            <a:ext uri="{FF2B5EF4-FFF2-40B4-BE49-F238E27FC236}">
              <a16:creationId xmlns:a16="http://schemas.microsoft.com/office/drawing/2014/main" id="{EA17243B-1C24-468B-B415-D170D74EBEE2}"/>
            </a:ext>
          </a:extLst>
        </xdr:cNvPr>
        <xdr:cNvSpPr txBox="1"/>
      </xdr:nvSpPr>
      <xdr:spPr>
        <a:xfrm>
          <a:off x="10768217" y="11419710"/>
          <a:ext cx="330350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858D9B3-8ACA-4243-93F2-0408CD9FCA4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23</xdr:col>
      <xdr:colOff>377755</xdr:colOff>
      <xdr:row>57</xdr:row>
      <xdr:rowOff>91310</xdr:rowOff>
    </xdr:from>
    <xdr:to>
      <xdr:col>24</xdr:col>
      <xdr:colOff>98504</xdr:colOff>
      <xdr:row>58</xdr:row>
      <xdr:rowOff>170815</xdr:rowOff>
    </xdr:to>
    <xdr:sp macro="" textlink="$R$85">
      <xdr:nvSpPr>
        <xdr:cNvPr id="127" name="TextBox 126">
          <a:extLst>
            <a:ext uri="{FF2B5EF4-FFF2-40B4-BE49-F238E27FC236}">
              <a16:creationId xmlns:a16="http://schemas.microsoft.com/office/drawing/2014/main" id="{89C663B3-4092-4801-AEA4-851F516D4D49}"/>
            </a:ext>
          </a:extLst>
        </xdr:cNvPr>
        <xdr:cNvSpPr txBox="1"/>
      </xdr:nvSpPr>
      <xdr:spPr>
        <a:xfrm>
          <a:off x="11375955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842CD98-CD3E-49A0-B10B-846B8E7BC0D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24</xdr:col>
      <xdr:colOff>492062</xdr:colOff>
      <xdr:row>57</xdr:row>
      <xdr:rowOff>91310</xdr:rowOff>
    </xdr:from>
    <xdr:to>
      <xdr:col>25</xdr:col>
      <xdr:colOff>214148</xdr:colOff>
      <xdr:row>58</xdr:row>
      <xdr:rowOff>170815</xdr:rowOff>
    </xdr:to>
    <xdr:sp macro="" textlink="$R$86">
      <xdr:nvSpPr>
        <xdr:cNvPr id="128" name="TextBox 127">
          <a:extLst>
            <a:ext uri="{FF2B5EF4-FFF2-40B4-BE49-F238E27FC236}">
              <a16:creationId xmlns:a16="http://schemas.microsoft.com/office/drawing/2014/main" id="{16751FBD-F8C7-4B9C-B4CA-7E9E78AB2EE4}"/>
            </a:ext>
          </a:extLst>
        </xdr:cNvPr>
        <xdr:cNvSpPr txBox="1"/>
      </xdr:nvSpPr>
      <xdr:spPr>
        <a:xfrm>
          <a:off x="12099862" y="11419710"/>
          <a:ext cx="331686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719FBFE-BB0E-4A91-87B5-252BA5C398F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25</xdr:col>
      <xdr:colOff>579108</xdr:colOff>
      <xdr:row>57</xdr:row>
      <xdr:rowOff>91310</xdr:rowOff>
    </xdr:from>
    <xdr:to>
      <xdr:col>26</xdr:col>
      <xdr:colOff>298372</xdr:colOff>
      <xdr:row>58</xdr:row>
      <xdr:rowOff>170815</xdr:rowOff>
    </xdr:to>
    <xdr:sp macro="" textlink="$R$87">
      <xdr:nvSpPr>
        <xdr:cNvPr id="129" name="TextBox 128">
          <a:extLst>
            <a:ext uri="{FF2B5EF4-FFF2-40B4-BE49-F238E27FC236}">
              <a16:creationId xmlns:a16="http://schemas.microsoft.com/office/drawing/2014/main" id="{5B6752C0-9334-487B-A478-9AA530FC0D44}"/>
            </a:ext>
          </a:extLst>
        </xdr:cNvPr>
        <xdr:cNvSpPr txBox="1"/>
      </xdr:nvSpPr>
      <xdr:spPr>
        <a:xfrm>
          <a:off x="12796508" y="11419710"/>
          <a:ext cx="328864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62FE477-4645-4D45-9A5B-723F5E9BCD4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26</xdr:col>
      <xdr:colOff>534842</xdr:colOff>
      <xdr:row>57</xdr:row>
      <xdr:rowOff>91310</xdr:rowOff>
    </xdr:from>
    <xdr:to>
      <xdr:col>27</xdr:col>
      <xdr:colOff>254105</xdr:colOff>
      <xdr:row>58</xdr:row>
      <xdr:rowOff>170815</xdr:rowOff>
    </xdr:to>
    <xdr:sp macro="" textlink="$R$88">
      <xdr:nvSpPr>
        <xdr:cNvPr id="130" name="TextBox 129">
          <a:extLst>
            <a:ext uri="{FF2B5EF4-FFF2-40B4-BE49-F238E27FC236}">
              <a16:creationId xmlns:a16="http://schemas.microsoft.com/office/drawing/2014/main" id="{B41E0749-2A94-4918-8008-8DAA2812F796}"/>
            </a:ext>
          </a:extLst>
        </xdr:cNvPr>
        <xdr:cNvSpPr txBox="1"/>
      </xdr:nvSpPr>
      <xdr:spPr>
        <a:xfrm>
          <a:off x="13361842" y="11419710"/>
          <a:ext cx="328863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3963DBF-6875-45DC-9DC8-9B6FE0A2134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28</xdr:col>
      <xdr:colOff>36649</xdr:colOff>
      <xdr:row>57</xdr:row>
      <xdr:rowOff>91310</xdr:rowOff>
    </xdr:from>
    <xdr:to>
      <xdr:col>28</xdr:col>
      <xdr:colOff>362690</xdr:colOff>
      <xdr:row>58</xdr:row>
      <xdr:rowOff>170815</xdr:rowOff>
    </xdr:to>
    <xdr:sp macro="" textlink="$R$89">
      <xdr:nvSpPr>
        <xdr:cNvPr id="131" name="TextBox 130">
          <a:extLst>
            <a:ext uri="{FF2B5EF4-FFF2-40B4-BE49-F238E27FC236}">
              <a16:creationId xmlns:a16="http://schemas.microsoft.com/office/drawing/2014/main" id="{C9376442-FAB8-4E52-B5B5-6CF31533124B}"/>
            </a:ext>
          </a:extLst>
        </xdr:cNvPr>
        <xdr:cNvSpPr txBox="1"/>
      </xdr:nvSpPr>
      <xdr:spPr>
        <a:xfrm>
          <a:off x="14082849" y="11419710"/>
          <a:ext cx="326041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FB627B0-237A-4D54-8BDD-905DF5BF741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29</xdr:col>
      <xdr:colOff>125555</xdr:colOff>
      <xdr:row>57</xdr:row>
      <xdr:rowOff>91310</xdr:rowOff>
    </xdr:from>
    <xdr:to>
      <xdr:col>29</xdr:col>
      <xdr:colOff>451596</xdr:colOff>
      <xdr:row>58</xdr:row>
      <xdr:rowOff>170815</xdr:rowOff>
    </xdr:to>
    <xdr:sp macro="" textlink="$R$90">
      <xdr:nvSpPr>
        <xdr:cNvPr id="132" name="TextBox 131">
          <a:extLst>
            <a:ext uri="{FF2B5EF4-FFF2-40B4-BE49-F238E27FC236}">
              <a16:creationId xmlns:a16="http://schemas.microsoft.com/office/drawing/2014/main" id="{4659BFAF-2050-4333-844F-E06C4F4684AF}"/>
            </a:ext>
          </a:extLst>
        </xdr:cNvPr>
        <xdr:cNvSpPr txBox="1"/>
      </xdr:nvSpPr>
      <xdr:spPr>
        <a:xfrm>
          <a:off x="14781355" y="11419710"/>
          <a:ext cx="326041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3EF048D-B490-4C84-A054-826D83CB11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30</xdr:col>
      <xdr:colOff>110849</xdr:colOff>
      <xdr:row>57</xdr:row>
      <xdr:rowOff>91310</xdr:rowOff>
    </xdr:from>
    <xdr:to>
      <xdr:col>30</xdr:col>
      <xdr:colOff>436891</xdr:colOff>
      <xdr:row>58</xdr:row>
      <xdr:rowOff>170815</xdr:rowOff>
    </xdr:to>
    <xdr:sp macro="" textlink="$R$91">
      <xdr:nvSpPr>
        <xdr:cNvPr id="133" name="TextBox 132">
          <a:extLst>
            <a:ext uri="{FF2B5EF4-FFF2-40B4-BE49-F238E27FC236}">
              <a16:creationId xmlns:a16="http://schemas.microsoft.com/office/drawing/2014/main" id="{4DCF70E5-7167-4448-97E5-DD0B20FB0A1B}"/>
            </a:ext>
          </a:extLst>
        </xdr:cNvPr>
        <xdr:cNvSpPr txBox="1"/>
      </xdr:nvSpPr>
      <xdr:spPr>
        <a:xfrm>
          <a:off x="15376249" y="11419710"/>
          <a:ext cx="326042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28D8D08-2FDD-45AA-ADAE-27547EE07B4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31</xdr:col>
      <xdr:colOff>203089</xdr:colOff>
      <xdr:row>57</xdr:row>
      <xdr:rowOff>91310</xdr:rowOff>
    </xdr:from>
    <xdr:to>
      <xdr:col>31</xdr:col>
      <xdr:colOff>529131</xdr:colOff>
      <xdr:row>58</xdr:row>
      <xdr:rowOff>170815</xdr:rowOff>
    </xdr:to>
    <xdr:sp macro="" textlink="$R$92">
      <xdr:nvSpPr>
        <xdr:cNvPr id="134" name="TextBox 133">
          <a:extLst>
            <a:ext uri="{FF2B5EF4-FFF2-40B4-BE49-F238E27FC236}">
              <a16:creationId xmlns:a16="http://schemas.microsoft.com/office/drawing/2014/main" id="{4281355E-7BB1-453E-9697-C593A6FCD676}"/>
            </a:ext>
          </a:extLst>
        </xdr:cNvPr>
        <xdr:cNvSpPr txBox="1"/>
      </xdr:nvSpPr>
      <xdr:spPr>
        <a:xfrm>
          <a:off x="16078089" y="11419710"/>
          <a:ext cx="326042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3AF4933-AAFE-48E2-9660-F175A0A395B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32</xdr:col>
      <xdr:colOff>226259</xdr:colOff>
      <xdr:row>57</xdr:row>
      <xdr:rowOff>91310</xdr:rowOff>
    </xdr:from>
    <xdr:to>
      <xdr:col>32</xdr:col>
      <xdr:colOff>552300</xdr:colOff>
      <xdr:row>58</xdr:row>
      <xdr:rowOff>170815</xdr:rowOff>
    </xdr:to>
    <xdr:sp macro="" textlink="$R$93">
      <xdr:nvSpPr>
        <xdr:cNvPr id="135" name="TextBox 134">
          <a:extLst>
            <a:ext uri="{FF2B5EF4-FFF2-40B4-BE49-F238E27FC236}">
              <a16:creationId xmlns:a16="http://schemas.microsoft.com/office/drawing/2014/main" id="{E72B00A2-45F1-45B5-8B0D-3592683518D0}"/>
            </a:ext>
          </a:extLst>
        </xdr:cNvPr>
        <xdr:cNvSpPr txBox="1"/>
      </xdr:nvSpPr>
      <xdr:spPr>
        <a:xfrm>
          <a:off x="16710859" y="11419710"/>
          <a:ext cx="326041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1ACDEA0-E699-41D4-8353-C9F31AE5626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33</xdr:col>
      <xdr:colOff>224179</xdr:colOff>
      <xdr:row>57</xdr:row>
      <xdr:rowOff>91310</xdr:rowOff>
    </xdr:from>
    <xdr:to>
      <xdr:col>33</xdr:col>
      <xdr:colOff>550221</xdr:colOff>
      <xdr:row>58</xdr:row>
      <xdr:rowOff>170815</xdr:rowOff>
    </xdr:to>
    <xdr:sp macro="" textlink="$R$94">
      <xdr:nvSpPr>
        <xdr:cNvPr id="136" name="TextBox 135">
          <a:extLst>
            <a:ext uri="{FF2B5EF4-FFF2-40B4-BE49-F238E27FC236}">
              <a16:creationId xmlns:a16="http://schemas.microsoft.com/office/drawing/2014/main" id="{3CE5AEE1-32AA-4911-8600-CFE755B82B1A}"/>
            </a:ext>
          </a:extLst>
        </xdr:cNvPr>
        <xdr:cNvSpPr txBox="1"/>
      </xdr:nvSpPr>
      <xdr:spPr>
        <a:xfrm>
          <a:off x="17318379" y="11419710"/>
          <a:ext cx="326042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D955AB1-414C-4B51-BB62-9F044EC1D72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34</xdr:col>
      <xdr:colOff>232502</xdr:colOff>
      <xdr:row>57</xdr:row>
      <xdr:rowOff>91310</xdr:rowOff>
    </xdr:from>
    <xdr:to>
      <xdr:col>34</xdr:col>
      <xdr:colOff>558544</xdr:colOff>
      <xdr:row>58</xdr:row>
      <xdr:rowOff>170815</xdr:rowOff>
    </xdr:to>
    <xdr:sp macro="" textlink="$R$95">
      <xdr:nvSpPr>
        <xdr:cNvPr id="137" name="TextBox 136">
          <a:extLst>
            <a:ext uri="{FF2B5EF4-FFF2-40B4-BE49-F238E27FC236}">
              <a16:creationId xmlns:a16="http://schemas.microsoft.com/office/drawing/2014/main" id="{222C80AD-538B-492C-83CB-6473AE617190}"/>
            </a:ext>
          </a:extLst>
        </xdr:cNvPr>
        <xdr:cNvSpPr txBox="1"/>
      </xdr:nvSpPr>
      <xdr:spPr>
        <a:xfrm>
          <a:off x="17936302" y="11419710"/>
          <a:ext cx="326042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2196F58-B721-49C4-8D2D-7F0BC844BBD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35</xdr:col>
      <xdr:colOff>329576</xdr:colOff>
      <xdr:row>57</xdr:row>
      <xdr:rowOff>91310</xdr:rowOff>
    </xdr:from>
    <xdr:to>
      <xdr:col>36</xdr:col>
      <xdr:colOff>48840</xdr:colOff>
      <xdr:row>58</xdr:row>
      <xdr:rowOff>170815</xdr:rowOff>
    </xdr:to>
    <xdr:sp macro="" textlink="$R$96">
      <xdr:nvSpPr>
        <xdr:cNvPr id="138" name="TextBox 137">
          <a:extLst>
            <a:ext uri="{FF2B5EF4-FFF2-40B4-BE49-F238E27FC236}">
              <a16:creationId xmlns:a16="http://schemas.microsoft.com/office/drawing/2014/main" id="{B908AB82-3247-43B3-B411-B70CE62E1427}"/>
            </a:ext>
          </a:extLst>
        </xdr:cNvPr>
        <xdr:cNvSpPr txBox="1"/>
      </xdr:nvSpPr>
      <xdr:spPr>
        <a:xfrm>
          <a:off x="18642976" y="11419710"/>
          <a:ext cx="328864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6D94F94-BA2E-49E1-A25A-F1083F2F14E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36</xdr:col>
      <xdr:colOff>330834</xdr:colOff>
      <xdr:row>57</xdr:row>
      <xdr:rowOff>91310</xdr:rowOff>
    </xdr:from>
    <xdr:to>
      <xdr:col>37</xdr:col>
      <xdr:colOff>48761</xdr:colOff>
      <xdr:row>58</xdr:row>
      <xdr:rowOff>170815</xdr:rowOff>
    </xdr:to>
    <xdr:sp macro="" textlink="$R$97">
      <xdr:nvSpPr>
        <xdr:cNvPr id="139" name="TextBox 138">
          <a:extLst>
            <a:ext uri="{FF2B5EF4-FFF2-40B4-BE49-F238E27FC236}">
              <a16:creationId xmlns:a16="http://schemas.microsoft.com/office/drawing/2014/main" id="{C28B87F7-37EE-4C89-8018-F546696CA49B}"/>
            </a:ext>
          </a:extLst>
        </xdr:cNvPr>
        <xdr:cNvSpPr txBox="1"/>
      </xdr:nvSpPr>
      <xdr:spPr>
        <a:xfrm>
          <a:off x="19253834" y="11419710"/>
          <a:ext cx="327527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DCED664-22B2-47B6-84B9-E0529BEBCF8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37</xdr:col>
      <xdr:colOff>421375</xdr:colOff>
      <xdr:row>57</xdr:row>
      <xdr:rowOff>91310</xdr:rowOff>
    </xdr:from>
    <xdr:to>
      <xdr:col>38</xdr:col>
      <xdr:colOff>140638</xdr:colOff>
      <xdr:row>58</xdr:row>
      <xdr:rowOff>170815</xdr:rowOff>
    </xdr:to>
    <xdr:sp macro="" textlink="$R$98">
      <xdr:nvSpPr>
        <xdr:cNvPr id="140" name="TextBox 139">
          <a:extLst>
            <a:ext uri="{FF2B5EF4-FFF2-40B4-BE49-F238E27FC236}">
              <a16:creationId xmlns:a16="http://schemas.microsoft.com/office/drawing/2014/main" id="{AB97D47B-B486-449B-A3D3-D63C9950AEDE}"/>
            </a:ext>
          </a:extLst>
        </xdr:cNvPr>
        <xdr:cNvSpPr txBox="1"/>
      </xdr:nvSpPr>
      <xdr:spPr>
        <a:xfrm>
          <a:off x="19953975" y="11419710"/>
          <a:ext cx="328863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AF7FE45-1A2B-4682-810F-BBE72F5C0DA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38</xdr:col>
      <xdr:colOff>490959</xdr:colOff>
      <xdr:row>57</xdr:row>
      <xdr:rowOff>91310</xdr:rowOff>
    </xdr:from>
    <xdr:to>
      <xdr:col>39</xdr:col>
      <xdr:colOff>211708</xdr:colOff>
      <xdr:row>58</xdr:row>
      <xdr:rowOff>170815</xdr:rowOff>
    </xdr:to>
    <xdr:sp macro="" textlink="$R$99">
      <xdr:nvSpPr>
        <xdr:cNvPr id="141" name="TextBox 140">
          <a:extLst>
            <a:ext uri="{FF2B5EF4-FFF2-40B4-BE49-F238E27FC236}">
              <a16:creationId xmlns:a16="http://schemas.microsoft.com/office/drawing/2014/main" id="{9DC90A43-9FD2-4818-9D62-A4FAFAA6CEE0}"/>
            </a:ext>
          </a:extLst>
        </xdr:cNvPr>
        <xdr:cNvSpPr txBox="1"/>
      </xdr:nvSpPr>
      <xdr:spPr>
        <a:xfrm>
          <a:off x="20633159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AD9986C-82AC-4E11-84D5-209B0FEBDF2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39</xdr:col>
      <xdr:colOff>531216</xdr:colOff>
      <xdr:row>57</xdr:row>
      <xdr:rowOff>91310</xdr:rowOff>
    </xdr:from>
    <xdr:to>
      <xdr:col>40</xdr:col>
      <xdr:colOff>251965</xdr:colOff>
      <xdr:row>58</xdr:row>
      <xdr:rowOff>170815</xdr:rowOff>
    </xdr:to>
    <xdr:sp macro="" textlink="$R$99">
      <xdr:nvSpPr>
        <xdr:cNvPr id="142" name="TextBox 141">
          <a:extLst>
            <a:ext uri="{FF2B5EF4-FFF2-40B4-BE49-F238E27FC236}">
              <a16:creationId xmlns:a16="http://schemas.microsoft.com/office/drawing/2014/main" id="{638469F9-5135-44B9-8FDF-5C27C132B058}"/>
            </a:ext>
          </a:extLst>
        </xdr:cNvPr>
        <xdr:cNvSpPr txBox="1"/>
      </xdr:nvSpPr>
      <xdr:spPr>
        <a:xfrm>
          <a:off x="21283016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AD9986C-82AC-4E11-84D5-209B0FEBDF2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40</xdr:col>
      <xdr:colOff>584465</xdr:colOff>
      <xdr:row>57</xdr:row>
      <xdr:rowOff>91310</xdr:rowOff>
    </xdr:from>
    <xdr:to>
      <xdr:col>41</xdr:col>
      <xdr:colOff>305216</xdr:colOff>
      <xdr:row>58</xdr:row>
      <xdr:rowOff>170815</xdr:rowOff>
    </xdr:to>
    <xdr:sp macro="" textlink="$R$100">
      <xdr:nvSpPr>
        <xdr:cNvPr id="143" name="TextBox 142">
          <a:extLst>
            <a:ext uri="{FF2B5EF4-FFF2-40B4-BE49-F238E27FC236}">
              <a16:creationId xmlns:a16="http://schemas.microsoft.com/office/drawing/2014/main" id="{E9655EE7-7026-45B4-A75C-BF1CA443DAF6}"/>
            </a:ext>
          </a:extLst>
        </xdr:cNvPr>
        <xdr:cNvSpPr txBox="1"/>
      </xdr:nvSpPr>
      <xdr:spPr>
        <a:xfrm>
          <a:off x="21945865" y="11419710"/>
          <a:ext cx="330351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2743EA4-5F10-430F-9913-B79364E2086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41</xdr:col>
      <xdr:colOff>587216</xdr:colOff>
      <xdr:row>57</xdr:row>
      <xdr:rowOff>91310</xdr:rowOff>
    </xdr:from>
    <xdr:to>
      <xdr:col>42</xdr:col>
      <xdr:colOff>307965</xdr:colOff>
      <xdr:row>58</xdr:row>
      <xdr:rowOff>170815</xdr:rowOff>
    </xdr:to>
    <xdr:sp macro="" textlink="$R$101">
      <xdr:nvSpPr>
        <xdr:cNvPr id="144" name="TextBox 143">
          <a:extLst>
            <a:ext uri="{FF2B5EF4-FFF2-40B4-BE49-F238E27FC236}">
              <a16:creationId xmlns:a16="http://schemas.microsoft.com/office/drawing/2014/main" id="{08A64ACF-3C03-4B24-B335-393609CB93A9}"/>
            </a:ext>
          </a:extLst>
        </xdr:cNvPr>
        <xdr:cNvSpPr txBox="1"/>
      </xdr:nvSpPr>
      <xdr:spPr>
        <a:xfrm>
          <a:off x="22558216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872C8C9-BAA4-43F4-8934-4C9F166F242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oneCellAnchor>
    <xdr:from>
      <xdr:col>18</xdr:col>
      <xdr:colOff>529178</xdr:colOff>
      <xdr:row>58</xdr:row>
      <xdr:rowOff>126958</xdr:rowOff>
    </xdr:from>
    <xdr:ext cx="973666" cy="486832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F429FCEA-B28E-45DF-A6DC-0F326CB3ADDB}"/>
            </a:ext>
          </a:extLst>
        </xdr:cNvPr>
        <xdr:cNvSpPr txBox="1"/>
      </xdr:nvSpPr>
      <xdr:spPr>
        <a:xfrm>
          <a:off x="8479378" y="11639508"/>
          <a:ext cx="973666" cy="4868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l"/>
          <a:r>
            <a:rPr lang="en-US" sz="1200" b="0">
              <a:latin typeface="Arial Narrow" panose="020B0606020202030204" pitchFamily="34" charset="0"/>
            </a:rPr>
            <a:t>Net</a:t>
          </a:r>
          <a:r>
            <a:rPr lang="en-US" sz="1200" b="0" baseline="0">
              <a:latin typeface="Arial Narrow" panose="020B0606020202030204" pitchFamily="34" charset="0"/>
            </a:rPr>
            <a:t> Change</a:t>
          </a:r>
          <a:endParaRPr lang="en-US" sz="1200" b="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49391</xdr:colOff>
      <xdr:row>1</xdr:row>
      <xdr:rowOff>3</xdr:rowOff>
    </xdr:from>
    <xdr:to>
      <xdr:col>45</xdr:col>
      <xdr:colOff>430393</xdr:colOff>
      <xdr:row>5</xdr:row>
      <xdr:rowOff>28223</xdr:rowOff>
    </xdr:to>
    <xdr:sp macro="" textlink="">
      <xdr:nvSpPr>
        <xdr:cNvPr id="148" name="Rectangle 147">
          <a:extLst>
            <a:ext uri="{FF2B5EF4-FFF2-40B4-BE49-F238E27FC236}">
              <a16:creationId xmlns:a16="http://schemas.microsoft.com/office/drawing/2014/main" id="{5D0D9318-700D-43B7-8AC8-B33705161989}"/>
            </a:ext>
          </a:extLst>
        </xdr:cNvPr>
        <xdr:cNvSpPr/>
      </xdr:nvSpPr>
      <xdr:spPr>
        <a:xfrm>
          <a:off x="582791" y="184153"/>
          <a:ext cx="24257002" cy="7648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4400" b="1">
              <a:latin typeface="Arial Narrow" panose="020B0606020202030204" pitchFamily="34" charset="0"/>
            </a:rPr>
            <a:t>Waterfall Flow Chart</a:t>
          </a:r>
        </a:p>
      </xdr:txBody>
    </xdr:sp>
    <xdr:clientData/>
  </xdr:twoCellAnchor>
  <xdr:twoCellAnchor editAs="oneCell">
    <xdr:from>
      <xdr:col>26</xdr:col>
      <xdr:colOff>592667</xdr:colOff>
      <xdr:row>87</xdr:row>
      <xdr:rowOff>98778</xdr:rowOff>
    </xdr:from>
    <xdr:to>
      <xdr:col>39</xdr:col>
      <xdr:colOff>423334</xdr:colOff>
      <xdr:row>110</xdr:row>
      <xdr:rowOff>176389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59101C02-1019-46DA-8710-F6CF61726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19667" y="17135828"/>
          <a:ext cx="7755467" cy="4313061"/>
        </a:xfrm>
        <a:prstGeom prst="rect">
          <a:avLst/>
        </a:prstGeom>
      </xdr:spPr>
    </xdr:pic>
    <xdr:clientData/>
  </xdr:twoCellAnchor>
  <xdr:twoCellAnchor editAs="oneCell">
    <xdr:from>
      <xdr:col>25</xdr:col>
      <xdr:colOff>134056</xdr:colOff>
      <xdr:row>96</xdr:row>
      <xdr:rowOff>32457</xdr:rowOff>
    </xdr:from>
    <xdr:to>
      <xdr:col>37</xdr:col>
      <xdr:colOff>571501</xdr:colOff>
      <xdr:row>117</xdr:row>
      <xdr:rowOff>124178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7EB9BD6F-09A1-46AD-AC49-4EAFC348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51456" y="18726857"/>
          <a:ext cx="7752645" cy="3958871"/>
        </a:xfrm>
        <a:prstGeom prst="rect">
          <a:avLst/>
        </a:prstGeom>
      </xdr:spPr>
    </xdr:pic>
    <xdr:clientData/>
  </xdr:twoCellAnchor>
  <xdr:twoCellAnchor editAs="oneCell">
    <xdr:from>
      <xdr:col>26</xdr:col>
      <xdr:colOff>173566</xdr:colOff>
      <xdr:row>93</xdr:row>
      <xdr:rowOff>149580</xdr:rowOff>
    </xdr:from>
    <xdr:to>
      <xdr:col>54</xdr:col>
      <xdr:colOff>282221</xdr:colOff>
      <xdr:row>115</xdr:row>
      <xdr:rowOff>57857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F0A71A22-29E8-4824-A3A6-E0A9D2341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00566" y="18291530"/>
          <a:ext cx="17177455" cy="3959577"/>
        </a:xfrm>
        <a:prstGeom prst="rect">
          <a:avLst/>
        </a:prstGeom>
      </xdr:spPr>
    </xdr:pic>
    <xdr:clientData/>
  </xdr:twoCellAnchor>
  <xdr:oneCellAnchor>
    <xdr:from>
      <xdr:col>11</xdr:col>
      <xdr:colOff>515052</xdr:colOff>
      <xdr:row>26</xdr:row>
      <xdr:rowOff>148166</xdr:rowOff>
    </xdr:from>
    <xdr:ext cx="1665777" cy="50424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C3279B3E-0B5B-498B-B318-EB3166243E6E}"/>
            </a:ext>
          </a:extLst>
        </xdr:cNvPr>
        <xdr:cNvSpPr txBox="1"/>
      </xdr:nvSpPr>
      <xdr:spPr>
        <a:xfrm>
          <a:off x="4909252" y="5190066"/>
          <a:ext cx="1665777" cy="5042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latin typeface="Arial Narrow" panose="020B0606020202030204" pitchFamily="34" charset="0"/>
            </a:rPr>
            <a:t>Select</a:t>
          </a:r>
          <a:r>
            <a:rPr lang="en-US" sz="1400" baseline="0">
              <a:latin typeface="Arial Narrow" panose="020B0606020202030204" pitchFamily="34" charset="0"/>
            </a:rPr>
            <a:t> number of bars </a:t>
          </a:r>
        </a:p>
        <a:p>
          <a:r>
            <a:rPr lang="en-US" sz="1400" baseline="0">
              <a:latin typeface="Arial Narrow" panose="020B0606020202030204" pitchFamily="34" charset="0"/>
            </a:rPr>
            <a:t>required by graph</a:t>
          </a:r>
          <a:endParaRPr lang="en-US" sz="140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63502</xdr:colOff>
      <xdr:row>17</xdr:row>
      <xdr:rowOff>14111</xdr:rowOff>
    </xdr:from>
    <xdr:to>
      <xdr:col>8</xdr:col>
      <xdr:colOff>670278</xdr:colOff>
      <xdr:row>18</xdr:row>
      <xdr:rowOff>7056</xdr:rowOff>
    </xdr:to>
    <xdr:sp macro="" textlink="">
      <xdr:nvSpPr>
        <xdr:cNvPr id="153" name="Rectangle 152">
          <a:extLst>
            <a:ext uri="{FF2B5EF4-FFF2-40B4-BE49-F238E27FC236}">
              <a16:creationId xmlns:a16="http://schemas.microsoft.com/office/drawing/2014/main" id="{ACE38F95-F3B1-4912-9600-D22386A78C7A}"/>
            </a:ext>
          </a:extLst>
        </xdr:cNvPr>
        <xdr:cNvSpPr/>
      </xdr:nvSpPr>
      <xdr:spPr>
        <a:xfrm>
          <a:off x="596902" y="2922411"/>
          <a:ext cx="3623026" cy="450145"/>
        </a:xfrm>
        <a:prstGeom prst="rect">
          <a:avLst/>
        </a:prstGeom>
        <a:noFill/>
        <a:ln w="28575" cap="flat" cmpd="sng" algn="ctr">
          <a:solidFill>
            <a:schemeClr val="bg1">
              <a:lumMod val="65000"/>
            </a:scheme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303383</xdr:colOff>
      <xdr:row>15</xdr:row>
      <xdr:rowOff>42333</xdr:rowOff>
    </xdr:from>
    <xdr:to>
      <xdr:col>16</xdr:col>
      <xdr:colOff>84661</xdr:colOff>
      <xdr:row>32</xdr:row>
      <xdr:rowOff>7056</xdr:rowOff>
    </xdr:to>
    <xdr:sp macro="" textlink="">
      <xdr:nvSpPr>
        <xdr:cNvPr id="154" name="Rectangle: Rounded Corners 153">
          <a:extLst>
            <a:ext uri="{FF2B5EF4-FFF2-40B4-BE49-F238E27FC236}">
              <a16:creationId xmlns:a16="http://schemas.microsoft.com/office/drawing/2014/main" id="{73A62D58-8EA5-4FF8-86EC-3A7F5E7C178F}"/>
            </a:ext>
          </a:extLst>
        </xdr:cNvPr>
        <xdr:cNvSpPr/>
      </xdr:nvSpPr>
      <xdr:spPr>
        <a:xfrm>
          <a:off x="4697583" y="2804583"/>
          <a:ext cx="2829278" cy="3615973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9375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471988</xdr:colOff>
      <xdr:row>17</xdr:row>
      <xdr:rowOff>49384</xdr:rowOff>
    </xdr:from>
    <xdr:ext cx="2049728" cy="445507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6675946E-C623-45EE-85C1-528EBFBFB370}"/>
            </a:ext>
          </a:extLst>
        </xdr:cNvPr>
        <xdr:cNvSpPr txBox="1"/>
      </xdr:nvSpPr>
      <xdr:spPr>
        <a:xfrm>
          <a:off x="4866188" y="2957684"/>
          <a:ext cx="2049728" cy="4455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chemeClr val="bg1"/>
              </a:solidFill>
              <a:latin typeface="Arial Narrow" panose="020B0606020202030204" pitchFamily="34" charset="0"/>
            </a:rPr>
            <a:t>Number of bars</a:t>
          </a:r>
        </a:p>
      </xdr:txBody>
    </xdr:sp>
    <xdr:clientData/>
  </xdr:oneCellAnchor>
  <xdr:twoCellAnchor>
    <xdr:from>
      <xdr:col>12</xdr:col>
      <xdr:colOff>423325</xdr:colOff>
      <xdr:row>19</xdr:row>
      <xdr:rowOff>155215</xdr:rowOff>
    </xdr:from>
    <xdr:to>
      <xdr:col>13</xdr:col>
      <xdr:colOff>176371</xdr:colOff>
      <xdr:row>21</xdr:row>
      <xdr:rowOff>7049</xdr:rowOff>
    </xdr:to>
    <xdr:sp macro="" textlink="">
      <xdr:nvSpPr>
        <xdr:cNvPr id="156" name="Rectangle 15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E54EE22-C0EF-47F7-99D7-56E2E5137820}"/>
            </a:ext>
          </a:extLst>
        </xdr:cNvPr>
        <xdr:cNvSpPr/>
      </xdr:nvSpPr>
      <xdr:spPr>
        <a:xfrm>
          <a:off x="5427125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</a:t>
          </a:r>
        </a:p>
      </xdr:txBody>
    </xdr:sp>
    <xdr:clientData/>
  </xdr:twoCellAnchor>
  <xdr:twoCellAnchor>
    <xdr:from>
      <xdr:col>11</xdr:col>
      <xdr:colOff>561613</xdr:colOff>
      <xdr:row>19</xdr:row>
      <xdr:rowOff>155215</xdr:rowOff>
    </xdr:from>
    <xdr:to>
      <xdr:col>12</xdr:col>
      <xdr:colOff>314660</xdr:colOff>
      <xdr:row>21</xdr:row>
      <xdr:rowOff>7049</xdr:rowOff>
    </xdr:to>
    <xdr:sp macro="" textlink="">
      <xdr:nvSpPr>
        <xdr:cNvPr id="157" name="Rectangle 15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E67A624-C989-479A-984F-2F4BC853153E}"/>
            </a:ext>
          </a:extLst>
        </xdr:cNvPr>
        <xdr:cNvSpPr/>
      </xdr:nvSpPr>
      <xdr:spPr>
        <a:xfrm>
          <a:off x="4955813" y="3596915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</a:t>
          </a:r>
        </a:p>
      </xdr:txBody>
    </xdr:sp>
    <xdr:clientData/>
  </xdr:twoCellAnchor>
  <xdr:twoCellAnchor>
    <xdr:from>
      <xdr:col>13</xdr:col>
      <xdr:colOff>300558</xdr:colOff>
      <xdr:row>19</xdr:row>
      <xdr:rowOff>155215</xdr:rowOff>
    </xdr:from>
    <xdr:to>
      <xdr:col>14</xdr:col>
      <xdr:colOff>53604</xdr:colOff>
      <xdr:row>21</xdr:row>
      <xdr:rowOff>7049</xdr:rowOff>
    </xdr:to>
    <xdr:sp macro="" textlink="">
      <xdr:nvSpPr>
        <xdr:cNvPr id="158" name="Rectangle 15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4FE3F39E-112D-4CB5-97EA-3A9C25A20C7B}"/>
            </a:ext>
          </a:extLst>
        </xdr:cNvPr>
        <xdr:cNvSpPr/>
      </xdr:nvSpPr>
      <xdr:spPr>
        <a:xfrm>
          <a:off x="5913958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3</a:t>
          </a:r>
        </a:p>
      </xdr:txBody>
    </xdr:sp>
    <xdr:clientData/>
  </xdr:twoCellAnchor>
  <xdr:twoCellAnchor>
    <xdr:from>
      <xdr:col>14</xdr:col>
      <xdr:colOff>177792</xdr:colOff>
      <xdr:row>19</xdr:row>
      <xdr:rowOff>155215</xdr:rowOff>
    </xdr:from>
    <xdr:to>
      <xdr:col>14</xdr:col>
      <xdr:colOff>537616</xdr:colOff>
      <xdr:row>21</xdr:row>
      <xdr:rowOff>7049</xdr:rowOff>
    </xdr:to>
    <xdr:sp macro="" textlink="">
      <xdr:nvSpPr>
        <xdr:cNvPr id="159" name="Rectangle 15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DE2CB88B-C454-40AB-B420-13536240BE7C}"/>
            </a:ext>
          </a:extLst>
        </xdr:cNvPr>
        <xdr:cNvSpPr/>
      </xdr:nvSpPr>
      <xdr:spPr>
        <a:xfrm>
          <a:off x="6400792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4</a:t>
          </a:r>
        </a:p>
      </xdr:txBody>
    </xdr:sp>
    <xdr:clientData/>
  </xdr:twoCellAnchor>
  <xdr:twoCellAnchor>
    <xdr:from>
      <xdr:col>15</xdr:col>
      <xdr:colOff>47970</xdr:colOff>
      <xdr:row>19</xdr:row>
      <xdr:rowOff>155215</xdr:rowOff>
    </xdr:from>
    <xdr:to>
      <xdr:col>15</xdr:col>
      <xdr:colOff>407794</xdr:colOff>
      <xdr:row>21</xdr:row>
      <xdr:rowOff>7049</xdr:rowOff>
    </xdr:to>
    <xdr:sp macro="" textlink="">
      <xdr:nvSpPr>
        <xdr:cNvPr id="160" name="Rectangle 15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33C7501-F403-4F9B-842D-A6277ECD8DC4}"/>
            </a:ext>
          </a:extLst>
        </xdr:cNvPr>
        <xdr:cNvSpPr/>
      </xdr:nvSpPr>
      <xdr:spPr>
        <a:xfrm>
          <a:off x="6880570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5</a:t>
          </a:r>
        </a:p>
      </xdr:txBody>
    </xdr:sp>
    <xdr:clientData/>
  </xdr:twoCellAnchor>
  <xdr:twoCellAnchor>
    <xdr:from>
      <xdr:col>12</xdr:col>
      <xdr:colOff>420502</xdr:colOff>
      <xdr:row>21</xdr:row>
      <xdr:rowOff>173560</xdr:rowOff>
    </xdr:from>
    <xdr:to>
      <xdr:col>13</xdr:col>
      <xdr:colOff>173548</xdr:colOff>
      <xdr:row>23</xdr:row>
      <xdr:rowOff>25393</xdr:rowOff>
    </xdr:to>
    <xdr:sp macro="" textlink="">
      <xdr:nvSpPr>
        <xdr:cNvPr id="161" name="Rectangle 16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286C6DF-7A5F-4361-B278-FC6FFF0DCE1D}"/>
            </a:ext>
          </a:extLst>
        </xdr:cNvPr>
        <xdr:cNvSpPr/>
      </xdr:nvSpPr>
      <xdr:spPr>
        <a:xfrm>
          <a:off x="5424302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7</a:t>
          </a:r>
        </a:p>
      </xdr:txBody>
    </xdr:sp>
    <xdr:clientData/>
  </xdr:twoCellAnchor>
  <xdr:twoCellAnchor>
    <xdr:from>
      <xdr:col>11</xdr:col>
      <xdr:colOff>558790</xdr:colOff>
      <xdr:row>21</xdr:row>
      <xdr:rowOff>173560</xdr:rowOff>
    </xdr:from>
    <xdr:to>
      <xdr:col>12</xdr:col>
      <xdr:colOff>311837</xdr:colOff>
      <xdr:row>23</xdr:row>
      <xdr:rowOff>25393</xdr:rowOff>
    </xdr:to>
    <xdr:sp macro="" textlink="">
      <xdr:nvSpPr>
        <xdr:cNvPr id="162" name="Rectangle 16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00FA70E-8B3F-4EAC-B0F2-C14A687915F2}"/>
            </a:ext>
          </a:extLst>
        </xdr:cNvPr>
        <xdr:cNvSpPr/>
      </xdr:nvSpPr>
      <xdr:spPr>
        <a:xfrm>
          <a:off x="4952990" y="4072460"/>
          <a:ext cx="362647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6</a:t>
          </a:r>
        </a:p>
      </xdr:txBody>
    </xdr:sp>
    <xdr:clientData/>
  </xdr:twoCellAnchor>
  <xdr:twoCellAnchor>
    <xdr:from>
      <xdr:col>13</xdr:col>
      <xdr:colOff>297735</xdr:colOff>
      <xdr:row>21</xdr:row>
      <xdr:rowOff>173560</xdr:rowOff>
    </xdr:from>
    <xdr:to>
      <xdr:col>14</xdr:col>
      <xdr:colOff>50781</xdr:colOff>
      <xdr:row>23</xdr:row>
      <xdr:rowOff>25393</xdr:rowOff>
    </xdr:to>
    <xdr:sp macro="" textlink="">
      <xdr:nvSpPr>
        <xdr:cNvPr id="163" name="Rectangle 16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8B145ED2-1E51-45C3-B970-FA284B32E23C}"/>
            </a:ext>
          </a:extLst>
        </xdr:cNvPr>
        <xdr:cNvSpPr/>
      </xdr:nvSpPr>
      <xdr:spPr>
        <a:xfrm>
          <a:off x="5911135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8</a:t>
          </a:r>
        </a:p>
      </xdr:txBody>
    </xdr:sp>
    <xdr:clientData/>
  </xdr:twoCellAnchor>
  <xdr:twoCellAnchor>
    <xdr:from>
      <xdr:col>14</xdr:col>
      <xdr:colOff>174969</xdr:colOff>
      <xdr:row>21</xdr:row>
      <xdr:rowOff>173560</xdr:rowOff>
    </xdr:from>
    <xdr:to>
      <xdr:col>14</xdr:col>
      <xdr:colOff>534793</xdr:colOff>
      <xdr:row>23</xdr:row>
      <xdr:rowOff>25393</xdr:rowOff>
    </xdr:to>
    <xdr:sp macro="" textlink="">
      <xdr:nvSpPr>
        <xdr:cNvPr id="164" name="Rectangle 16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2CCDD381-DBDE-40A9-B5D1-4177EACE0D35}"/>
            </a:ext>
          </a:extLst>
        </xdr:cNvPr>
        <xdr:cNvSpPr/>
      </xdr:nvSpPr>
      <xdr:spPr>
        <a:xfrm>
          <a:off x="6397969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9</a:t>
          </a:r>
        </a:p>
      </xdr:txBody>
    </xdr:sp>
    <xdr:clientData/>
  </xdr:twoCellAnchor>
  <xdr:twoCellAnchor>
    <xdr:from>
      <xdr:col>15</xdr:col>
      <xdr:colOff>45147</xdr:colOff>
      <xdr:row>21</xdr:row>
      <xdr:rowOff>173560</xdr:rowOff>
    </xdr:from>
    <xdr:to>
      <xdr:col>15</xdr:col>
      <xdr:colOff>404971</xdr:colOff>
      <xdr:row>23</xdr:row>
      <xdr:rowOff>25393</xdr:rowOff>
    </xdr:to>
    <xdr:sp macro="" textlink="">
      <xdr:nvSpPr>
        <xdr:cNvPr id="165" name="Rectangle 16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542C2C4A-9F7E-4471-ACF7-D7A006B55E09}"/>
            </a:ext>
          </a:extLst>
        </xdr:cNvPr>
        <xdr:cNvSpPr/>
      </xdr:nvSpPr>
      <xdr:spPr>
        <a:xfrm>
          <a:off x="6877747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10</a:t>
          </a:r>
        </a:p>
      </xdr:txBody>
    </xdr:sp>
    <xdr:clientData/>
  </xdr:twoCellAnchor>
  <xdr:twoCellAnchor>
    <xdr:from>
      <xdr:col>12</xdr:col>
      <xdr:colOff>417680</xdr:colOff>
      <xdr:row>23</xdr:row>
      <xdr:rowOff>220126</xdr:rowOff>
    </xdr:from>
    <xdr:to>
      <xdr:col>13</xdr:col>
      <xdr:colOff>170726</xdr:colOff>
      <xdr:row>25</xdr:row>
      <xdr:rowOff>71960</xdr:rowOff>
    </xdr:to>
    <xdr:sp macro="" textlink="">
      <xdr:nvSpPr>
        <xdr:cNvPr id="166" name="Rectangle 165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6A5E414A-61D9-445E-8869-0B7B2A4E28CB}"/>
            </a:ext>
          </a:extLst>
        </xdr:cNvPr>
        <xdr:cNvSpPr/>
      </xdr:nvSpPr>
      <xdr:spPr>
        <a:xfrm>
          <a:off x="5421480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12</a:t>
          </a:r>
        </a:p>
      </xdr:txBody>
    </xdr:sp>
    <xdr:clientData/>
  </xdr:twoCellAnchor>
  <xdr:twoCellAnchor>
    <xdr:from>
      <xdr:col>11</xdr:col>
      <xdr:colOff>555968</xdr:colOff>
      <xdr:row>23</xdr:row>
      <xdr:rowOff>220126</xdr:rowOff>
    </xdr:from>
    <xdr:to>
      <xdr:col>12</xdr:col>
      <xdr:colOff>309015</xdr:colOff>
      <xdr:row>25</xdr:row>
      <xdr:rowOff>71960</xdr:rowOff>
    </xdr:to>
    <xdr:sp macro="" textlink="">
      <xdr:nvSpPr>
        <xdr:cNvPr id="167" name="Rectangle 16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7B4BEB3A-DCFC-428A-804F-669D9E9A2E04}"/>
            </a:ext>
          </a:extLst>
        </xdr:cNvPr>
        <xdr:cNvSpPr/>
      </xdr:nvSpPr>
      <xdr:spPr>
        <a:xfrm>
          <a:off x="4950168" y="4576226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11</a:t>
          </a:r>
        </a:p>
      </xdr:txBody>
    </xdr:sp>
    <xdr:clientData/>
  </xdr:twoCellAnchor>
  <xdr:twoCellAnchor>
    <xdr:from>
      <xdr:col>13</xdr:col>
      <xdr:colOff>294913</xdr:colOff>
      <xdr:row>23</xdr:row>
      <xdr:rowOff>220126</xdr:rowOff>
    </xdr:from>
    <xdr:to>
      <xdr:col>14</xdr:col>
      <xdr:colOff>47959</xdr:colOff>
      <xdr:row>25</xdr:row>
      <xdr:rowOff>71960</xdr:rowOff>
    </xdr:to>
    <xdr:sp macro="" textlink="">
      <xdr:nvSpPr>
        <xdr:cNvPr id="168" name="Rectangle 16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61CEC265-811E-4626-A47C-220714B30750}"/>
            </a:ext>
          </a:extLst>
        </xdr:cNvPr>
        <xdr:cNvSpPr/>
      </xdr:nvSpPr>
      <xdr:spPr>
        <a:xfrm>
          <a:off x="5908313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13</a:t>
          </a:r>
        </a:p>
      </xdr:txBody>
    </xdr:sp>
    <xdr:clientData/>
  </xdr:twoCellAnchor>
  <xdr:twoCellAnchor>
    <xdr:from>
      <xdr:col>14</xdr:col>
      <xdr:colOff>172147</xdr:colOff>
      <xdr:row>23</xdr:row>
      <xdr:rowOff>220126</xdr:rowOff>
    </xdr:from>
    <xdr:to>
      <xdr:col>14</xdr:col>
      <xdr:colOff>531971</xdr:colOff>
      <xdr:row>25</xdr:row>
      <xdr:rowOff>71960</xdr:rowOff>
    </xdr:to>
    <xdr:sp macro="" textlink="">
      <xdr:nvSpPr>
        <xdr:cNvPr id="169" name="Rectangle 16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90EBA4CC-AA7F-4B33-8612-6AC11AEADA33}"/>
            </a:ext>
          </a:extLst>
        </xdr:cNvPr>
        <xdr:cNvSpPr/>
      </xdr:nvSpPr>
      <xdr:spPr>
        <a:xfrm>
          <a:off x="6395147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14</a:t>
          </a:r>
        </a:p>
      </xdr:txBody>
    </xdr:sp>
    <xdr:clientData/>
  </xdr:twoCellAnchor>
  <xdr:twoCellAnchor>
    <xdr:from>
      <xdr:col>15</xdr:col>
      <xdr:colOff>42325</xdr:colOff>
      <xdr:row>23</xdr:row>
      <xdr:rowOff>220126</xdr:rowOff>
    </xdr:from>
    <xdr:to>
      <xdr:col>15</xdr:col>
      <xdr:colOff>402149</xdr:colOff>
      <xdr:row>25</xdr:row>
      <xdr:rowOff>71960</xdr:rowOff>
    </xdr:to>
    <xdr:sp macro="" textlink="">
      <xdr:nvSpPr>
        <xdr:cNvPr id="170" name="Rectangle 169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04BDEFBF-FE06-42D0-9E64-8EAF735F86B9}"/>
            </a:ext>
          </a:extLst>
        </xdr:cNvPr>
        <xdr:cNvSpPr/>
      </xdr:nvSpPr>
      <xdr:spPr>
        <a:xfrm>
          <a:off x="6874925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15</a:t>
          </a:r>
        </a:p>
      </xdr:txBody>
    </xdr:sp>
    <xdr:clientData/>
  </xdr:twoCellAnchor>
  <xdr:twoCellAnchor>
    <xdr:from>
      <xdr:col>12</xdr:col>
      <xdr:colOff>421913</xdr:colOff>
      <xdr:row>26</xdr:row>
      <xdr:rowOff>26804</xdr:rowOff>
    </xdr:from>
    <xdr:to>
      <xdr:col>13</xdr:col>
      <xdr:colOff>174959</xdr:colOff>
      <xdr:row>27</xdr:row>
      <xdr:rowOff>104415</xdr:rowOff>
    </xdr:to>
    <xdr:sp macro="" textlink="">
      <xdr:nvSpPr>
        <xdr:cNvPr id="171" name="Rectangle 17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D307C703-1736-444C-8690-8671136CFD4C}"/>
            </a:ext>
          </a:extLst>
        </xdr:cNvPr>
        <xdr:cNvSpPr/>
      </xdr:nvSpPr>
      <xdr:spPr>
        <a:xfrm>
          <a:off x="5425713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17</a:t>
          </a:r>
        </a:p>
      </xdr:txBody>
    </xdr:sp>
    <xdr:clientData/>
  </xdr:twoCellAnchor>
  <xdr:twoCellAnchor>
    <xdr:from>
      <xdr:col>11</xdr:col>
      <xdr:colOff>560201</xdr:colOff>
      <xdr:row>26</xdr:row>
      <xdr:rowOff>26804</xdr:rowOff>
    </xdr:from>
    <xdr:to>
      <xdr:col>12</xdr:col>
      <xdr:colOff>313248</xdr:colOff>
      <xdr:row>27</xdr:row>
      <xdr:rowOff>104415</xdr:rowOff>
    </xdr:to>
    <xdr:sp macro="" textlink="">
      <xdr:nvSpPr>
        <xdr:cNvPr id="172" name="Rectangle 171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2B9E7B09-74CA-4763-87F8-6F2DBC8A5733}"/>
            </a:ext>
          </a:extLst>
        </xdr:cNvPr>
        <xdr:cNvSpPr/>
      </xdr:nvSpPr>
      <xdr:spPr>
        <a:xfrm>
          <a:off x="4954401" y="5068704"/>
          <a:ext cx="362647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16</a:t>
          </a:r>
        </a:p>
      </xdr:txBody>
    </xdr:sp>
    <xdr:clientData/>
  </xdr:twoCellAnchor>
  <xdr:twoCellAnchor>
    <xdr:from>
      <xdr:col>13</xdr:col>
      <xdr:colOff>299146</xdr:colOff>
      <xdr:row>26</xdr:row>
      <xdr:rowOff>26804</xdr:rowOff>
    </xdr:from>
    <xdr:to>
      <xdr:col>14</xdr:col>
      <xdr:colOff>52192</xdr:colOff>
      <xdr:row>27</xdr:row>
      <xdr:rowOff>104415</xdr:rowOff>
    </xdr:to>
    <xdr:sp macro="" textlink="">
      <xdr:nvSpPr>
        <xdr:cNvPr id="173" name="Rectangle 172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C0834B52-90B1-4C5A-9683-2FC5BC13B2DF}"/>
            </a:ext>
          </a:extLst>
        </xdr:cNvPr>
        <xdr:cNvSpPr/>
      </xdr:nvSpPr>
      <xdr:spPr>
        <a:xfrm>
          <a:off x="5912546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18</a:t>
          </a:r>
        </a:p>
      </xdr:txBody>
    </xdr:sp>
    <xdr:clientData/>
  </xdr:twoCellAnchor>
  <xdr:twoCellAnchor>
    <xdr:from>
      <xdr:col>14</xdr:col>
      <xdr:colOff>176380</xdr:colOff>
      <xdr:row>26</xdr:row>
      <xdr:rowOff>26804</xdr:rowOff>
    </xdr:from>
    <xdr:to>
      <xdr:col>14</xdr:col>
      <xdr:colOff>536204</xdr:colOff>
      <xdr:row>27</xdr:row>
      <xdr:rowOff>104415</xdr:rowOff>
    </xdr:to>
    <xdr:sp macro="" textlink="">
      <xdr:nvSpPr>
        <xdr:cNvPr id="174" name="Rectangle 173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48CAF56F-BC27-44D5-942F-7C4D3DAD963B}"/>
            </a:ext>
          </a:extLst>
        </xdr:cNvPr>
        <xdr:cNvSpPr/>
      </xdr:nvSpPr>
      <xdr:spPr>
        <a:xfrm>
          <a:off x="6399380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19</a:t>
          </a:r>
        </a:p>
      </xdr:txBody>
    </xdr:sp>
    <xdr:clientData/>
  </xdr:twoCellAnchor>
  <xdr:twoCellAnchor>
    <xdr:from>
      <xdr:col>15</xdr:col>
      <xdr:colOff>46558</xdr:colOff>
      <xdr:row>26</xdr:row>
      <xdr:rowOff>26804</xdr:rowOff>
    </xdr:from>
    <xdr:to>
      <xdr:col>15</xdr:col>
      <xdr:colOff>406382</xdr:colOff>
      <xdr:row>27</xdr:row>
      <xdr:rowOff>104415</xdr:rowOff>
    </xdr:to>
    <xdr:sp macro="" textlink="">
      <xdr:nvSpPr>
        <xdr:cNvPr id="175" name="Rectangle 17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121C9AE-CDFA-4E95-B050-484FDFD253FE}"/>
            </a:ext>
          </a:extLst>
        </xdr:cNvPr>
        <xdr:cNvSpPr/>
      </xdr:nvSpPr>
      <xdr:spPr>
        <a:xfrm>
          <a:off x="6879158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20</a:t>
          </a:r>
        </a:p>
      </xdr:txBody>
    </xdr:sp>
    <xdr:clientData/>
  </xdr:twoCellAnchor>
  <xdr:twoCellAnchor>
    <xdr:from>
      <xdr:col>12</xdr:col>
      <xdr:colOff>419090</xdr:colOff>
      <xdr:row>28</xdr:row>
      <xdr:rowOff>38092</xdr:rowOff>
    </xdr:from>
    <xdr:to>
      <xdr:col>13</xdr:col>
      <xdr:colOff>172136</xdr:colOff>
      <xdr:row>29</xdr:row>
      <xdr:rowOff>115704</xdr:rowOff>
    </xdr:to>
    <xdr:sp macro="" textlink="">
      <xdr:nvSpPr>
        <xdr:cNvPr id="176" name="Rectangle 175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EF9156F9-D07A-41BC-A092-45D6EFA98687}"/>
            </a:ext>
          </a:extLst>
        </xdr:cNvPr>
        <xdr:cNvSpPr/>
      </xdr:nvSpPr>
      <xdr:spPr>
        <a:xfrm>
          <a:off x="5422890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22</a:t>
          </a:r>
        </a:p>
      </xdr:txBody>
    </xdr:sp>
    <xdr:clientData/>
  </xdr:twoCellAnchor>
  <xdr:twoCellAnchor>
    <xdr:from>
      <xdr:col>11</xdr:col>
      <xdr:colOff>557378</xdr:colOff>
      <xdr:row>28</xdr:row>
      <xdr:rowOff>38092</xdr:rowOff>
    </xdr:from>
    <xdr:to>
      <xdr:col>12</xdr:col>
      <xdr:colOff>310425</xdr:colOff>
      <xdr:row>29</xdr:row>
      <xdr:rowOff>115704</xdr:rowOff>
    </xdr:to>
    <xdr:sp macro="" textlink="">
      <xdr:nvSpPr>
        <xdr:cNvPr id="177" name="Rectangle 176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156EB555-6ADD-49C4-9CEA-2346B5C75B6B}"/>
            </a:ext>
          </a:extLst>
        </xdr:cNvPr>
        <xdr:cNvSpPr/>
      </xdr:nvSpPr>
      <xdr:spPr>
        <a:xfrm>
          <a:off x="4951578" y="5537192"/>
          <a:ext cx="362647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21</a:t>
          </a:r>
        </a:p>
      </xdr:txBody>
    </xdr:sp>
    <xdr:clientData/>
  </xdr:twoCellAnchor>
  <xdr:twoCellAnchor>
    <xdr:from>
      <xdr:col>13</xdr:col>
      <xdr:colOff>296323</xdr:colOff>
      <xdr:row>28</xdr:row>
      <xdr:rowOff>38092</xdr:rowOff>
    </xdr:from>
    <xdr:to>
      <xdr:col>14</xdr:col>
      <xdr:colOff>49369</xdr:colOff>
      <xdr:row>29</xdr:row>
      <xdr:rowOff>115704</xdr:rowOff>
    </xdr:to>
    <xdr:sp macro="" textlink="">
      <xdr:nvSpPr>
        <xdr:cNvPr id="178" name="Rectangle 177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0173FE42-A639-41C8-9075-178C4E465C68}"/>
            </a:ext>
          </a:extLst>
        </xdr:cNvPr>
        <xdr:cNvSpPr/>
      </xdr:nvSpPr>
      <xdr:spPr>
        <a:xfrm>
          <a:off x="5909723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23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0</xdr:row>
      <xdr:rowOff>105833</xdr:rowOff>
    </xdr:from>
    <xdr:to>
      <xdr:col>46</xdr:col>
      <xdr:colOff>458612</xdr:colOff>
      <xdr:row>5</xdr:row>
      <xdr:rowOff>162278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89BA283F-0A10-4272-A094-32746134461B}"/>
            </a:ext>
          </a:extLst>
        </xdr:cNvPr>
        <xdr:cNvSpPr/>
      </xdr:nvSpPr>
      <xdr:spPr>
        <a:xfrm>
          <a:off x="457201" y="105833"/>
          <a:ext cx="25020411" cy="977195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620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211671</xdr:colOff>
      <xdr:row>52</xdr:row>
      <xdr:rowOff>134018</xdr:rowOff>
    </xdr:from>
    <xdr:to>
      <xdr:col>46</xdr:col>
      <xdr:colOff>190506</xdr:colOff>
      <xdr:row>62</xdr:row>
      <xdr:rowOff>141111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9A5E31-7631-44FF-A886-E9112FA64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7871" y="10541668"/>
          <a:ext cx="17301635" cy="1848593"/>
        </a:xfrm>
        <a:prstGeom prst="rect">
          <a:avLst/>
        </a:prstGeom>
      </xdr:spPr>
    </xdr:pic>
    <xdr:clientData/>
  </xdr:twoCellAnchor>
  <xdr:twoCellAnchor>
    <xdr:from>
      <xdr:col>18</xdr:col>
      <xdr:colOff>116868</xdr:colOff>
      <xdr:row>53</xdr:row>
      <xdr:rowOff>30151</xdr:rowOff>
    </xdr:from>
    <xdr:to>
      <xdr:col>45</xdr:col>
      <xdr:colOff>571506</xdr:colOff>
      <xdr:row>62</xdr:row>
      <xdr:rowOff>28183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63651DC-0D62-4A15-AD9C-C0C47A61FB4C}"/>
            </a:ext>
          </a:extLst>
        </xdr:cNvPr>
        <xdr:cNvSpPr/>
      </xdr:nvSpPr>
      <xdr:spPr>
        <a:xfrm>
          <a:off x="8067068" y="10621951"/>
          <a:ext cx="16913838" cy="165538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252189</xdr:colOff>
      <xdr:row>6</xdr:row>
      <xdr:rowOff>141943</xdr:rowOff>
    </xdr:from>
    <xdr:to>
      <xdr:col>46</xdr:col>
      <xdr:colOff>42334</xdr:colOff>
      <xdr:row>52</xdr:row>
      <xdr:rowOff>56445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97582CA-6976-4255-BCE1-59A6BED109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75778</xdr:colOff>
      <xdr:row>56</xdr:row>
      <xdr:rowOff>5235</xdr:rowOff>
    </xdr:from>
    <xdr:to>
      <xdr:col>21</xdr:col>
      <xdr:colOff>8937</xdr:colOff>
      <xdr:row>57</xdr:row>
      <xdr:rowOff>82435</xdr:rowOff>
    </xdr:to>
    <xdr:sp macro="" textlink="$L$82">
      <xdr:nvSpPr>
        <xdr:cNvPr id="6" name="TextBox 5">
          <a:extLst>
            <a:ext uri="{FF2B5EF4-FFF2-40B4-BE49-F238E27FC236}">
              <a16:creationId xmlns:a16="http://schemas.microsoft.com/office/drawing/2014/main" id="{208CCF93-3291-4D6E-98CF-0C18289916D0}"/>
            </a:ext>
          </a:extLst>
        </xdr:cNvPr>
        <xdr:cNvSpPr txBox="1"/>
      </xdr:nvSpPr>
      <xdr:spPr>
        <a:xfrm>
          <a:off x="9233889" y="11068346"/>
          <a:ext cx="53993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432B7F2-EAD1-4337-8FB6-4FE093620B88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531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55</xdr:row>
      <xdr:rowOff>160455</xdr:rowOff>
    </xdr:from>
    <xdr:to>
      <xdr:col>21</xdr:col>
      <xdr:colOff>71898</xdr:colOff>
      <xdr:row>57</xdr:row>
      <xdr:rowOff>54211</xdr:rowOff>
    </xdr:to>
    <xdr:sp macro="" textlink="$Q$82">
      <xdr:nvSpPr>
        <xdr:cNvPr id="7" name="TextBox 6">
          <a:extLst>
            <a:ext uri="{FF2B5EF4-FFF2-40B4-BE49-F238E27FC236}">
              <a16:creationId xmlns:a16="http://schemas.microsoft.com/office/drawing/2014/main" id="{97966E9F-523E-4D2C-9EE1-77684D698CF0}"/>
            </a:ext>
          </a:extLst>
        </xdr:cNvPr>
        <xdr:cNvSpPr txBox="1"/>
      </xdr:nvSpPr>
      <xdr:spPr>
        <a:xfrm>
          <a:off x="9509260" y="11040122"/>
          <a:ext cx="32752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6386101-1B72-44F7-9DEA-90C3F4502AF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20</xdr:col>
      <xdr:colOff>81403</xdr:colOff>
      <xdr:row>57</xdr:row>
      <xdr:rowOff>92426</xdr:rowOff>
    </xdr:from>
    <xdr:to>
      <xdr:col>21</xdr:col>
      <xdr:colOff>114824</xdr:colOff>
      <xdr:row>59</xdr:row>
      <xdr:rowOff>8539</xdr:rowOff>
    </xdr:to>
    <xdr:sp macro="" textlink="$M$82">
      <xdr:nvSpPr>
        <xdr:cNvPr id="8" name="TextBox 7">
          <a:extLst>
            <a:ext uri="{FF2B5EF4-FFF2-40B4-BE49-F238E27FC236}">
              <a16:creationId xmlns:a16="http://schemas.microsoft.com/office/drawing/2014/main" id="{CF91C68A-632A-4343-AC24-797F0FE17CB0}"/>
            </a:ext>
          </a:extLst>
        </xdr:cNvPr>
        <xdr:cNvSpPr txBox="1"/>
      </xdr:nvSpPr>
      <xdr:spPr>
        <a:xfrm>
          <a:off x="9239514" y="11338982"/>
          <a:ext cx="640199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9BEE6EE-A544-4AAF-8513-A43DA52BB8BB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203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57</xdr:row>
      <xdr:rowOff>91310</xdr:rowOff>
    </xdr:from>
    <xdr:to>
      <xdr:col>21</xdr:col>
      <xdr:colOff>71898</xdr:colOff>
      <xdr:row>58</xdr:row>
      <xdr:rowOff>170816</xdr:rowOff>
    </xdr:to>
    <xdr:sp macro="" textlink="$R$82">
      <xdr:nvSpPr>
        <xdr:cNvPr id="9" name="TextBox 8">
          <a:extLst>
            <a:ext uri="{FF2B5EF4-FFF2-40B4-BE49-F238E27FC236}">
              <a16:creationId xmlns:a16="http://schemas.microsoft.com/office/drawing/2014/main" id="{B1009E3C-C9C0-446D-93AE-BB707ED61FE3}"/>
            </a:ext>
          </a:extLst>
        </xdr:cNvPr>
        <xdr:cNvSpPr txBox="1"/>
      </xdr:nvSpPr>
      <xdr:spPr>
        <a:xfrm>
          <a:off x="9520549" y="11419710"/>
          <a:ext cx="330349" cy="263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4C58613-303E-453D-AE75-110D6BCDE2D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18</xdr:col>
      <xdr:colOff>451269</xdr:colOff>
      <xdr:row>55</xdr:row>
      <xdr:rowOff>107355</xdr:rowOff>
    </xdr:from>
    <xdr:to>
      <xdr:col>20</xdr:col>
      <xdr:colOff>51701</xdr:colOff>
      <xdr:row>58</xdr:row>
      <xdr:rowOff>146424</xdr:rowOff>
    </xdr:to>
    <xdr:sp macro="" textlink="$F$81">
      <xdr:nvSpPr>
        <xdr:cNvPr id="10" name="TextBox 9">
          <a:extLst>
            <a:ext uri="{FF2B5EF4-FFF2-40B4-BE49-F238E27FC236}">
              <a16:creationId xmlns:a16="http://schemas.microsoft.com/office/drawing/2014/main" id="{60C7171D-B541-4E21-AFFA-DE1142534B26}"/>
            </a:ext>
          </a:extLst>
        </xdr:cNvPr>
        <xdr:cNvSpPr txBox="1"/>
      </xdr:nvSpPr>
      <xdr:spPr>
        <a:xfrm>
          <a:off x="8401469" y="11067455"/>
          <a:ext cx="819632" cy="5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DC2D61-E4F4-49B6-BAC5-E4980C19B6F9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500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178695</xdr:colOff>
      <xdr:row>53</xdr:row>
      <xdr:rowOff>86297</xdr:rowOff>
    </xdr:from>
    <xdr:to>
      <xdr:col>21</xdr:col>
      <xdr:colOff>297525</xdr:colOff>
      <xdr:row>55</xdr:row>
      <xdr:rowOff>45858</xdr:rowOff>
    </xdr:to>
    <xdr:sp macro="" textlink="$O$82">
      <xdr:nvSpPr>
        <xdr:cNvPr id="11" name="TextBox 10">
          <a:extLst>
            <a:ext uri="{FF2B5EF4-FFF2-40B4-BE49-F238E27FC236}">
              <a16:creationId xmlns:a16="http://schemas.microsoft.com/office/drawing/2014/main" id="{6B41D2A8-98BE-43D4-8266-34F7335FF4A0}"/>
            </a:ext>
          </a:extLst>
        </xdr:cNvPr>
        <xdr:cNvSpPr txBox="1"/>
      </xdr:nvSpPr>
      <xdr:spPr>
        <a:xfrm>
          <a:off x="9348095" y="10678097"/>
          <a:ext cx="728430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B801331-42E5-444C-9E9A-590BA0981C14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Calibri"/>
            </a:rPr>
            <a:pPr/>
            <a:t>1,234</a:t>
          </a:fld>
          <a:endParaRPr lang="en-US" sz="1100" b="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231199</xdr:colOff>
      <xdr:row>59</xdr:row>
      <xdr:rowOff>52691</xdr:rowOff>
    </xdr:from>
    <xdr:to>
      <xdr:col>21</xdr:col>
      <xdr:colOff>163020</xdr:colOff>
      <xdr:row>61</xdr:row>
      <xdr:rowOff>12958</xdr:rowOff>
    </xdr:to>
    <xdr:sp macro="" textlink="$N$82">
      <xdr:nvSpPr>
        <xdr:cNvPr id="12" name="TextBox 11">
          <a:extLst>
            <a:ext uri="{FF2B5EF4-FFF2-40B4-BE49-F238E27FC236}">
              <a16:creationId xmlns:a16="http://schemas.microsoft.com/office/drawing/2014/main" id="{99098666-5FC3-4A17-9A60-21261934E442}"/>
            </a:ext>
          </a:extLst>
        </xdr:cNvPr>
        <xdr:cNvSpPr txBox="1"/>
      </xdr:nvSpPr>
      <xdr:spPr>
        <a:xfrm>
          <a:off x="9400599" y="11749391"/>
          <a:ext cx="541421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2252FC8-20E9-464B-A385-FEA2352BA72B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734</a:t>
          </a:fld>
          <a:endParaRPr lang="en-US" sz="1100" b="1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20</xdr:col>
      <xdr:colOff>49392</xdr:colOff>
      <xdr:row>55</xdr:row>
      <xdr:rowOff>127408</xdr:rowOff>
    </xdr:from>
    <xdr:to>
      <xdr:col>43</xdr:col>
      <xdr:colOff>437444</xdr:colOff>
      <xdr:row>59</xdr:row>
      <xdr:rowOff>53883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9EC57E94-0173-42EE-8A16-C9BC3EA1CAAB}"/>
            </a:ext>
          </a:extLst>
        </xdr:cNvPr>
        <xdr:cNvSpPr/>
      </xdr:nvSpPr>
      <xdr:spPr>
        <a:xfrm>
          <a:off x="9207503" y="11007075"/>
          <a:ext cx="14343941" cy="660252"/>
        </a:xfrm>
        <a:prstGeom prst="rect">
          <a:avLst/>
        </a:prstGeom>
        <a:noFill/>
        <a:ln w="285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337634</xdr:colOff>
      <xdr:row>55</xdr:row>
      <xdr:rowOff>107355</xdr:rowOff>
    </xdr:from>
    <xdr:to>
      <xdr:col>45</xdr:col>
      <xdr:colOff>544845</xdr:colOff>
      <xdr:row>58</xdr:row>
      <xdr:rowOff>119388</xdr:rowOff>
    </xdr:to>
    <xdr:sp macro="" textlink="$F$104">
      <xdr:nvSpPr>
        <xdr:cNvPr id="14" name="TextBox 13">
          <a:extLst>
            <a:ext uri="{FF2B5EF4-FFF2-40B4-BE49-F238E27FC236}">
              <a16:creationId xmlns:a16="http://schemas.microsoft.com/office/drawing/2014/main" id="{22FE8FB4-C8FE-4143-8968-9CDE4A6DF888}"/>
            </a:ext>
          </a:extLst>
        </xdr:cNvPr>
        <xdr:cNvSpPr txBox="1"/>
      </xdr:nvSpPr>
      <xdr:spPr>
        <a:xfrm>
          <a:off x="23451634" y="10987022"/>
          <a:ext cx="1420767" cy="5623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D547370-418B-4293-9A82-DC7C0C574A14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3,752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209437</xdr:colOff>
      <xdr:row>53</xdr:row>
      <xdr:rowOff>86297</xdr:rowOff>
    </xdr:from>
    <xdr:to>
      <xdr:col>23</xdr:col>
      <xdr:colOff>329753</xdr:colOff>
      <xdr:row>55</xdr:row>
      <xdr:rowOff>45858</xdr:rowOff>
    </xdr:to>
    <xdr:sp macro="" textlink="$O$84">
      <xdr:nvSpPr>
        <xdr:cNvPr id="15" name="TextBox 14">
          <a:extLst>
            <a:ext uri="{FF2B5EF4-FFF2-40B4-BE49-F238E27FC236}">
              <a16:creationId xmlns:a16="http://schemas.microsoft.com/office/drawing/2014/main" id="{ACADFA14-1ECB-435D-8743-4530740E3B95}"/>
            </a:ext>
          </a:extLst>
        </xdr:cNvPr>
        <xdr:cNvSpPr txBox="1"/>
      </xdr:nvSpPr>
      <xdr:spPr>
        <a:xfrm>
          <a:off x="10598037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FD3ED2F-3FEF-4531-AE3E-CB41B344087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1,712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164130</xdr:colOff>
      <xdr:row>53</xdr:row>
      <xdr:rowOff>86297</xdr:rowOff>
    </xdr:from>
    <xdr:to>
      <xdr:col>24</xdr:col>
      <xdr:colOff>281622</xdr:colOff>
      <xdr:row>55</xdr:row>
      <xdr:rowOff>45858</xdr:rowOff>
    </xdr:to>
    <xdr:sp macro="" textlink="$O$85">
      <xdr:nvSpPr>
        <xdr:cNvPr id="16" name="TextBox 15">
          <a:extLst>
            <a:ext uri="{FF2B5EF4-FFF2-40B4-BE49-F238E27FC236}">
              <a16:creationId xmlns:a16="http://schemas.microsoft.com/office/drawing/2014/main" id="{DE224D0D-911C-4F8F-BE99-95C3634C3994}"/>
            </a:ext>
          </a:extLst>
        </xdr:cNvPr>
        <xdr:cNvSpPr txBox="1"/>
      </xdr:nvSpPr>
      <xdr:spPr>
        <a:xfrm>
          <a:off x="11162330" y="10678097"/>
          <a:ext cx="727092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97E56D-91C7-42C5-8E5A-5CE2D1A4A19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1,598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290316</xdr:colOff>
      <xdr:row>53</xdr:row>
      <xdr:rowOff>86297</xdr:rowOff>
    </xdr:from>
    <xdr:to>
      <xdr:col>25</xdr:col>
      <xdr:colOff>410632</xdr:colOff>
      <xdr:row>55</xdr:row>
      <xdr:rowOff>45858</xdr:rowOff>
    </xdr:to>
    <xdr:sp macro="" textlink="$O$86">
      <xdr:nvSpPr>
        <xdr:cNvPr id="17" name="TextBox 16">
          <a:extLst>
            <a:ext uri="{FF2B5EF4-FFF2-40B4-BE49-F238E27FC236}">
              <a16:creationId xmlns:a16="http://schemas.microsoft.com/office/drawing/2014/main" id="{580211C8-D979-4997-B277-A266A880463A}"/>
            </a:ext>
          </a:extLst>
        </xdr:cNvPr>
        <xdr:cNvSpPr txBox="1"/>
      </xdr:nvSpPr>
      <xdr:spPr>
        <a:xfrm>
          <a:off x="11898116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2D4C858-B95A-489C-8580-5FE8A6A1A1E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1,188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326120</xdr:colOff>
      <xdr:row>53</xdr:row>
      <xdr:rowOff>86297</xdr:rowOff>
    </xdr:from>
    <xdr:to>
      <xdr:col>26</xdr:col>
      <xdr:colOff>446436</xdr:colOff>
      <xdr:row>55</xdr:row>
      <xdr:rowOff>45858</xdr:rowOff>
    </xdr:to>
    <xdr:sp macro="" textlink="$O$87">
      <xdr:nvSpPr>
        <xdr:cNvPr id="18" name="TextBox 17">
          <a:extLst>
            <a:ext uri="{FF2B5EF4-FFF2-40B4-BE49-F238E27FC236}">
              <a16:creationId xmlns:a16="http://schemas.microsoft.com/office/drawing/2014/main" id="{B7FB29DD-A7DC-468A-B1D0-A0BEEF901956}"/>
            </a:ext>
          </a:extLst>
        </xdr:cNvPr>
        <xdr:cNvSpPr txBox="1"/>
      </xdr:nvSpPr>
      <xdr:spPr>
        <a:xfrm>
          <a:off x="12543520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62D71A1-1040-4FF3-8F9E-57FD4396D53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2,095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338525</xdr:colOff>
      <xdr:row>53</xdr:row>
      <xdr:rowOff>86297</xdr:rowOff>
    </xdr:from>
    <xdr:to>
      <xdr:col>27</xdr:col>
      <xdr:colOff>458841</xdr:colOff>
      <xdr:row>55</xdr:row>
      <xdr:rowOff>45858</xdr:rowOff>
    </xdr:to>
    <xdr:sp macro="" textlink="$O$88">
      <xdr:nvSpPr>
        <xdr:cNvPr id="19" name="TextBox 18">
          <a:extLst>
            <a:ext uri="{FF2B5EF4-FFF2-40B4-BE49-F238E27FC236}">
              <a16:creationId xmlns:a16="http://schemas.microsoft.com/office/drawing/2014/main" id="{764C063C-D9D2-4499-BB63-D6503162E56E}"/>
            </a:ext>
          </a:extLst>
        </xdr:cNvPr>
        <xdr:cNvSpPr txBox="1"/>
      </xdr:nvSpPr>
      <xdr:spPr>
        <a:xfrm>
          <a:off x="13165525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33D9ECA-0F48-483A-84B1-66566F79F3D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2,664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400320</xdr:colOff>
      <xdr:row>53</xdr:row>
      <xdr:rowOff>86297</xdr:rowOff>
    </xdr:from>
    <xdr:to>
      <xdr:col>28</xdr:col>
      <xdr:colOff>520637</xdr:colOff>
      <xdr:row>55</xdr:row>
      <xdr:rowOff>45858</xdr:rowOff>
    </xdr:to>
    <xdr:sp macro="" textlink="$O$89">
      <xdr:nvSpPr>
        <xdr:cNvPr id="20" name="TextBox 19">
          <a:extLst>
            <a:ext uri="{FF2B5EF4-FFF2-40B4-BE49-F238E27FC236}">
              <a16:creationId xmlns:a16="http://schemas.microsoft.com/office/drawing/2014/main" id="{0BC1622F-16ED-42D6-875A-BF68EF79AA44}"/>
            </a:ext>
          </a:extLst>
        </xdr:cNvPr>
        <xdr:cNvSpPr txBox="1"/>
      </xdr:nvSpPr>
      <xdr:spPr>
        <a:xfrm>
          <a:off x="13836920" y="10678097"/>
          <a:ext cx="72991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3E456CE-058F-417A-8EEF-FE6BFCA59AC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2,654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495152</xdr:colOff>
      <xdr:row>53</xdr:row>
      <xdr:rowOff>86297</xdr:rowOff>
    </xdr:from>
    <xdr:to>
      <xdr:col>30</xdr:col>
      <xdr:colOff>8689</xdr:colOff>
      <xdr:row>55</xdr:row>
      <xdr:rowOff>45858</xdr:rowOff>
    </xdr:to>
    <xdr:sp macro="" textlink="$O$90">
      <xdr:nvSpPr>
        <xdr:cNvPr id="21" name="TextBox 20">
          <a:extLst>
            <a:ext uri="{FF2B5EF4-FFF2-40B4-BE49-F238E27FC236}">
              <a16:creationId xmlns:a16="http://schemas.microsoft.com/office/drawing/2014/main" id="{C3B46D52-FBE1-4867-AAF6-5EBBD16FB5FF}"/>
            </a:ext>
          </a:extLst>
        </xdr:cNvPr>
        <xdr:cNvSpPr txBox="1"/>
      </xdr:nvSpPr>
      <xdr:spPr>
        <a:xfrm>
          <a:off x="14541352" y="10678097"/>
          <a:ext cx="73273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9594CA4-91FA-4756-83F2-B717F86F1AC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2,816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494191</xdr:colOff>
      <xdr:row>53</xdr:row>
      <xdr:rowOff>86297</xdr:rowOff>
    </xdr:from>
    <xdr:to>
      <xdr:col>31</xdr:col>
      <xdr:colOff>7728</xdr:colOff>
      <xdr:row>55</xdr:row>
      <xdr:rowOff>45858</xdr:rowOff>
    </xdr:to>
    <xdr:sp macro="" textlink="$O$91">
      <xdr:nvSpPr>
        <xdr:cNvPr id="22" name="TextBox 21">
          <a:extLst>
            <a:ext uri="{FF2B5EF4-FFF2-40B4-BE49-F238E27FC236}">
              <a16:creationId xmlns:a16="http://schemas.microsoft.com/office/drawing/2014/main" id="{2871F340-85AE-4261-9877-5439947EC53C}"/>
            </a:ext>
          </a:extLst>
        </xdr:cNvPr>
        <xdr:cNvSpPr txBox="1"/>
      </xdr:nvSpPr>
      <xdr:spPr>
        <a:xfrm>
          <a:off x="15149991" y="10678097"/>
          <a:ext cx="73273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E9ED314-10D5-4AAA-82A9-1EE08CA00FF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3,043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30</xdr:col>
      <xdr:colOff>552645</xdr:colOff>
      <xdr:row>53</xdr:row>
      <xdr:rowOff>86297</xdr:rowOff>
    </xdr:from>
    <xdr:to>
      <xdr:col>32</xdr:col>
      <xdr:colOff>66184</xdr:colOff>
      <xdr:row>55</xdr:row>
      <xdr:rowOff>45858</xdr:rowOff>
    </xdr:to>
    <xdr:sp macro="" textlink="$O$92">
      <xdr:nvSpPr>
        <xdr:cNvPr id="23" name="TextBox 22">
          <a:extLst>
            <a:ext uri="{FF2B5EF4-FFF2-40B4-BE49-F238E27FC236}">
              <a16:creationId xmlns:a16="http://schemas.microsoft.com/office/drawing/2014/main" id="{AC461307-7724-4039-826C-FE10E9676037}"/>
            </a:ext>
          </a:extLst>
        </xdr:cNvPr>
        <xdr:cNvSpPr txBox="1"/>
      </xdr:nvSpPr>
      <xdr:spPr>
        <a:xfrm>
          <a:off x="15818045" y="10678097"/>
          <a:ext cx="732739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7BC4266-6CC0-4203-93CA-7110FA4D5CE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4,381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557246</xdr:colOff>
      <xdr:row>53</xdr:row>
      <xdr:rowOff>86297</xdr:rowOff>
    </xdr:from>
    <xdr:to>
      <xdr:col>33</xdr:col>
      <xdr:colOff>70784</xdr:colOff>
      <xdr:row>55</xdr:row>
      <xdr:rowOff>45858</xdr:rowOff>
    </xdr:to>
    <xdr:sp macro="" textlink="$O$93">
      <xdr:nvSpPr>
        <xdr:cNvPr id="24" name="TextBox 23">
          <a:extLst>
            <a:ext uri="{FF2B5EF4-FFF2-40B4-BE49-F238E27FC236}">
              <a16:creationId xmlns:a16="http://schemas.microsoft.com/office/drawing/2014/main" id="{D7A7D330-582B-4E2D-8830-6BBE684C5CA8}"/>
            </a:ext>
          </a:extLst>
        </xdr:cNvPr>
        <xdr:cNvSpPr txBox="1"/>
      </xdr:nvSpPr>
      <xdr:spPr>
        <a:xfrm>
          <a:off x="16432246" y="10678097"/>
          <a:ext cx="73273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831238-4AB5-448C-9627-1785FB624D1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4,659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583760</xdr:colOff>
      <xdr:row>53</xdr:row>
      <xdr:rowOff>86297</xdr:rowOff>
    </xdr:from>
    <xdr:to>
      <xdr:col>34</xdr:col>
      <xdr:colOff>97298</xdr:colOff>
      <xdr:row>55</xdr:row>
      <xdr:rowOff>45858</xdr:rowOff>
    </xdr:to>
    <xdr:sp macro="" textlink="$O$94">
      <xdr:nvSpPr>
        <xdr:cNvPr id="25" name="TextBox 24">
          <a:extLst>
            <a:ext uri="{FF2B5EF4-FFF2-40B4-BE49-F238E27FC236}">
              <a16:creationId xmlns:a16="http://schemas.microsoft.com/office/drawing/2014/main" id="{AD629B0E-14E7-4644-81ED-C6AEE077B901}"/>
            </a:ext>
          </a:extLst>
        </xdr:cNvPr>
        <xdr:cNvSpPr txBox="1"/>
      </xdr:nvSpPr>
      <xdr:spPr>
        <a:xfrm>
          <a:off x="17068360" y="10678097"/>
          <a:ext cx="73273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317A2F-B066-41B2-A99A-F3F767B5655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4,203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31726</xdr:colOff>
      <xdr:row>53</xdr:row>
      <xdr:rowOff>86297</xdr:rowOff>
    </xdr:from>
    <xdr:to>
      <xdr:col>35</xdr:col>
      <xdr:colOff>152042</xdr:colOff>
      <xdr:row>55</xdr:row>
      <xdr:rowOff>45858</xdr:rowOff>
    </xdr:to>
    <xdr:sp macro="" textlink="$O$95">
      <xdr:nvSpPr>
        <xdr:cNvPr id="26" name="TextBox 25">
          <a:extLst>
            <a:ext uri="{FF2B5EF4-FFF2-40B4-BE49-F238E27FC236}">
              <a16:creationId xmlns:a16="http://schemas.microsoft.com/office/drawing/2014/main" id="{89ADB307-1018-43FF-94D8-72F9A0E70979}"/>
            </a:ext>
          </a:extLst>
        </xdr:cNvPr>
        <xdr:cNvSpPr txBox="1"/>
      </xdr:nvSpPr>
      <xdr:spPr>
        <a:xfrm>
          <a:off x="17735526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0B21343-D7CE-4639-9C95-03F50324E32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3,744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35</xdr:col>
      <xdr:colOff>133982</xdr:colOff>
      <xdr:row>53</xdr:row>
      <xdr:rowOff>86297</xdr:rowOff>
    </xdr:from>
    <xdr:to>
      <xdr:col>36</xdr:col>
      <xdr:colOff>254298</xdr:colOff>
      <xdr:row>55</xdr:row>
      <xdr:rowOff>45858</xdr:rowOff>
    </xdr:to>
    <xdr:sp macro="" textlink="$O$96">
      <xdr:nvSpPr>
        <xdr:cNvPr id="27" name="TextBox 26">
          <a:extLst>
            <a:ext uri="{FF2B5EF4-FFF2-40B4-BE49-F238E27FC236}">
              <a16:creationId xmlns:a16="http://schemas.microsoft.com/office/drawing/2014/main" id="{F1D5A10A-22C8-48BE-854B-FBFDF1C707D4}"/>
            </a:ext>
          </a:extLst>
        </xdr:cNvPr>
        <xdr:cNvSpPr txBox="1"/>
      </xdr:nvSpPr>
      <xdr:spPr>
        <a:xfrm>
          <a:off x="18447382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B35499F-0E99-41F9-B744-A4A3F6112C9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5,091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36</xdr:col>
      <xdr:colOff>172389</xdr:colOff>
      <xdr:row>53</xdr:row>
      <xdr:rowOff>86297</xdr:rowOff>
    </xdr:from>
    <xdr:to>
      <xdr:col>37</xdr:col>
      <xdr:colOff>292705</xdr:colOff>
      <xdr:row>55</xdr:row>
      <xdr:rowOff>45858</xdr:rowOff>
    </xdr:to>
    <xdr:sp macro="" textlink="$O$97">
      <xdr:nvSpPr>
        <xdr:cNvPr id="28" name="TextBox 27">
          <a:extLst>
            <a:ext uri="{FF2B5EF4-FFF2-40B4-BE49-F238E27FC236}">
              <a16:creationId xmlns:a16="http://schemas.microsoft.com/office/drawing/2014/main" id="{7B5A6014-D1B9-48C7-ACCE-779A9D1CE87A}"/>
            </a:ext>
          </a:extLst>
        </xdr:cNvPr>
        <xdr:cNvSpPr txBox="1"/>
      </xdr:nvSpPr>
      <xdr:spPr>
        <a:xfrm>
          <a:off x="19095389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0874981-B3CA-434E-BA5C-569A2CD92A2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4,423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37</xdr:col>
      <xdr:colOff>210786</xdr:colOff>
      <xdr:row>53</xdr:row>
      <xdr:rowOff>86297</xdr:rowOff>
    </xdr:from>
    <xdr:to>
      <xdr:col>38</xdr:col>
      <xdr:colOff>331101</xdr:colOff>
      <xdr:row>55</xdr:row>
      <xdr:rowOff>45858</xdr:rowOff>
    </xdr:to>
    <xdr:sp macro="" textlink="$O$98">
      <xdr:nvSpPr>
        <xdr:cNvPr id="29" name="TextBox 28">
          <a:extLst>
            <a:ext uri="{FF2B5EF4-FFF2-40B4-BE49-F238E27FC236}">
              <a16:creationId xmlns:a16="http://schemas.microsoft.com/office/drawing/2014/main" id="{56A61796-54BB-4AF3-8111-6DF9CD30F1DD}"/>
            </a:ext>
          </a:extLst>
        </xdr:cNvPr>
        <xdr:cNvSpPr txBox="1"/>
      </xdr:nvSpPr>
      <xdr:spPr>
        <a:xfrm>
          <a:off x="19743386" y="10678097"/>
          <a:ext cx="729915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BB0CE4C-D634-43F4-8BFC-24740C46D16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3,662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38</xdr:col>
      <xdr:colOff>281487</xdr:colOff>
      <xdr:row>53</xdr:row>
      <xdr:rowOff>86297</xdr:rowOff>
    </xdr:from>
    <xdr:to>
      <xdr:col>39</xdr:col>
      <xdr:colOff>401803</xdr:colOff>
      <xdr:row>55</xdr:row>
      <xdr:rowOff>45858</xdr:rowOff>
    </xdr:to>
    <xdr:sp macro="" textlink="$O$99">
      <xdr:nvSpPr>
        <xdr:cNvPr id="30" name="TextBox 29">
          <a:extLst>
            <a:ext uri="{FF2B5EF4-FFF2-40B4-BE49-F238E27FC236}">
              <a16:creationId xmlns:a16="http://schemas.microsoft.com/office/drawing/2014/main" id="{A6950943-9671-4864-8EB4-54759805AE04}"/>
            </a:ext>
          </a:extLst>
        </xdr:cNvPr>
        <xdr:cNvSpPr txBox="1"/>
      </xdr:nvSpPr>
      <xdr:spPr>
        <a:xfrm>
          <a:off x="20423687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CBBB63F-20CD-4B73-A7DA-F2E45610D47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2,887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39</xdr:col>
      <xdr:colOff>300576</xdr:colOff>
      <xdr:row>53</xdr:row>
      <xdr:rowOff>86297</xdr:rowOff>
    </xdr:from>
    <xdr:to>
      <xdr:col>40</xdr:col>
      <xdr:colOff>420892</xdr:colOff>
      <xdr:row>55</xdr:row>
      <xdr:rowOff>45858</xdr:rowOff>
    </xdr:to>
    <xdr:sp macro="" textlink="$O$100">
      <xdr:nvSpPr>
        <xdr:cNvPr id="31" name="TextBox 30">
          <a:extLst>
            <a:ext uri="{FF2B5EF4-FFF2-40B4-BE49-F238E27FC236}">
              <a16:creationId xmlns:a16="http://schemas.microsoft.com/office/drawing/2014/main" id="{54E7F78E-5FAE-40D6-9673-EBB581ED7508}"/>
            </a:ext>
          </a:extLst>
        </xdr:cNvPr>
        <xdr:cNvSpPr txBox="1"/>
      </xdr:nvSpPr>
      <xdr:spPr>
        <a:xfrm>
          <a:off x="21052376" y="10678097"/>
          <a:ext cx="729916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07B46F6-F6A5-446B-A700-A3C5A7CD76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3,153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40</xdr:col>
      <xdr:colOff>384279</xdr:colOff>
      <xdr:row>53</xdr:row>
      <xdr:rowOff>86297</xdr:rowOff>
    </xdr:from>
    <xdr:to>
      <xdr:col>41</xdr:col>
      <xdr:colOff>504596</xdr:colOff>
      <xdr:row>55</xdr:row>
      <xdr:rowOff>45858</xdr:rowOff>
    </xdr:to>
    <xdr:sp macro="" textlink="$O$101">
      <xdr:nvSpPr>
        <xdr:cNvPr id="32" name="TextBox 31">
          <a:extLst>
            <a:ext uri="{FF2B5EF4-FFF2-40B4-BE49-F238E27FC236}">
              <a16:creationId xmlns:a16="http://schemas.microsoft.com/office/drawing/2014/main" id="{6B3040C8-3D6D-43DE-A455-3777214E4B91}"/>
            </a:ext>
          </a:extLst>
        </xdr:cNvPr>
        <xdr:cNvSpPr txBox="1"/>
      </xdr:nvSpPr>
      <xdr:spPr>
        <a:xfrm>
          <a:off x="21745679" y="10678097"/>
          <a:ext cx="729917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D04F95-B2D6-4DE2-9979-26CA195E83B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3,068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41</xdr:col>
      <xdr:colOff>405598</xdr:colOff>
      <xdr:row>53</xdr:row>
      <xdr:rowOff>86297</xdr:rowOff>
    </xdr:from>
    <xdr:to>
      <xdr:col>42</xdr:col>
      <xdr:colOff>525913</xdr:colOff>
      <xdr:row>55</xdr:row>
      <xdr:rowOff>45858</xdr:rowOff>
    </xdr:to>
    <xdr:sp macro="" textlink="$O$102">
      <xdr:nvSpPr>
        <xdr:cNvPr id="33" name="TextBox 32">
          <a:extLst>
            <a:ext uri="{FF2B5EF4-FFF2-40B4-BE49-F238E27FC236}">
              <a16:creationId xmlns:a16="http://schemas.microsoft.com/office/drawing/2014/main" id="{F5B19A8D-1156-4B39-A096-A78F68159B3D}"/>
            </a:ext>
          </a:extLst>
        </xdr:cNvPr>
        <xdr:cNvSpPr txBox="1"/>
      </xdr:nvSpPr>
      <xdr:spPr>
        <a:xfrm>
          <a:off x="22376598" y="10678097"/>
          <a:ext cx="729915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31BB006-24EB-46ED-9000-ADD5AB447DC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4,042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42</xdr:col>
      <xdr:colOff>459959</xdr:colOff>
      <xdr:row>53</xdr:row>
      <xdr:rowOff>86297</xdr:rowOff>
    </xdr:from>
    <xdr:to>
      <xdr:col>43</xdr:col>
      <xdr:colOff>580274</xdr:colOff>
      <xdr:row>55</xdr:row>
      <xdr:rowOff>45858</xdr:rowOff>
    </xdr:to>
    <xdr:sp macro="" textlink="$O$103">
      <xdr:nvSpPr>
        <xdr:cNvPr id="34" name="TextBox 33">
          <a:extLst>
            <a:ext uri="{FF2B5EF4-FFF2-40B4-BE49-F238E27FC236}">
              <a16:creationId xmlns:a16="http://schemas.microsoft.com/office/drawing/2014/main" id="{A0113830-5A0E-4011-95BA-1AA784639BEC}"/>
            </a:ext>
          </a:extLst>
        </xdr:cNvPr>
        <xdr:cNvSpPr txBox="1"/>
      </xdr:nvSpPr>
      <xdr:spPr>
        <a:xfrm>
          <a:off x="23040559" y="10678097"/>
          <a:ext cx="729915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B1FF3B9-3A28-41D5-A208-977B457173B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3,752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590449</xdr:colOff>
      <xdr:row>56</xdr:row>
      <xdr:rowOff>5235</xdr:rowOff>
    </xdr:from>
    <xdr:to>
      <xdr:col>21</xdr:col>
      <xdr:colOff>523608</xdr:colOff>
      <xdr:row>57</xdr:row>
      <xdr:rowOff>82436</xdr:rowOff>
    </xdr:to>
    <xdr:sp macro="" textlink="$L$83">
      <xdr:nvSpPr>
        <xdr:cNvPr id="36" name="TextBox 35">
          <a:extLst>
            <a:ext uri="{FF2B5EF4-FFF2-40B4-BE49-F238E27FC236}">
              <a16:creationId xmlns:a16="http://schemas.microsoft.com/office/drawing/2014/main" id="{B236FBD6-5C66-4A23-B3D7-9917CD6009FA}"/>
            </a:ext>
          </a:extLst>
        </xdr:cNvPr>
        <xdr:cNvSpPr txBox="1"/>
      </xdr:nvSpPr>
      <xdr:spPr>
        <a:xfrm>
          <a:off x="9748560" y="11068346"/>
          <a:ext cx="539937" cy="2606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21E8FF90-EDCB-43C4-B4CD-C5AB5AD1E7A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476</a:t>
          </a:fld>
          <a:endParaRPr lang="en-US" sz="11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149231</xdr:colOff>
      <xdr:row>56</xdr:row>
      <xdr:rowOff>5235</xdr:rowOff>
    </xdr:from>
    <xdr:to>
      <xdr:col>23</xdr:col>
      <xdr:colOff>82391</xdr:colOff>
      <xdr:row>57</xdr:row>
      <xdr:rowOff>82435</xdr:rowOff>
    </xdr:to>
    <xdr:sp macro="" textlink="$L$84">
      <xdr:nvSpPr>
        <xdr:cNvPr id="37" name="TextBox 36">
          <a:extLst>
            <a:ext uri="{FF2B5EF4-FFF2-40B4-BE49-F238E27FC236}">
              <a16:creationId xmlns:a16="http://schemas.microsoft.com/office/drawing/2014/main" id="{49E3FA63-77EB-49A3-8DD3-5BE7DA1AC72E}"/>
            </a:ext>
          </a:extLst>
        </xdr:cNvPr>
        <xdr:cNvSpPr txBox="1"/>
      </xdr:nvSpPr>
      <xdr:spPr>
        <a:xfrm>
          <a:off x="10520898" y="11068346"/>
          <a:ext cx="53993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9FD1170-3ECB-41D7-84A7-0FD5137D1F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279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153314</xdr:colOff>
      <xdr:row>56</xdr:row>
      <xdr:rowOff>5235</xdr:rowOff>
    </xdr:from>
    <xdr:to>
      <xdr:col>24</xdr:col>
      <xdr:colOff>85134</xdr:colOff>
      <xdr:row>57</xdr:row>
      <xdr:rowOff>82435</xdr:rowOff>
    </xdr:to>
    <xdr:sp macro="" textlink="$L$85">
      <xdr:nvSpPr>
        <xdr:cNvPr id="38" name="TextBox 37">
          <a:extLst>
            <a:ext uri="{FF2B5EF4-FFF2-40B4-BE49-F238E27FC236}">
              <a16:creationId xmlns:a16="http://schemas.microsoft.com/office/drawing/2014/main" id="{81D7CF3A-26A0-4EA6-89B6-02B61159AB79}"/>
            </a:ext>
          </a:extLst>
        </xdr:cNvPr>
        <xdr:cNvSpPr txBox="1"/>
      </xdr:nvSpPr>
      <xdr:spPr>
        <a:xfrm>
          <a:off x="11131758" y="11068346"/>
          <a:ext cx="538598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5B7F94-4E49-4371-A0A3-B646878C4F6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-504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259445</xdr:colOff>
      <xdr:row>56</xdr:row>
      <xdr:rowOff>5235</xdr:rowOff>
    </xdr:from>
    <xdr:to>
      <xdr:col>25</xdr:col>
      <xdr:colOff>195426</xdr:colOff>
      <xdr:row>57</xdr:row>
      <xdr:rowOff>82435</xdr:rowOff>
    </xdr:to>
    <xdr:sp macro="" textlink="$L$86">
      <xdr:nvSpPr>
        <xdr:cNvPr id="39" name="TextBox 38">
          <a:extLst>
            <a:ext uri="{FF2B5EF4-FFF2-40B4-BE49-F238E27FC236}">
              <a16:creationId xmlns:a16="http://schemas.microsoft.com/office/drawing/2014/main" id="{0D1FE1C0-9C59-4736-87F0-3CBC5B118F14}"/>
            </a:ext>
          </a:extLst>
        </xdr:cNvPr>
        <xdr:cNvSpPr txBox="1"/>
      </xdr:nvSpPr>
      <xdr:spPr>
        <a:xfrm>
          <a:off x="11844667" y="11068346"/>
          <a:ext cx="542759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3669CD-D501-43EC-BB04-87CDB789F03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-176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346864</xdr:colOff>
      <xdr:row>55</xdr:row>
      <xdr:rowOff>173636</xdr:rowOff>
    </xdr:from>
    <xdr:to>
      <xdr:col>26</xdr:col>
      <xdr:colOff>280023</xdr:colOff>
      <xdr:row>57</xdr:row>
      <xdr:rowOff>67392</xdr:rowOff>
    </xdr:to>
    <xdr:sp macro="" textlink="$L$87">
      <xdr:nvSpPr>
        <xdr:cNvPr id="40" name="TextBox 39">
          <a:extLst>
            <a:ext uri="{FF2B5EF4-FFF2-40B4-BE49-F238E27FC236}">
              <a16:creationId xmlns:a16="http://schemas.microsoft.com/office/drawing/2014/main" id="{68D05A0E-AC0B-48E4-A72E-A86E69BD42F3}"/>
            </a:ext>
          </a:extLst>
        </xdr:cNvPr>
        <xdr:cNvSpPr txBox="1"/>
      </xdr:nvSpPr>
      <xdr:spPr>
        <a:xfrm>
          <a:off x="12538864" y="11053303"/>
          <a:ext cx="53993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4037A04-4799-4F5C-B83D-4BEEB6020C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606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310991</xdr:colOff>
      <xdr:row>56</xdr:row>
      <xdr:rowOff>5235</xdr:rowOff>
    </xdr:from>
    <xdr:to>
      <xdr:col>27</xdr:col>
      <xdr:colOff>246971</xdr:colOff>
      <xdr:row>57</xdr:row>
      <xdr:rowOff>82435</xdr:rowOff>
    </xdr:to>
    <xdr:sp macro="" textlink="$L$88">
      <xdr:nvSpPr>
        <xdr:cNvPr id="41" name="TextBox 40">
          <a:extLst>
            <a:ext uri="{FF2B5EF4-FFF2-40B4-BE49-F238E27FC236}">
              <a16:creationId xmlns:a16="http://schemas.microsoft.com/office/drawing/2014/main" id="{D41BE51F-D531-4E09-BFAE-D4BC9559F625}"/>
            </a:ext>
          </a:extLst>
        </xdr:cNvPr>
        <xdr:cNvSpPr txBox="1"/>
      </xdr:nvSpPr>
      <xdr:spPr>
        <a:xfrm>
          <a:off x="13109769" y="11068346"/>
          <a:ext cx="542758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357232C-9A56-463A-B0B9-FD4273607F3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659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437465</xdr:colOff>
      <xdr:row>56</xdr:row>
      <xdr:rowOff>5235</xdr:rowOff>
    </xdr:from>
    <xdr:to>
      <xdr:col>28</xdr:col>
      <xdr:colOff>425526</xdr:colOff>
      <xdr:row>57</xdr:row>
      <xdr:rowOff>35903</xdr:rowOff>
    </xdr:to>
    <xdr:sp macro="" textlink="$L$89">
      <xdr:nvSpPr>
        <xdr:cNvPr id="42" name="TextBox 41">
          <a:extLst>
            <a:ext uri="{FF2B5EF4-FFF2-40B4-BE49-F238E27FC236}">
              <a16:creationId xmlns:a16="http://schemas.microsoft.com/office/drawing/2014/main" id="{33FBA462-21BC-4D8D-AA84-41DD1403FB36}"/>
            </a:ext>
          </a:extLst>
        </xdr:cNvPr>
        <xdr:cNvSpPr txBox="1"/>
      </xdr:nvSpPr>
      <xdr:spPr>
        <a:xfrm>
          <a:off x="13843021" y="11068346"/>
          <a:ext cx="594838" cy="2141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F6D3F36-CDEA-45D8-9BE4-5AD92C40FF8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-240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469095</xdr:colOff>
      <xdr:row>56</xdr:row>
      <xdr:rowOff>5235</xdr:rowOff>
    </xdr:from>
    <xdr:to>
      <xdr:col>29</xdr:col>
      <xdr:colOff>402254</xdr:colOff>
      <xdr:row>57</xdr:row>
      <xdr:rowOff>82435</xdr:rowOff>
    </xdr:to>
    <xdr:sp macro="" textlink="$L$90">
      <xdr:nvSpPr>
        <xdr:cNvPr id="43" name="TextBox 42">
          <a:extLst>
            <a:ext uri="{FF2B5EF4-FFF2-40B4-BE49-F238E27FC236}">
              <a16:creationId xmlns:a16="http://schemas.microsoft.com/office/drawing/2014/main" id="{7A5784DF-8649-41A0-96E0-2254894B34B2}"/>
            </a:ext>
          </a:extLst>
        </xdr:cNvPr>
        <xdr:cNvSpPr txBox="1"/>
      </xdr:nvSpPr>
      <xdr:spPr>
        <a:xfrm>
          <a:off x="14481428" y="11068346"/>
          <a:ext cx="53993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2490E6-B039-4B47-AF20-EE65563C012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-141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495238</xdr:colOff>
      <xdr:row>56</xdr:row>
      <xdr:rowOff>5235</xdr:rowOff>
    </xdr:from>
    <xdr:to>
      <xdr:col>30</xdr:col>
      <xdr:colOff>428397</xdr:colOff>
      <xdr:row>57</xdr:row>
      <xdr:rowOff>82435</xdr:rowOff>
    </xdr:to>
    <xdr:sp macro="" textlink="$L$91">
      <xdr:nvSpPr>
        <xdr:cNvPr id="44" name="TextBox 43">
          <a:extLst>
            <a:ext uri="{FF2B5EF4-FFF2-40B4-BE49-F238E27FC236}">
              <a16:creationId xmlns:a16="http://schemas.microsoft.com/office/drawing/2014/main" id="{2C13D36C-B15C-40E3-9F8D-15A2CC465473}"/>
            </a:ext>
          </a:extLst>
        </xdr:cNvPr>
        <xdr:cNvSpPr txBox="1"/>
      </xdr:nvSpPr>
      <xdr:spPr>
        <a:xfrm>
          <a:off x="15114349" y="11068346"/>
          <a:ext cx="53993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1A84829-B545-4A97-B852-517D4A7F4F6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-103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30</xdr:col>
      <xdr:colOff>525462</xdr:colOff>
      <xdr:row>56</xdr:row>
      <xdr:rowOff>5235</xdr:rowOff>
    </xdr:from>
    <xdr:to>
      <xdr:col>31</xdr:col>
      <xdr:colOff>458621</xdr:colOff>
      <xdr:row>57</xdr:row>
      <xdr:rowOff>82435</xdr:rowOff>
    </xdr:to>
    <xdr:sp macro="" textlink="$L$92">
      <xdr:nvSpPr>
        <xdr:cNvPr id="45" name="TextBox 44">
          <a:extLst>
            <a:ext uri="{FF2B5EF4-FFF2-40B4-BE49-F238E27FC236}">
              <a16:creationId xmlns:a16="http://schemas.microsoft.com/office/drawing/2014/main" id="{8ADCCC28-5770-4493-B34D-CD7509FD7C64}"/>
            </a:ext>
          </a:extLst>
        </xdr:cNvPr>
        <xdr:cNvSpPr txBox="1"/>
      </xdr:nvSpPr>
      <xdr:spPr>
        <a:xfrm>
          <a:off x="15751351" y="11068346"/>
          <a:ext cx="53993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17C352A-6D42-43C1-A211-4019A7E80E6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652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565347</xdr:colOff>
      <xdr:row>56</xdr:row>
      <xdr:rowOff>5235</xdr:rowOff>
    </xdr:from>
    <xdr:to>
      <xdr:col>32</xdr:col>
      <xdr:colOff>498506</xdr:colOff>
      <xdr:row>57</xdr:row>
      <xdr:rowOff>82435</xdr:rowOff>
    </xdr:to>
    <xdr:sp macro="" textlink="$L$93">
      <xdr:nvSpPr>
        <xdr:cNvPr id="46" name="TextBox 45">
          <a:extLst>
            <a:ext uri="{FF2B5EF4-FFF2-40B4-BE49-F238E27FC236}">
              <a16:creationId xmlns:a16="http://schemas.microsoft.com/office/drawing/2014/main" id="{F3A6F020-3A97-4E5C-B917-0AD788999A54}"/>
            </a:ext>
          </a:extLst>
        </xdr:cNvPr>
        <xdr:cNvSpPr txBox="1"/>
      </xdr:nvSpPr>
      <xdr:spPr>
        <a:xfrm>
          <a:off x="16398014" y="11068346"/>
          <a:ext cx="539936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FF2D73-6C76-4A69-AD71-9F605DB80A8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380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563639</xdr:colOff>
      <xdr:row>56</xdr:row>
      <xdr:rowOff>5235</xdr:rowOff>
    </xdr:from>
    <xdr:to>
      <xdr:col>33</xdr:col>
      <xdr:colOff>496798</xdr:colOff>
      <xdr:row>57</xdr:row>
      <xdr:rowOff>82435</xdr:rowOff>
    </xdr:to>
    <xdr:sp macro="" textlink="$L$94">
      <xdr:nvSpPr>
        <xdr:cNvPr id="47" name="TextBox 46">
          <a:extLst>
            <a:ext uri="{FF2B5EF4-FFF2-40B4-BE49-F238E27FC236}">
              <a16:creationId xmlns:a16="http://schemas.microsoft.com/office/drawing/2014/main" id="{33240F7B-DAB9-4B5C-BC0D-836D9E8EE29B}"/>
            </a:ext>
          </a:extLst>
        </xdr:cNvPr>
        <xdr:cNvSpPr txBox="1"/>
      </xdr:nvSpPr>
      <xdr:spPr>
        <a:xfrm>
          <a:off x="17003083" y="11068346"/>
          <a:ext cx="53993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649A321-8CB8-4EE3-9729-4E735AF95CD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7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21</xdr:colOff>
      <xdr:row>55</xdr:row>
      <xdr:rowOff>173636</xdr:rowOff>
    </xdr:from>
    <xdr:to>
      <xdr:col>34</xdr:col>
      <xdr:colOff>556738</xdr:colOff>
      <xdr:row>57</xdr:row>
      <xdr:rowOff>34972</xdr:rowOff>
    </xdr:to>
    <xdr:sp macro="" textlink="$L$95">
      <xdr:nvSpPr>
        <xdr:cNvPr id="48" name="TextBox 47">
          <a:extLst>
            <a:ext uri="{FF2B5EF4-FFF2-40B4-BE49-F238E27FC236}">
              <a16:creationId xmlns:a16="http://schemas.microsoft.com/office/drawing/2014/main" id="{8B64EA68-73EC-45B0-B1EC-44E80C5BC112}"/>
            </a:ext>
          </a:extLst>
        </xdr:cNvPr>
        <xdr:cNvSpPr txBox="1"/>
      </xdr:nvSpPr>
      <xdr:spPr>
        <a:xfrm>
          <a:off x="17653021" y="11053303"/>
          <a:ext cx="556717" cy="228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C246D95-E541-4780-B748-A1E481EE4E5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-374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35</xdr:col>
      <xdr:colOff>137643</xdr:colOff>
      <xdr:row>56</xdr:row>
      <xdr:rowOff>5235</xdr:rowOff>
    </xdr:from>
    <xdr:to>
      <xdr:col>36</xdr:col>
      <xdr:colOff>70802</xdr:colOff>
      <xdr:row>57</xdr:row>
      <xdr:rowOff>82435</xdr:rowOff>
    </xdr:to>
    <xdr:sp macro="" textlink="$L$96">
      <xdr:nvSpPr>
        <xdr:cNvPr id="49" name="TextBox 48">
          <a:extLst>
            <a:ext uri="{FF2B5EF4-FFF2-40B4-BE49-F238E27FC236}">
              <a16:creationId xmlns:a16="http://schemas.microsoft.com/office/drawing/2014/main" id="{DFB24187-F443-4665-944C-CED24BB0EF5B}"/>
            </a:ext>
          </a:extLst>
        </xdr:cNvPr>
        <xdr:cNvSpPr txBox="1"/>
      </xdr:nvSpPr>
      <xdr:spPr>
        <a:xfrm>
          <a:off x="18397421" y="11068346"/>
          <a:ext cx="53993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A142B00-378B-49FF-8766-539989E9286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715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36</xdr:col>
      <xdr:colOff>129984</xdr:colOff>
      <xdr:row>55</xdr:row>
      <xdr:rowOff>173636</xdr:rowOff>
    </xdr:from>
    <xdr:to>
      <xdr:col>37</xdr:col>
      <xdr:colOff>63143</xdr:colOff>
      <xdr:row>57</xdr:row>
      <xdr:rowOff>67392</xdr:rowOff>
    </xdr:to>
    <xdr:sp macro="" textlink="$L$97">
      <xdr:nvSpPr>
        <xdr:cNvPr id="50" name="TextBox 49">
          <a:extLst>
            <a:ext uri="{FF2B5EF4-FFF2-40B4-BE49-F238E27FC236}">
              <a16:creationId xmlns:a16="http://schemas.microsoft.com/office/drawing/2014/main" id="{982F682B-FCA4-41A5-9129-3555D73C889F}"/>
            </a:ext>
          </a:extLst>
        </xdr:cNvPr>
        <xdr:cNvSpPr txBox="1"/>
      </xdr:nvSpPr>
      <xdr:spPr>
        <a:xfrm>
          <a:off x="18996540" y="11053303"/>
          <a:ext cx="539936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EE82A56-EB7D-4470-B847-96093B00B73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-407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37</xdr:col>
      <xdr:colOff>160954</xdr:colOff>
      <xdr:row>56</xdr:row>
      <xdr:rowOff>5235</xdr:rowOff>
    </xdr:from>
    <xdr:to>
      <xdr:col>38</xdr:col>
      <xdr:colOff>94112</xdr:colOff>
      <xdr:row>57</xdr:row>
      <xdr:rowOff>82435</xdr:rowOff>
    </xdr:to>
    <xdr:sp macro="" textlink="$L$98">
      <xdr:nvSpPr>
        <xdr:cNvPr id="51" name="TextBox 50">
          <a:extLst>
            <a:ext uri="{FF2B5EF4-FFF2-40B4-BE49-F238E27FC236}">
              <a16:creationId xmlns:a16="http://schemas.microsoft.com/office/drawing/2014/main" id="{92CFCF22-6C03-4ACC-A197-B17E14D792F4}"/>
            </a:ext>
          </a:extLst>
        </xdr:cNvPr>
        <xdr:cNvSpPr txBox="1"/>
      </xdr:nvSpPr>
      <xdr:spPr>
        <a:xfrm>
          <a:off x="19634287" y="11068346"/>
          <a:ext cx="539936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4B33F89-6B05-445F-8393-9E94FD95268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-699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38</xdr:col>
      <xdr:colOff>248743</xdr:colOff>
      <xdr:row>56</xdr:row>
      <xdr:rowOff>5235</xdr:rowOff>
    </xdr:from>
    <xdr:to>
      <xdr:col>39</xdr:col>
      <xdr:colOff>181902</xdr:colOff>
      <xdr:row>57</xdr:row>
      <xdr:rowOff>82435</xdr:rowOff>
    </xdr:to>
    <xdr:sp macro="" textlink="$L$99">
      <xdr:nvSpPr>
        <xdr:cNvPr id="52" name="TextBox 51">
          <a:extLst>
            <a:ext uri="{FF2B5EF4-FFF2-40B4-BE49-F238E27FC236}">
              <a16:creationId xmlns:a16="http://schemas.microsoft.com/office/drawing/2014/main" id="{6FF41EFE-0B93-4588-AF80-EF42B26AD1EA}"/>
            </a:ext>
          </a:extLst>
        </xdr:cNvPr>
        <xdr:cNvSpPr txBox="1"/>
      </xdr:nvSpPr>
      <xdr:spPr>
        <a:xfrm>
          <a:off x="20328854" y="11068346"/>
          <a:ext cx="53993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FD4C86A-B347-4C2B-9B33-EEBA91AA812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-637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39</xdr:col>
      <xdr:colOff>300140</xdr:colOff>
      <xdr:row>56</xdr:row>
      <xdr:rowOff>5235</xdr:rowOff>
    </xdr:from>
    <xdr:to>
      <xdr:col>40</xdr:col>
      <xdr:colOff>233299</xdr:colOff>
      <xdr:row>57</xdr:row>
      <xdr:rowOff>82435</xdr:rowOff>
    </xdr:to>
    <xdr:sp macro="" textlink="$L$100">
      <xdr:nvSpPr>
        <xdr:cNvPr id="53" name="TextBox 52">
          <a:extLst>
            <a:ext uri="{FF2B5EF4-FFF2-40B4-BE49-F238E27FC236}">
              <a16:creationId xmlns:a16="http://schemas.microsoft.com/office/drawing/2014/main" id="{C2A4CEDA-D41A-485A-90B4-AB9513BE63F8}"/>
            </a:ext>
          </a:extLst>
        </xdr:cNvPr>
        <xdr:cNvSpPr txBox="1"/>
      </xdr:nvSpPr>
      <xdr:spPr>
        <a:xfrm>
          <a:off x="20987029" y="11068346"/>
          <a:ext cx="53993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AA4BDE4-C09F-44A8-A52A-AB42EA4F10C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-238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42</xdr:col>
      <xdr:colOff>446376</xdr:colOff>
      <xdr:row>56</xdr:row>
      <xdr:rowOff>5235</xdr:rowOff>
    </xdr:from>
    <xdr:to>
      <xdr:col>43</xdr:col>
      <xdr:colOff>379534</xdr:colOff>
      <xdr:row>57</xdr:row>
      <xdr:rowOff>82435</xdr:rowOff>
    </xdr:to>
    <xdr:sp macro="" textlink="$L$103">
      <xdr:nvSpPr>
        <xdr:cNvPr id="55" name="TextBox 54">
          <a:extLst>
            <a:ext uri="{FF2B5EF4-FFF2-40B4-BE49-F238E27FC236}">
              <a16:creationId xmlns:a16="http://schemas.microsoft.com/office/drawing/2014/main" id="{C9711BD1-4168-43EB-B269-28D246D82395}"/>
            </a:ext>
          </a:extLst>
        </xdr:cNvPr>
        <xdr:cNvSpPr txBox="1"/>
      </xdr:nvSpPr>
      <xdr:spPr>
        <a:xfrm>
          <a:off x="22953598" y="11068346"/>
          <a:ext cx="539936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8E91F18-A88B-4337-8C78-880BF53A54C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-498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41</xdr:col>
      <xdr:colOff>368835</xdr:colOff>
      <xdr:row>56</xdr:row>
      <xdr:rowOff>5235</xdr:rowOff>
    </xdr:from>
    <xdr:to>
      <xdr:col>42</xdr:col>
      <xdr:colOff>384878</xdr:colOff>
      <xdr:row>57</xdr:row>
      <xdr:rowOff>71739</xdr:rowOff>
    </xdr:to>
    <xdr:sp macro="" textlink="$L$102">
      <xdr:nvSpPr>
        <xdr:cNvPr id="56" name="TextBox 55">
          <a:extLst>
            <a:ext uri="{FF2B5EF4-FFF2-40B4-BE49-F238E27FC236}">
              <a16:creationId xmlns:a16="http://schemas.microsoft.com/office/drawing/2014/main" id="{4DBEA40D-E593-49AA-986B-270ED6124AF8}"/>
            </a:ext>
          </a:extLst>
        </xdr:cNvPr>
        <xdr:cNvSpPr txBox="1"/>
      </xdr:nvSpPr>
      <xdr:spPr>
        <a:xfrm>
          <a:off x="22269279" y="11068346"/>
          <a:ext cx="622821" cy="249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E5BEB2F-1E20-450E-BE35-C12CD225C5E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618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40</xdr:col>
      <xdr:colOff>404343</xdr:colOff>
      <xdr:row>56</xdr:row>
      <xdr:rowOff>5235</xdr:rowOff>
    </xdr:from>
    <xdr:to>
      <xdr:col>41</xdr:col>
      <xdr:colOff>337503</xdr:colOff>
      <xdr:row>57</xdr:row>
      <xdr:rowOff>82435</xdr:rowOff>
    </xdr:to>
    <xdr:sp macro="" textlink="$L$101">
      <xdr:nvSpPr>
        <xdr:cNvPr id="57" name="TextBox 56">
          <a:extLst>
            <a:ext uri="{FF2B5EF4-FFF2-40B4-BE49-F238E27FC236}">
              <a16:creationId xmlns:a16="http://schemas.microsoft.com/office/drawing/2014/main" id="{380C461A-5D86-4D07-A317-2CB5D69A1FA6}"/>
            </a:ext>
          </a:extLst>
        </xdr:cNvPr>
        <xdr:cNvSpPr txBox="1"/>
      </xdr:nvSpPr>
      <xdr:spPr>
        <a:xfrm>
          <a:off x="21698010" y="11068346"/>
          <a:ext cx="53993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580E30C-CEEF-4F2C-A6CB-3A77EE0F671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-380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236844</xdr:colOff>
      <xdr:row>55</xdr:row>
      <xdr:rowOff>160455</xdr:rowOff>
    </xdr:from>
    <xdr:to>
      <xdr:col>32</xdr:col>
      <xdr:colOff>562885</xdr:colOff>
      <xdr:row>57</xdr:row>
      <xdr:rowOff>54211</xdr:rowOff>
    </xdr:to>
    <xdr:sp macro="" textlink="$Q$93">
      <xdr:nvSpPr>
        <xdr:cNvPr id="60" name="TextBox 59">
          <a:extLst>
            <a:ext uri="{FF2B5EF4-FFF2-40B4-BE49-F238E27FC236}">
              <a16:creationId xmlns:a16="http://schemas.microsoft.com/office/drawing/2014/main" id="{4DCC9D28-9894-4E40-AC92-4EEA66B52D67}"/>
            </a:ext>
          </a:extLst>
        </xdr:cNvPr>
        <xdr:cNvSpPr txBox="1"/>
      </xdr:nvSpPr>
      <xdr:spPr>
        <a:xfrm>
          <a:off x="16676288" y="11040122"/>
          <a:ext cx="326041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0757609-193C-4DF8-B277-B987BA6BBEC9}" type="TxLink">
            <a:rPr lang="en-US" sz="1100" b="0" i="0" u="none" strike="noStrike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341430</xdr:colOff>
      <xdr:row>57</xdr:row>
      <xdr:rowOff>92426</xdr:rowOff>
    </xdr:from>
    <xdr:to>
      <xdr:col>42</xdr:col>
      <xdr:colOff>274588</xdr:colOff>
      <xdr:row>58</xdr:row>
      <xdr:rowOff>171932</xdr:rowOff>
    </xdr:to>
    <xdr:sp macro="" textlink="$M$102">
      <xdr:nvSpPr>
        <xdr:cNvPr id="61" name="TextBox 60">
          <a:extLst>
            <a:ext uri="{FF2B5EF4-FFF2-40B4-BE49-F238E27FC236}">
              <a16:creationId xmlns:a16="http://schemas.microsoft.com/office/drawing/2014/main" id="{9373F5A9-F809-4181-8A67-A6BF99EAD3F0}"/>
            </a:ext>
          </a:extLst>
        </xdr:cNvPr>
        <xdr:cNvSpPr txBox="1"/>
      </xdr:nvSpPr>
      <xdr:spPr>
        <a:xfrm>
          <a:off x="22241874" y="11338982"/>
          <a:ext cx="539936" cy="262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AF6D338-375C-4903-9742-7BCBC815172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355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213454</xdr:colOff>
      <xdr:row>59</xdr:row>
      <xdr:rowOff>52691</xdr:rowOff>
    </xdr:from>
    <xdr:to>
      <xdr:col>23</xdr:col>
      <xdr:colOff>149435</xdr:colOff>
      <xdr:row>61</xdr:row>
      <xdr:rowOff>12958</xdr:rowOff>
    </xdr:to>
    <xdr:sp macro="" textlink="$N$84">
      <xdr:nvSpPr>
        <xdr:cNvPr id="62" name="TextBox 61">
          <a:extLst>
            <a:ext uri="{FF2B5EF4-FFF2-40B4-BE49-F238E27FC236}">
              <a16:creationId xmlns:a16="http://schemas.microsoft.com/office/drawing/2014/main" id="{43523E13-0394-4D6D-81B8-250775C708F3}"/>
            </a:ext>
          </a:extLst>
        </xdr:cNvPr>
        <xdr:cNvSpPr txBox="1"/>
      </xdr:nvSpPr>
      <xdr:spPr>
        <a:xfrm>
          <a:off x="10602054" y="11749391"/>
          <a:ext cx="545581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5CD238-D5C2-4341-9399-A05C1E776C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419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226222</xdr:colOff>
      <xdr:row>59</xdr:row>
      <xdr:rowOff>52691</xdr:rowOff>
    </xdr:from>
    <xdr:to>
      <xdr:col>24</xdr:col>
      <xdr:colOff>80654</xdr:colOff>
      <xdr:row>61</xdr:row>
      <xdr:rowOff>46380</xdr:rowOff>
    </xdr:to>
    <xdr:sp macro="" textlink="$N$85">
      <xdr:nvSpPr>
        <xdr:cNvPr id="63" name="TextBox 62">
          <a:extLst>
            <a:ext uri="{FF2B5EF4-FFF2-40B4-BE49-F238E27FC236}">
              <a16:creationId xmlns:a16="http://schemas.microsoft.com/office/drawing/2014/main" id="{3907EBC6-DAF7-4D18-9FD4-69874B397053}"/>
            </a:ext>
          </a:extLst>
        </xdr:cNvPr>
        <xdr:cNvSpPr txBox="1"/>
      </xdr:nvSpPr>
      <xdr:spPr>
        <a:xfrm>
          <a:off x="11224422" y="11749391"/>
          <a:ext cx="464032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35DAD7C-9B51-483E-9333-FC50F15CAE3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-114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338141</xdr:colOff>
      <xdr:row>59</xdr:row>
      <xdr:rowOff>52691</xdr:rowOff>
    </xdr:from>
    <xdr:to>
      <xdr:col>25</xdr:col>
      <xdr:colOff>239221</xdr:colOff>
      <xdr:row>61</xdr:row>
      <xdr:rowOff>46380</xdr:rowOff>
    </xdr:to>
    <xdr:sp macro="" textlink="$N$86">
      <xdr:nvSpPr>
        <xdr:cNvPr id="64" name="TextBox 63">
          <a:extLst>
            <a:ext uri="{FF2B5EF4-FFF2-40B4-BE49-F238E27FC236}">
              <a16:creationId xmlns:a16="http://schemas.microsoft.com/office/drawing/2014/main" id="{3FA1AF75-882E-402C-B7DF-801A6C39F9B3}"/>
            </a:ext>
          </a:extLst>
        </xdr:cNvPr>
        <xdr:cNvSpPr txBox="1"/>
      </xdr:nvSpPr>
      <xdr:spPr>
        <a:xfrm>
          <a:off x="11945941" y="11749391"/>
          <a:ext cx="510680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83A40C3-92AF-4C50-B342-2D6B95D08C5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-410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359851</xdr:colOff>
      <xdr:row>59</xdr:row>
      <xdr:rowOff>52691</xdr:rowOff>
    </xdr:from>
    <xdr:to>
      <xdr:col>26</xdr:col>
      <xdr:colOff>274436</xdr:colOff>
      <xdr:row>61</xdr:row>
      <xdr:rowOff>46380</xdr:rowOff>
    </xdr:to>
    <xdr:sp macro="" textlink="$N$87">
      <xdr:nvSpPr>
        <xdr:cNvPr id="65" name="TextBox 64">
          <a:extLst>
            <a:ext uri="{FF2B5EF4-FFF2-40B4-BE49-F238E27FC236}">
              <a16:creationId xmlns:a16="http://schemas.microsoft.com/office/drawing/2014/main" id="{431EE3F2-7082-45BE-9B8B-E3E4779DFB27}"/>
            </a:ext>
          </a:extLst>
        </xdr:cNvPr>
        <xdr:cNvSpPr txBox="1"/>
      </xdr:nvSpPr>
      <xdr:spPr>
        <a:xfrm>
          <a:off x="12577251" y="11749391"/>
          <a:ext cx="524185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CEAD61F-4503-4ECA-AFB2-E9CF31294FB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908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388075</xdr:colOff>
      <xdr:row>59</xdr:row>
      <xdr:rowOff>52691</xdr:rowOff>
    </xdr:from>
    <xdr:to>
      <xdr:col>27</xdr:col>
      <xdr:colOff>316177</xdr:colOff>
      <xdr:row>61</xdr:row>
      <xdr:rowOff>46380</xdr:rowOff>
    </xdr:to>
    <xdr:sp macro="" textlink="$N$88">
      <xdr:nvSpPr>
        <xdr:cNvPr id="66" name="TextBox 65">
          <a:extLst>
            <a:ext uri="{FF2B5EF4-FFF2-40B4-BE49-F238E27FC236}">
              <a16:creationId xmlns:a16="http://schemas.microsoft.com/office/drawing/2014/main" id="{6560B5F3-7D15-497C-BEE7-5651F6B02EB9}"/>
            </a:ext>
          </a:extLst>
        </xdr:cNvPr>
        <xdr:cNvSpPr txBox="1"/>
      </xdr:nvSpPr>
      <xdr:spPr>
        <a:xfrm>
          <a:off x="13215075" y="11749391"/>
          <a:ext cx="537702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3F71471-D50A-4E2A-B95A-FA8B3C7BDCE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569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493912</xdr:colOff>
      <xdr:row>59</xdr:row>
      <xdr:rowOff>52691</xdr:rowOff>
    </xdr:from>
    <xdr:to>
      <xdr:col>28</xdr:col>
      <xdr:colOff>508023</xdr:colOff>
      <xdr:row>61</xdr:row>
      <xdr:rowOff>46380</xdr:rowOff>
    </xdr:to>
    <xdr:sp macro="" textlink="$N$89">
      <xdr:nvSpPr>
        <xdr:cNvPr id="67" name="TextBox 66">
          <a:extLst>
            <a:ext uri="{FF2B5EF4-FFF2-40B4-BE49-F238E27FC236}">
              <a16:creationId xmlns:a16="http://schemas.microsoft.com/office/drawing/2014/main" id="{777CF37F-AB0B-48AB-88B0-81CB5F217D96}"/>
            </a:ext>
          </a:extLst>
        </xdr:cNvPr>
        <xdr:cNvSpPr txBox="1"/>
      </xdr:nvSpPr>
      <xdr:spPr>
        <a:xfrm>
          <a:off x="13930512" y="11749391"/>
          <a:ext cx="623711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1F4B9C-BDB2-41FF-893A-C192EA96C89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529188</xdr:colOff>
      <xdr:row>59</xdr:row>
      <xdr:rowOff>52691</xdr:rowOff>
    </xdr:from>
    <xdr:to>
      <xdr:col>29</xdr:col>
      <xdr:colOff>460188</xdr:colOff>
      <xdr:row>61</xdr:row>
      <xdr:rowOff>46380</xdr:rowOff>
    </xdr:to>
    <xdr:sp macro="" textlink="$N$90">
      <xdr:nvSpPr>
        <xdr:cNvPr id="68" name="TextBox 67">
          <a:extLst>
            <a:ext uri="{FF2B5EF4-FFF2-40B4-BE49-F238E27FC236}">
              <a16:creationId xmlns:a16="http://schemas.microsoft.com/office/drawing/2014/main" id="{0428791A-0797-4A23-9EBC-B0244E72ADA1}"/>
            </a:ext>
          </a:extLst>
        </xdr:cNvPr>
        <xdr:cNvSpPr txBox="1"/>
      </xdr:nvSpPr>
      <xdr:spPr>
        <a:xfrm>
          <a:off x="14575388" y="11749391"/>
          <a:ext cx="540600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FF87A57-BCC6-4835-8550-8423C9019F1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162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42055</xdr:colOff>
      <xdr:row>59</xdr:row>
      <xdr:rowOff>52691</xdr:rowOff>
    </xdr:from>
    <xdr:to>
      <xdr:col>31</xdr:col>
      <xdr:colOff>567286</xdr:colOff>
      <xdr:row>61</xdr:row>
      <xdr:rowOff>46380</xdr:rowOff>
    </xdr:to>
    <xdr:sp macro="" textlink="$N$92">
      <xdr:nvSpPr>
        <xdr:cNvPr id="69" name="TextBox 68">
          <a:extLst>
            <a:ext uri="{FF2B5EF4-FFF2-40B4-BE49-F238E27FC236}">
              <a16:creationId xmlns:a16="http://schemas.microsoft.com/office/drawing/2014/main" id="{A8C36B93-9D73-48BC-8F8A-AADB6A01826E}"/>
            </a:ext>
          </a:extLst>
        </xdr:cNvPr>
        <xdr:cNvSpPr txBox="1"/>
      </xdr:nvSpPr>
      <xdr:spPr>
        <a:xfrm>
          <a:off x="15917055" y="11749391"/>
          <a:ext cx="525231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8A9C1EA-1E7A-4C83-8A48-FE81DE1600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1,338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529189</xdr:colOff>
      <xdr:row>59</xdr:row>
      <xdr:rowOff>52691</xdr:rowOff>
    </xdr:from>
    <xdr:to>
      <xdr:col>30</xdr:col>
      <xdr:colOff>450832</xdr:colOff>
      <xdr:row>61</xdr:row>
      <xdr:rowOff>46380</xdr:rowOff>
    </xdr:to>
    <xdr:sp macro="" textlink="$N$91">
      <xdr:nvSpPr>
        <xdr:cNvPr id="70" name="TextBox 69">
          <a:extLst>
            <a:ext uri="{FF2B5EF4-FFF2-40B4-BE49-F238E27FC236}">
              <a16:creationId xmlns:a16="http://schemas.microsoft.com/office/drawing/2014/main" id="{A489893B-461E-49DF-B157-6F1271F365D7}"/>
            </a:ext>
          </a:extLst>
        </xdr:cNvPr>
        <xdr:cNvSpPr txBox="1"/>
      </xdr:nvSpPr>
      <xdr:spPr>
        <a:xfrm>
          <a:off x="15184989" y="11749391"/>
          <a:ext cx="531243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1AE0967-95C3-40BC-BE9A-03508D67BDF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227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77637</xdr:colOff>
      <xdr:row>59</xdr:row>
      <xdr:rowOff>52691</xdr:rowOff>
    </xdr:from>
    <xdr:to>
      <xdr:col>33</xdr:col>
      <xdr:colOff>12422</xdr:colOff>
      <xdr:row>61</xdr:row>
      <xdr:rowOff>46380</xdr:rowOff>
    </xdr:to>
    <xdr:sp macro="" textlink="$N$93">
      <xdr:nvSpPr>
        <xdr:cNvPr id="71" name="TextBox 70">
          <a:extLst>
            <a:ext uri="{FF2B5EF4-FFF2-40B4-BE49-F238E27FC236}">
              <a16:creationId xmlns:a16="http://schemas.microsoft.com/office/drawing/2014/main" id="{7542D9C4-9ED0-4E82-A6D8-919B788A57E5}"/>
            </a:ext>
          </a:extLst>
        </xdr:cNvPr>
        <xdr:cNvSpPr txBox="1"/>
      </xdr:nvSpPr>
      <xdr:spPr>
        <a:xfrm>
          <a:off x="16562237" y="11749391"/>
          <a:ext cx="544385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6B9EF46-A7D4-4141-A543-F9826EB600E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278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33</xdr:col>
      <xdr:colOff>109488</xdr:colOff>
      <xdr:row>59</xdr:row>
      <xdr:rowOff>52691</xdr:rowOff>
    </xdr:from>
    <xdr:to>
      <xdr:col>33</xdr:col>
      <xdr:colOff>569214</xdr:colOff>
      <xdr:row>61</xdr:row>
      <xdr:rowOff>46380</xdr:rowOff>
    </xdr:to>
    <xdr:sp macro="" textlink="$N$94">
      <xdr:nvSpPr>
        <xdr:cNvPr id="72" name="TextBox 71">
          <a:extLst>
            <a:ext uri="{FF2B5EF4-FFF2-40B4-BE49-F238E27FC236}">
              <a16:creationId xmlns:a16="http://schemas.microsoft.com/office/drawing/2014/main" id="{C3AE4923-3B28-4F37-8F25-22D0EFBC8766}"/>
            </a:ext>
          </a:extLst>
        </xdr:cNvPr>
        <xdr:cNvSpPr txBox="1"/>
      </xdr:nvSpPr>
      <xdr:spPr>
        <a:xfrm>
          <a:off x="17203688" y="11749391"/>
          <a:ext cx="459726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E144D43-294C-4682-809B-E25DF5F91F3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-456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131543</xdr:colOff>
      <xdr:row>59</xdr:row>
      <xdr:rowOff>52691</xdr:rowOff>
    </xdr:from>
    <xdr:to>
      <xdr:col>35</xdr:col>
      <xdr:colOff>98122</xdr:colOff>
      <xdr:row>61</xdr:row>
      <xdr:rowOff>46380</xdr:rowOff>
    </xdr:to>
    <xdr:sp macro="" textlink="$N$95">
      <xdr:nvSpPr>
        <xdr:cNvPr id="73" name="TextBox 72">
          <a:extLst>
            <a:ext uri="{FF2B5EF4-FFF2-40B4-BE49-F238E27FC236}">
              <a16:creationId xmlns:a16="http://schemas.microsoft.com/office/drawing/2014/main" id="{125EA736-1346-4539-9C1F-F5E2EE40E533}"/>
            </a:ext>
          </a:extLst>
        </xdr:cNvPr>
        <xdr:cNvSpPr txBox="1"/>
      </xdr:nvSpPr>
      <xdr:spPr>
        <a:xfrm>
          <a:off x="17835343" y="11749391"/>
          <a:ext cx="576179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7341CEB-F24A-40F0-851E-F5898D03CAF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-458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35</xdr:col>
      <xdr:colOff>197421</xdr:colOff>
      <xdr:row>59</xdr:row>
      <xdr:rowOff>52691</xdr:rowOff>
    </xdr:from>
    <xdr:to>
      <xdr:col>36</xdr:col>
      <xdr:colOff>50369</xdr:colOff>
      <xdr:row>61</xdr:row>
      <xdr:rowOff>46380</xdr:rowOff>
    </xdr:to>
    <xdr:sp macro="" textlink="$N$96">
      <xdr:nvSpPr>
        <xdr:cNvPr id="74" name="TextBox 73">
          <a:extLst>
            <a:ext uri="{FF2B5EF4-FFF2-40B4-BE49-F238E27FC236}">
              <a16:creationId xmlns:a16="http://schemas.microsoft.com/office/drawing/2014/main" id="{DBC9FC38-0316-4616-B553-8873524B223F}"/>
            </a:ext>
          </a:extLst>
        </xdr:cNvPr>
        <xdr:cNvSpPr txBox="1"/>
      </xdr:nvSpPr>
      <xdr:spPr>
        <a:xfrm>
          <a:off x="18510821" y="11749391"/>
          <a:ext cx="462548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39DABAE-E9F0-46B2-B940-4A1FE75917A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1,347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36</xdr:col>
      <xdr:colOff>261514</xdr:colOff>
      <xdr:row>59</xdr:row>
      <xdr:rowOff>52691</xdr:rowOff>
    </xdr:from>
    <xdr:to>
      <xdr:col>37</xdr:col>
      <xdr:colOff>185315</xdr:colOff>
      <xdr:row>61</xdr:row>
      <xdr:rowOff>46380</xdr:rowOff>
    </xdr:to>
    <xdr:sp macro="" textlink="$N$97">
      <xdr:nvSpPr>
        <xdr:cNvPr id="75" name="TextBox 74">
          <a:extLst>
            <a:ext uri="{FF2B5EF4-FFF2-40B4-BE49-F238E27FC236}">
              <a16:creationId xmlns:a16="http://schemas.microsoft.com/office/drawing/2014/main" id="{DFE873E3-0222-43B6-AF53-60C8753CCD77}"/>
            </a:ext>
          </a:extLst>
        </xdr:cNvPr>
        <xdr:cNvSpPr txBox="1"/>
      </xdr:nvSpPr>
      <xdr:spPr>
        <a:xfrm>
          <a:off x="19184514" y="11749391"/>
          <a:ext cx="533401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7F82514-7518-4A74-9812-87BF61108FE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-668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37</xdr:col>
      <xdr:colOff>307273</xdr:colOff>
      <xdr:row>59</xdr:row>
      <xdr:rowOff>52691</xdr:rowOff>
    </xdr:from>
    <xdr:to>
      <xdr:col>38</xdr:col>
      <xdr:colOff>160220</xdr:colOff>
      <xdr:row>61</xdr:row>
      <xdr:rowOff>46380</xdr:rowOff>
    </xdr:to>
    <xdr:sp macro="" textlink="$N$98">
      <xdr:nvSpPr>
        <xdr:cNvPr id="76" name="TextBox 75">
          <a:extLst>
            <a:ext uri="{FF2B5EF4-FFF2-40B4-BE49-F238E27FC236}">
              <a16:creationId xmlns:a16="http://schemas.microsoft.com/office/drawing/2014/main" id="{994AA980-BF95-445E-A2CC-87A81D262502}"/>
            </a:ext>
          </a:extLst>
        </xdr:cNvPr>
        <xdr:cNvSpPr txBox="1"/>
      </xdr:nvSpPr>
      <xdr:spPr>
        <a:xfrm>
          <a:off x="19839873" y="11749391"/>
          <a:ext cx="462547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6271F3D-2EDC-47A6-9E09-87D74B5002E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-762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38</xdr:col>
      <xdr:colOff>372033</xdr:colOff>
      <xdr:row>59</xdr:row>
      <xdr:rowOff>52691</xdr:rowOff>
    </xdr:from>
    <xdr:to>
      <xdr:col>39</xdr:col>
      <xdr:colOff>224981</xdr:colOff>
      <xdr:row>61</xdr:row>
      <xdr:rowOff>46380</xdr:rowOff>
    </xdr:to>
    <xdr:sp macro="" textlink="$N$99">
      <xdr:nvSpPr>
        <xdr:cNvPr id="77" name="TextBox 76">
          <a:extLst>
            <a:ext uri="{FF2B5EF4-FFF2-40B4-BE49-F238E27FC236}">
              <a16:creationId xmlns:a16="http://schemas.microsoft.com/office/drawing/2014/main" id="{E56F68CC-A847-47D7-A262-39DBFD1B1115}"/>
            </a:ext>
          </a:extLst>
        </xdr:cNvPr>
        <xdr:cNvSpPr txBox="1"/>
      </xdr:nvSpPr>
      <xdr:spPr>
        <a:xfrm>
          <a:off x="20514233" y="11749391"/>
          <a:ext cx="462548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46C875A-DDFC-407F-9A45-20247588718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-775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40</xdr:col>
      <xdr:colOff>501397</xdr:colOff>
      <xdr:row>59</xdr:row>
      <xdr:rowOff>52691</xdr:rowOff>
    </xdr:from>
    <xdr:to>
      <xdr:col>41</xdr:col>
      <xdr:colOff>454613</xdr:colOff>
      <xdr:row>61</xdr:row>
      <xdr:rowOff>46380</xdr:rowOff>
    </xdr:to>
    <xdr:sp macro="" textlink="$N$101">
      <xdr:nvSpPr>
        <xdr:cNvPr id="78" name="TextBox 77">
          <a:extLst>
            <a:ext uri="{FF2B5EF4-FFF2-40B4-BE49-F238E27FC236}">
              <a16:creationId xmlns:a16="http://schemas.microsoft.com/office/drawing/2014/main" id="{DD9E2FFF-6EED-47D4-A681-BB3B9FDC2199}"/>
            </a:ext>
          </a:extLst>
        </xdr:cNvPr>
        <xdr:cNvSpPr txBox="1"/>
      </xdr:nvSpPr>
      <xdr:spPr>
        <a:xfrm>
          <a:off x="21862797" y="11749391"/>
          <a:ext cx="562816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99CA365-D3FB-4D69-8828-7BE3932D1C8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-84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39</xdr:col>
      <xdr:colOff>404119</xdr:colOff>
      <xdr:row>59</xdr:row>
      <xdr:rowOff>52691</xdr:rowOff>
    </xdr:from>
    <xdr:to>
      <xdr:col>40</xdr:col>
      <xdr:colOff>322572</xdr:colOff>
      <xdr:row>61</xdr:row>
      <xdr:rowOff>46380</xdr:rowOff>
    </xdr:to>
    <xdr:sp macro="" textlink="$N$100">
      <xdr:nvSpPr>
        <xdr:cNvPr id="79" name="TextBox 78">
          <a:extLst>
            <a:ext uri="{FF2B5EF4-FFF2-40B4-BE49-F238E27FC236}">
              <a16:creationId xmlns:a16="http://schemas.microsoft.com/office/drawing/2014/main" id="{A25F1382-EDAB-4B09-A48E-7D985D693946}"/>
            </a:ext>
          </a:extLst>
        </xdr:cNvPr>
        <xdr:cNvSpPr txBox="1"/>
      </xdr:nvSpPr>
      <xdr:spPr>
        <a:xfrm>
          <a:off x="21155919" y="11749391"/>
          <a:ext cx="528053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D52F9F9-3C1C-48CD-AC6B-57BD7684879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266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41</xdr:col>
      <xdr:colOff>555262</xdr:colOff>
      <xdr:row>59</xdr:row>
      <xdr:rowOff>52691</xdr:rowOff>
    </xdr:from>
    <xdr:to>
      <xdr:col>42</xdr:col>
      <xdr:colOff>513820</xdr:colOff>
      <xdr:row>61</xdr:row>
      <xdr:rowOff>46380</xdr:rowOff>
    </xdr:to>
    <xdr:sp macro="" textlink="$N$102">
      <xdr:nvSpPr>
        <xdr:cNvPr id="80" name="TextBox 79">
          <a:extLst>
            <a:ext uri="{FF2B5EF4-FFF2-40B4-BE49-F238E27FC236}">
              <a16:creationId xmlns:a16="http://schemas.microsoft.com/office/drawing/2014/main" id="{D27BCEA2-AC8D-40BB-8F9C-D7E1A325366E}"/>
            </a:ext>
          </a:extLst>
        </xdr:cNvPr>
        <xdr:cNvSpPr txBox="1"/>
      </xdr:nvSpPr>
      <xdr:spPr>
        <a:xfrm>
          <a:off x="22526262" y="11749391"/>
          <a:ext cx="568158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1EF72AF-3814-4358-8AAA-7A67709C77A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973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42</xdr:col>
      <xdr:colOff>587480</xdr:colOff>
      <xdr:row>59</xdr:row>
      <xdr:rowOff>52691</xdr:rowOff>
    </xdr:from>
    <xdr:to>
      <xdr:col>43</xdr:col>
      <xdr:colOff>556738</xdr:colOff>
      <xdr:row>61</xdr:row>
      <xdr:rowOff>46380</xdr:rowOff>
    </xdr:to>
    <xdr:sp macro="" textlink="$N$103">
      <xdr:nvSpPr>
        <xdr:cNvPr id="81" name="TextBox 80">
          <a:extLst>
            <a:ext uri="{FF2B5EF4-FFF2-40B4-BE49-F238E27FC236}">
              <a16:creationId xmlns:a16="http://schemas.microsoft.com/office/drawing/2014/main" id="{E75912E3-D434-480C-9E73-3625D9104DE9}"/>
            </a:ext>
          </a:extLst>
        </xdr:cNvPr>
        <xdr:cNvSpPr txBox="1"/>
      </xdr:nvSpPr>
      <xdr:spPr>
        <a:xfrm>
          <a:off x="23168080" y="11749391"/>
          <a:ext cx="578858" cy="3619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1786848-5B82-427B-B4E0-5DC57322368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-290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140220</xdr:colOff>
      <xdr:row>57</xdr:row>
      <xdr:rowOff>92426</xdr:rowOff>
    </xdr:from>
    <xdr:to>
      <xdr:col>23</xdr:col>
      <xdr:colOff>174979</xdr:colOff>
      <xdr:row>59</xdr:row>
      <xdr:rowOff>8539</xdr:rowOff>
    </xdr:to>
    <xdr:sp macro="" textlink="$M$84">
      <xdr:nvSpPr>
        <xdr:cNvPr id="82" name="TextBox 81">
          <a:extLst>
            <a:ext uri="{FF2B5EF4-FFF2-40B4-BE49-F238E27FC236}">
              <a16:creationId xmlns:a16="http://schemas.microsoft.com/office/drawing/2014/main" id="{F13DEA1D-B8B0-4C47-9F12-59366DB8C41E}"/>
            </a:ext>
          </a:extLst>
        </xdr:cNvPr>
        <xdr:cNvSpPr txBox="1"/>
      </xdr:nvSpPr>
      <xdr:spPr>
        <a:xfrm>
          <a:off x="10511887" y="11338982"/>
          <a:ext cx="641536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2B8CCE5-C591-4D83-8693-0341C835670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140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165992</xdr:colOff>
      <xdr:row>57</xdr:row>
      <xdr:rowOff>92426</xdr:rowOff>
    </xdr:from>
    <xdr:to>
      <xdr:col>24</xdr:col>
      <xdr:colOff>199411</xdr:colOff>
      <xdr:row>59</xdr:row>
      <xdr:rowOff>8539</xdr:rowOff>
    </xdr:to>
    <xdr:sp macro="" textlink="$M$85">
      <xdr:nvSpPr>
        <xdr:cNvPr id="83" name="TextBox 82">
          <a:extLst>
            <a:ext uri="{FF2B5EF4-FFF2-40B4-BE49-F238E27FC236}">
              <a16:creationId xmlns:a16="http://schemas.microsoft.com/office/drawing/2014/main" id="{C7785C24-309F-42A8-895B-3DBCBFCE4F3F}"/>
            </a:ext>
          </a:extLst>
        </xdr:cNvPr>
        <xdr:cNvSpPr txBox="1"/>
      </xdr:nvSpPr>
      <xdr:spPr>
        <a:xfrm>
          <a:off x="11144436" y="11338982"/>
          <a:ext cx="640197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E088600-2333-4230-9AEA-2A526DC3150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390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261207</xdr:colOff>
      <xdr:row>57</xdr:row>
      <xdr:rowOff>92426</xdr:rowOff>
    </xdr:from>
    <xdr:to>
      <xdr:col>25</xdr:col>
      <xdr:colOff>291806</xdr:colOff>
      <xdr:row>59</xdr:row>
      <xdr:rowOff>8539</xdr:rowOff>
    </xdr:to>
    <xdr:sp macro="" textlink="$M$86">
      <xdr:nvSpPr>
        <xdr:cNvPr id="84" name="TextBox 83">
          <a:extLst>
            <a:ext uri="{FF2B5EF4-FFF2-40B4-BE49-F238E27FC236}">
              <a16:creationId xmlns:a16="http://schemas.microsoft.com/office/drawing/2014/main" id="{72E604C5-2144-498C-8ED0-09EEF426026C}"/>
            </a:ext>
          </a:extLst>
        </xdr:cNvPr>
        <xdr:cNvSpPr txBox="1"/>
      </xdr:nvSpPr>
      <xdr:spPr>
        <a:xfrm>
          <a:off x="11846429" y="11338982"/>
          <a:ext cx="637377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A2927E0-37D9-4B5A-BE97-C3D65B4FB54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-234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298644</xdr:colOff>
      <xdr:row>57</xdr:row>
      <xdr:rowOff>92426</xdr:rowOff>
    </xdr:from>
    <xdr:to>
      <xdr:col>27</xdr:col>
      <xdr:colOff>332064</xdr:colOff>
      <xdr:row>59</xdr:row>
      <xdr:rowOff>8539</xdr:rowOff>
    </xdr:to>
    <xdr:sp macro="" textlink="$M$88">
      <xdr:nvSpPr>
        <xdr:cNvPr id="85" name="TextBox 84">
          <a:extLst>
            <a:ext uri="{FF2B5EF4-FFF2-40B4-BE49-F238E27FC236}">
              <a16:creationId xmlns:a16="http://schemas.microsoft.com/office/drawing/2014/main" id="{40534F89-98DC-471B-A7AF-B00B362B6DEC}"/>
            </a:ext>
          </a:extLst>
        </xdr:cNvPr>
        <xdr:cNvSpPr txBox="1"/>
      </xdr:nvSpPr>
      <xdr:spPr>
        <a:xfrm>
          <a:off x="13097422" y="11338982"/>
          <a:ext cx="640198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37C8845-8589-48F4-906F-33ADF6EA16A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-90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351524</xdr:colOff>
      <xdr:row>57</xdr:row>
      <xdr:rowOff>92426</xdr:rowOff>
    </xdr:from>
    <xdr:to>
      <xdr:col>26</xdr:col>
      <xdr:colOff>384945</xdr:colOff>
      <xdr:row>59</xdr:row>
      <xdr:rowOff>8539</xdr:rowOff>
    </xdr:to>
    <xdr:sp macro="" textlink="$M$87">
      <xdr:nvSpPr>
        <xdr:cNvPr id="86" name="TextBox 85">
          <a:extLst>
            <a:ext uri="{FF2B5EF4-FFF2-40B4-BE49-F238E27FC236}">
              <a16:creationId xmlns:a16="http://schemas.microsoft.com/office/drawing/2014/main" id="{E02773CA-5017-43C9-8EDD-57C8C8852B8A}"/>
            </a:ext>
          </a:extLst>
        </xdr:cNvPr>
        <xdr:cNvSpPr txBox="1"/>
      </xdr:nvSpPr>
      <xdr:spPr>
        <a:xfrm>
          <a:off x="12543524" y="11338982"/>
          <a:ext cx="640199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759E6F-0A98-407B-BF69-20EEEDA66E9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302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432998</xdr:colOff>
      <xdr:row>57</xdr:row>
      <xdr:rowOff>92426</xdr:rowOff>
    </xdr:from>
    <xdr:to>
      <xdr:col>28</xdr:col>
      <xdr:colOff>466420</xdr:colOff>
      <xdr:row>59</xdr:row>
      <xdr:rowOff>8539</xdr:rowOff>
    </xdr:to>
    <xdr:sp macro="" textlink="$M$89">
      <xdr:nvSpPr>
        <xdr:cNvPr id="87" name="TextBox 86">
          <a:extLst>
            <a:ext uri="{FF2B5EF4-FFF2-40B4-BE49-F238E27FC236}">
              <a16:creationId xmlns:a16="http://schemas.microsoft.com/office/drawing/2014/main" id="{305B0251-1011-46BF-A079-86E20D134DD8}"/>
            </a:ext>
          </a:extLst>
        </xdr:cNvPr>
        <xdr:cNvSpPr txBox="1"/>
      </xdr:nvSpPr>
      <xdr:spPr>
        <a:xfrm>
          <a:off x="13838554" y="11338982"/>
          <a:ext cx="640199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B9C7F1E-6E87-4524-B50B-4DB46C3D41C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230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513733</xdr:colOff>
      <xdr:row>57</xdr:row>
      <xdr:rowOff>92426</xdr:rowOff>
    </xdr:from>
    <xdr:to>
      <xdr:col>30</xdr:col>
      <xdr:colOff>547154</xdr:colOff>
      <xdr:row>59</xdr:row>
      <xdr:rowOff>8539</xdr:rowOff>
    </xdr:to>
    <xdr:sp macro="" textlink="$M$91">
      <xdr:nvSpPr>
        <xdr:cNvPr id="88" name="TextBox 87">
          <a:extLst>
            <a:ext uri="{FF2B5EF4-FFF2-40B4-BE49-F238E27FC236}">
              <a16:creationId xmlns:a16="http://schemas.microsoft.com/office/drawing/2014/main" id="{B5C36C7C-4DCD-46DC-977C-AF71C613D57B}"/>
            </a:ext>
          </a:extLst>
        </xdr:cNvPr>
        <xdr:cNvSpPr txBox="1"/>
      </xdr:nvSpPr>
      <xdr:spPr>
        <a:xfrm>
          <a:off x="15132844" y="11338982"/>
          <a:ext cx="640199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D69773E-494E-4C0C-8CBF-0482798900F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330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470433</xdr:colOff>
      <xdr:row>57</xdr:row>
      <xdr:rowOff>92426</xdr:rowOff>
    </xdr:from>
    <xdr:to>
      <xdr:col>29</xdr:col>
      <xdr:colOff>503853</xdr:colOff>
      <xdr:row>59</xdr:row>
      <xdr:rowOff>8539</xdr:rowOff>
    </xdr:to>
    <xdr:sp macro="" textlink="$M$90">
      <xdr:nvSpPr>
        <xdr:cNvPr id="89" name="TextBox 88">
          <a:extLst>
            <a:ext uri="{FF2B5EF4-FFF2-40B4-BE49-F238E27FC236}">
              <a16:creationId xmlns:a16="http://schemas.microsoft.com/office/drawing/2014/main" id="{0A189603-4FF3-4F1D-A5E2-64A6A2D4A232}"/>
            </a:ext>
          </a:extLst>
        </xdr:cNvPr>
        <xdr:cNvSpPr txBox="1"/>
      </xdr:nvSpPr>
      <xdr:spPr>
        <a:xfrm>
          <a:off x="14482766" y="11338982"/>
          <a:ext cx="640198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B2E0853-8040-4886-8F42-440E5A97B4C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303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596094</xdr:colOff>
      <xdr:row>57</xdr:row>
      <xdr:rowOff>92426</xdr:rowOff>
    </xdr:from>
    <xdr:to>
      <xdr:col>33</xdr:col>
      <xdr:colOff>22737</xdr:colOff>
      <xdr:row>59</xdr:row>
      <xdr:rowOff>8539</xdr:rowOff>
    </xdr:to>
    <xdr:sp macro="" textlink="$M$93">
      <xdr:nvSpPr>
        <xdr:cNvPr id="90" name="TextBox 89">
          <a:extLst>
            <a:ext uri="{FF2B5EF4-FFF2-40B4-BE49-F238E27FC236}">
              <a16:creationId xmlns:a16="http://schemas.microsoft.com/office/drawing/2014/main" id="{1639D759-551A-4DF6-A534-A7DBEDAEDB02}"/>
            </a:ext>
          </a:extLst>
        </xdr:cNvPr>
        <xdr:cNvSpPr txBox="1"/>
      </xdr:nvSpPr>
      <xdr:spPr>
        <a:xfrm>
          <a:off x="16428761" y="11338982"/>
          <a:ext cx="640198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8415F05-B4EE-4144-90D8-448230E0D86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-102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30</xdr:col>
      <xdr:colOff>482976</xdr:colOff>
      <xdr:row>57</xdr:row>
      <xdr:rowOff>92426</xdr:rowOff>
    </xdr:from>
    <xdr:to>
      <xdr:col>31</xdr:col>
      <xdr:colOff>516397</xdr:colOff>
      <xdr:row>59</xdr:row>
      <xdr:rowOff>8539</xdr:rowOff>
    </xdr:to>
    <xdr:sp macro="" textlink="$M$92">
      <xdr:nvSpPr>
        <xdr:cNvPr id="91" name="TextBox 90">
          <a:extLst>
            <a:ext uri="{FF2B5EF4-FFF2-40B4-BE49-F238E27FC236}">
              <a16:creationId xmlns:a16="http://schemas.microsoft.com/office/drawing/2014/main" id="{8BAE4843-AF58-49D4-9E50-E5DD6ECB30BE}"/>
            </a:ext>
          </a:extLst>
        </xdr:cNvPr>
        <xdr:cNvSpPr txBox="1"/>
      </xdr:nvSpPr>
      <xdr:spPr>
        <a:xfrm>
          <a:off x="15708865" y="11338982"/>
          <a:ext cx="640199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996AA98-C101-4190-920E-14F34FEB3C8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686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13751</xdr:colOff>
      <xdr:row>57</xdr:row>
      <xdr:rowOff>92426</xdr:rowOff>
    </xdr:from>
    <xdr:to>
      <xdr:col>35</xdr:col>
      <xdr:colOff>47172</xdr:colOff>
      <xdr:row>59</xdr:row>
      <xdr:rowOff>8539</xdr:rowOff>
    </xdr:to>
    <xdr:sp macro="" textlink="$M$95">
      <xdr:nvSpPr>
        <xdr:cNvPr id="92" name="TextBox 91">
          <a:extLst>
            <a:ext uri="{FF2B5EF4-FFF2-40B4-BE49-F238E27FC236}">
              <a16:creationId xmlns:a16="http://schemas.microsoft.com/office/drawing/2014/main" id="{DBA2C76D-A0F8-4D31-829E-9ACECE38ACCF}"/>
            </a:ext>
          </a:extLst>
        </xdr:cNvPr>
        <xdr:cNvSpPr txBox="1"/>
      </xdr:nvSpPr>
      <xdr:spPr>
        <a:xfrm>
          <a:off x="17666751" y="11338982"/>
          <a:ext cx="640199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EF8DF8D-DB7E-45DC-AB26-24C52299A46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-84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567196</xdr:colOff>
      <xdr:row>57</xdr:row>
      <xdr:rowOff>92426</xdr:rowOff>
    </xdr:from>
    <xdr:to>
      <xdr:col>33</xdr:col>
      <xdr:colOff>600617</xdr:colOff>
      <xdr:row>59</xdr:row>
      <xdr:rowOff>8539</xdr:rowOff>
    </xdr:to>
    <xdr:sp macro="" textlink="$M$94">
      <xdr:nvSpPr>
        <xdr:cNvPr id="93" name="TextBox 92">
          <a:extLst>
            <a:ext uri="{FF2B5EF4-FFF2-40B4-BE49-F238E27FC236}">
              <a16:creationId xmlns:a16="http://schemas.microsoft.com/office/drawing/2014/main" id="{72047326-4DA2-4334-A9EF-D3D4F0843762}"/>
            </a:ext>
          </a:extLst>
        </xdr:cNvPr>
        <xdr:cNvSpPr txBox="1"/>
      </xdr:nvSpPr>
      <xdr:spPr>
        <a:xfrm>
          <a:off x="17006640" y="11338982"/>
          <a:ext cx="640199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E5F6534-AA3A-43F5-B64E-0C44BB022EA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-463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35</xdr:col>
      <xdr:colOff>84241</xdr:colOff>
      <xdr:row>57</xdr:row>
      <xdr:rowOff>92426</xdr:rowOff>
    </xdr:from>
    <xdr:to>
      <xdr:col>36</xdr:col>
      <xdr:colOff>117662</xdr:colOff>
      <xdr:row>59</xdr:row>
      <xdr:rowOff>8539</xdr:rowOff>
    </xdr:to>
    <xdr:sp macro="" textlink="$M$96">
      <xdr:nvSpPr>
        <xdr:cNvPr id="94" name="TextBox 93">
          <a:extLst>
            <a:ext uri="{FF2B5EF4-FFF2-40B4-BE49-F238E27FC236}">
              <a16:creationId xmlns:a16="http://schemas.microsoft.com/office/drawing/2014/main" id="{80DAB421-649F-47CB-A50F-CE44A10ADEB3}"/>
            </a:ext>
          </a:extLst>
        </xdr:cNvPr>
        <xdr:cNvSpPr txBox="1"/>
      </xdr:nvSpPr>
      <xdr:spPr>
        <a:xfrm>
          <a:off x="18344019" y="11338982"/>
          <a:ext cx="640199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FB198CF-A464-45CE-9CAE-022EA30B787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632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37</xdr:col>
      <xdr:colOff>130060</xdr:colOff>
      <xdr:row>57</xdr:row>
      <xdr:rowOff>92426</xdr:rowOff>
    </xdr:from>
    <xdr:to>
      <xdr:col>38</xdr:col>
      <xdr:colOff>163480</xdr:colOff>
      <xdr:row>59</xdr:row>
      <xdr:rowOff>8539</xdr:rowOff>
    </xdr:to>
    <xdr:sp macro="" textlink="$M$98">
      <xdr:nvSpPr>
        <xdr:cNvPr id="95" name="TextBox 94">
          <a:extLst>
            <a:ext uri="{FF2B5EF4-FFF2-40B4-BE49-F238E27FC236}">
              <a16:creationId xmlns:a16="http://schemas.microsoft.com/office/drawing/2014/main" id="{B61BAD01-89F9-4CFA-9763-ADE5EE6C8ABC}"/>
            </a:ext>
          </a:extLst>
        </xdr:cNvPr>
        <xdr:cNvSpPr txBox="1"/>
      </xdr:nvSpPr>
      <xdr:spPr>
        <a:xfrm>
          <a:off x="19603393" y="11338982"/>
          <a:ext cx="640198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48882D3-62E6-48F8-8303-02631CB2477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-63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36</xdr:col>
      <xdr:colOff>139494</xdr:colOff>
      <xdr:row>57</xdr:row>
      <xdr:rowOff>71258</xdr:rowOff>
    </xdr:from>
    <xdr:to>
      <xdr:col>37</xdr:col>
      <xdr:colOff>172915</xdr:colOff>
      <xdr:row>58</xdr:row>
      <xdr:rowOff>170815</xdr:rowOff>
    </xdr:to>
    <xdr:sp macro="" textlink="$M$97">
      <xdr:nvSpPr>
        <xdr:cNvPr id="96" name="TextBox 95">
          <a:extLst>
            <a:ext uri="{FF2B5EF4-FFF2-40B4-BE49-F238E27FC236}">
              <a16:creationId xmlns:a16="http://schemas.microsoft.com/office/drawing/2014/main" id="{544C0A65-B3D0-4F4A-97D5-7A3AEF86895B}"/>
            </a:ext>
          </a:extLst>
        </xdr:cNvPr>
        <xdr:cNvSpPr txBox="1"/>
      </xdr:nvSpPr>
      <xdr:spPr>
        <a:xfrm>
          <a:off x="19062494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0990D83-1718-4917-AB3E-BF80C508F2A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-261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39</xdr:col>
      <xdr:colOff>254019</xdr:colOff>
      <xdr:row>57</xdr:row>
      <xdr:rowOff>92426</xdr:rowOff>
    </xdr:from>
    <xdr:to>
      <xdr:col>40</xdr:col>
      <xdr:colOff>287440</xdr:colOff>
      <xdr:row>59</xdr:row>
      <xdr:rowOff>8539</xdr:rowOff>
    </xdr:to>
    <xdr:sp macro="" textlink="$M$100">
      <xdr:nvSpPr>
        <xdr:cNvPr id="97" name="TextBox 96">
          <a:extLst>
            <a:ext uri="{FF2B5EF4-FFF2-40B4-BE49-F238E27FC236}">
              <a16:creationId xmlns:a16="http://schemas.microsoft.com/office/drawing/2014/main" id="{5A57B6AB-B7CB-4BBC-B583-7D6D0B1A6280}"/>
            </a:ext>
          </a:extLst>
        </xdr:cNvPr>
        <xdr:cNvSpPr txBox="1"/>
      </xdr:nvSpPr>
      <xdr:spPr>
        <a:xfrm>
          <a:off x="20940908" y="11338982"/>
          <a:ext cx="640199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6ED8380-EF7F-4CC8-A2F4-2F2C4F2F24A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503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38</xdr:col>
      <xdr:colOff>220365</xdr:colOff>
      <xdr:row>57</xdr:row>
      <xdr:rowOff>71258</xdr:rowOff>
    </xdr:from>
    <xdr:to>
      <xdr:col>39</xdr:col>
      <xdr:colOff>253786</xdr:colOff>
      <xdr:row>58</xdr:row>
      <xdr:rowOff>170815</xdr:rowOff>
    </xdr:to>
    <xdr:sp macro="" textlink="$M$99">
      <xdr:nvSpPr>
        <xdr:cNvPr id="98" name="TextBox 97">
          <a:extLst>
            <a:ext uri="{FF2B5EF4-FFF2-40B4-BE49-F238E27FC236}">
              <a16:creationId xmlns:a16="http://schemas.microsoft.com/office/drawing/2014/main" id="{39AF5760-6827-4200-8097-EB0ABA4300C0}"/>
            </a:ext>
          </a:extLst>
        </xdr:cNvPr>
        <xdr:cNvSpPr txBox="1"/>
      </xdr:nvSpPr>
      <xdr:spPr>
        <a:xfrm>
          <a:off x="20362565" y="11399658"/>
          <a:ext cx="643021" cy="2837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705F437-E648-4C1D-8AD8-9731FB43A31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-138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42</xdr:col>
      <xdr:colOff>450976</xdr:colOff>
      <xdr:row>57</xdr:row>
      <xdr:rowOff>92426</xdr:rowOff>
    </xdr:from>
    <xdr:to>
      <xdr:col>43</xdr:col>
      <xdr:colOff>484396</xdr:colOff>
      <xdr:row>59</xdr:row>
      <xdr:rowOff>8539</xdr:rowOff>
    </xdr:to>
    <xdr:sp macro="" textlink="$M$103">
      <xdr:nvSpPr>
        <xdr:cNvPr id="99" name="TextBox 98">
          <a:extLst>
            <a:ext uri="{FF2B5EF4-FFF2-40B4-BE49-F238E27FC236}">
              <a16:creationId xmlns:a16="http://schemas.microsoft.com/office/drawing/2014/main" id="{C2B2DB88-EE52-497B-8A39-6F0EC0400B19}"/>
            </a:ext>
          </a:extLst>
        </xdr:cNvPr>
        <xdr:cNvSpPr txBox="1"/>
      </xdr:nvSpPr>
      <xdr:spPr>
        <a:xfrm>
          <a:off x="22958198" y="11338982"/>
          <a:ext cx="640198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629F7B9-5FBC-4617-B18D-8C89E898C06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208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40</xdr:col>
      <xdr:colOff>411019</xdr:colOff>
      <xdr:row>57</xdr:row>
      <xdr:rowOff>92426</xdr:rowOff>
    </xdr:from>
    <xdr:to>
      <xdr:col>41</xdr:col>
      <xdr:colOff>444441</xdr:colOff>
      <xdr:row>59</xdr:row>
      <xdr:rowOff>8539</xdr:rowOff>
    </xdr:to>
    <xdr:sp macro="" textlink="$M$101">
      <xdr:nvSpPr>
        <xdr:cNvPr id="100" name="TextBox 99">
          <a:extLst>
            <a:ext uri="{FF2B5EF4-FFF2-40B4-BE49-F238E27FC236}">
              <a16:creationId xmlns:a16="http://schemas.microsoft.com/office/drawing/2014/main" id="{F97646C2-1807-445B-954A-8672808E3A25}"/>
            </a:ext>
          </a:extLst>
        </xdr:cNvPr>
        <xdr:cNvSpPr txBox="1"/>
      </xdr:nvSpPr>
      <xdr:spPr>
        <a:xfrm>
          <a:off x="21704686" y="11338982"/>
          <a:ext cx="640199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FB7230F-88CF-4DE8-A88B-871EBCAFF22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296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590448</xdr:colOff>
      <xdr:row>57</xdr:row>
      <xdr:rowOff>92426</xdr:rowOff>
    </xdr:from>
    <xdr:to>
      <xdr:col>21</xdr:col>
      <xdr:colOff>523606</xdr:colOff>
      <xdr:row>59</xdr:row>
      <xdr:rowOff>54997</xdr:rowOff>
    </xdr:to>
    <xdr:sp macro="" textlink="$M$83">
      <xdr:nvSpPr>
        <xdr:cNvPr id="101" name="TextBox 100">
          <a:extLst>
            <a:ext uri="{FF2B5EF4-FFF2-40B4-BE49-F238E27FC236}">
              <a16:creationId xmlns:a16="http://schemas.microsoft.com/office/drawing/2014/main" id="{47D22702-3C07-40DB-8159-41745E855D34}"/>
            </a:ext>
          </a:extLst>
        </xdr:cNvPr>
        <xdr:cNvSpPr txBox="1"/>
      </xdr:nvSpPr>
      <xdr:spPr>
        <a:xfrm>
          <a:off x="9748559" y="11338982"/>
          <a:ext cx="539936" cy="3294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11869DFE-4347-4043-B3D1-325FE6CC8F7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-417</a:t>
          </a:fld>
          <a:endParaRPr lang="en-US" sz="11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10407</xdr:colOff>
      <xdr:row>59</xdr:row>
      <xdr:rowOff>52691</xdr:rowOff>
    </xdr:from>
    <xdr:to>
      <xdr:col>21</xdr:col>
      <xdr:colOff>550343</xdr:colOff>
      <xdr:row>61</xdr:row>
      <xdr:rowOff>12958</xdr:rowOff>
    </xdr:to>
    <xdr:sp macro="" textlink="$N$83">
      <xdr:nvSpPr>
        <xdr:cNvPr id="102" name="TextBox 101">
          <a:extLst>
            <a:ext uri="{FF2B5EF4-FFF2-40B4-BE49-F238E27FC236}">
              <a16:creationId xmlns:a16="http://schemas.microsoft.com/office/drawing/2014/main" id="{16664473-3919-4B91-80BC-BE3BF6461C84}"/>
            </a:ext>
          </a:extLst>
        </xdr:cNvPr>
        <xdr:cNvSpPr txBox="1"/>
      </xdr:nvSpPr>
      <xdr:spPr>
        <a:xfrm>
          <a:off x="9789407" y="11749391"/>
          <a:ext cx="539936" cy="328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5B40752F-FC1A-4964-9612-1FC3EF372A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59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90614</xdr:colOff>
      <xdr:row>53</xdr:row>
      <xdr:rowOff>86297</xdr:rowOff>
    </xdr:from>
    <xdr:to>
      <xdr:col>22</xdr:col>
      <xdr:colOff>23772</xdr:colOff>
      <xdr:row>55</xdr:row>
      <xdr:rowOff>45858</xdr:rowOff>
    </xdr:to>
    <xdr:sp macro="" textlink="$O$83">
      <xdr:nvSpPr>
        <xdr:cNvPr id="103" name="TextBox 102">
          <a:extLst>
            <a:ext uri="{FF2B5EF4-FFF2-40B4-BE49-F238E27FC236}">
              <a16:creationId xmlns:a16="http://schemas.microsoft.com/office/drawing/2014/main" id="{97574853-0EB4-4DA6-9BAE-9302031EB608}"/>
            </a:ext>
          </a:extLst>
        </xdr:cNvPr>
        <xdr:cNvSpPr txBox="1"/>
      </xdr:nvSpPr>
      <xdr:spPr>
        <a:xfrm>
          <a:off x="9869614" y="10678097"/>
          <a:ext cx="542758" cy="3278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891B2CE8-FF5D-4F57-A9F2-96A3B5AAE24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1,292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338993</xdr:colOff>
      <xdr:row>55</xdr:row>
      <xdr:rowOff>160455</xdr:rowOff>
    </xdr:from>
    <xdr:to>
      <xdr:col>22</xdr:col>
      <xdr:colOff>59742</xdr:colOff>
      <xdr:row>57</xdr:row>
      <xdr:rowOff>54211</xdr:rowOff>
    </xdr:to>
    <xdr:sp macro="" textlink="$Q$83">
      <xdr:nvSpPr>
        <xdr:cNvPr id="104" name="TextBox 103">
          <a:extLst>
            <a:ext uri="{FF2B5EF4-FFF2-40B4-BE49-F238E27FC236}">
              <a16:creationId xmlns:a16="http://schemas.microsoft.com/office/drawing/2014/main" id="{C9C28300-547E-48E2-832D-EFDAB3CC2731}"/>
            </a:ext>
          </a:extLst>
        </xdr:cNvPr>
        <xdr:cNvSpPr txBox="1"/>
      </xdr:nvSpPr>
      <xdr:spPr>
        <a:xfrm>
          <a:off x="10103882" y="11040122"/>
          <a:ext cx="32752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513A72C-A76D-4EC5-A6BC-857C5175792E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▲</a:t>
          </a:fld>
          <a:endParaRPr lang="en-US" sz="14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22</xdr:col>
      <xdr:colOff>372561</xdr:colOff>
      <xdr:row>55</xdr:row>
      <xdr:rowOff>160455</xdr:rowOff>
    </xdr:from>
    <xdr:to>
      <xdr:col>23</xdr:col>
      <xdr:colOff>93311</xdr:colOff>
      <xdr:row>57</xdr:row>
      <xdr:rowOff>54211</xdr:rowOff>
    </xdr:to>
    <xdr:sp macro="" textlink="$Q$84">
      <xdr:nvSpPr>
        <xdr:cNvPr id="105" name="TextBox 104">
          <a:extLst>
            <a:ext uri="{FF2B5EF4-FFF2-40B4-BE49-F238E27FC236}">
              <a16:creationId xmlns:a16="http://schemas.microsoft.com/office/drawing/2014/main" id="{0FDDC6B1-23FC-4E74-9CE7-345A4E849B34}"/>
            </a:ext>
          </a:extLst>
        </xdr:cNvPr>
        <xdr:cNvSpPr txBox="1"/>
      </xdr:nvSpPr>
      <xdr:spPr>
        <a:xfrm>
          <a:off x="10744228" y="11040122"/>
          <a:ext cx="32752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37435A3-936C-4B39-9402-24659F17B74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23</xdr:col>
      <xdr:colOff>391867</xdr:colOff>
      <xdr:row>55</xdr:row>
      <xdr:rowOff>160455</xdr:rowOff>
    </xdr:from>
    <xdr:to>
      <xdr:col>24</xdr:col>
      <xdr:colOff>112616</xdr:colOff>
      <xdr:row>57</xdr:row>
      <xdr:rowOff>54211</xdr:rowOff>
    </xdr:to>
    <xdr:sp macro="" textlink="$Q$85">
      <xdr:nvSpPr>
        <xdr:cNvPr id="106" name="TextBox 105">
          <a:extLst>
            <a:ext uri="{FF2B5EF4-FFF2-40B4-BE49-F238E27FC236}">
              <a16:creationId xmlns:a16="http://schemas.microsoft.com/office/drawing/2014/main" id="{2DF290EE-3325-4D1D-B389-AF1C912538B9}"/>
            </a:ext>
          </a:extLst>
        </xdr:cNvPr>
        <xdr:cNvSpPr txBox="1"/>
      </xdr:nvSpPr>
      <xdr:spPr>
        <a:xfrm>
          <a:off x="11370311" y="11040122"/>
          <a:ext cx="32752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0933785-06CB-4F7F-9C5E-DE4BC27FF08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24</xdr:col>
      <xdr:colOff>513230</xdr:colOff>
      <xdr:row>55</xdr:row>
      <xdr:rowOff>160455</xdr:rowOff>
    </xdr:from>
    <xdr:to>
      <xdr:col>25</xdr:col>
      <xdr:colOff>235316</xdr:colOff>
      <xdr:row>57</xdr:row>
      <xdr:rowOff>54211</xdr:rowOff>
    </xdr:to>
    <xdr:sp macro="" textlink="$Q$86">
      <xdr:nvSpPr>
        <xdr:cNvPr id="107" name="TextBox 106">
          <a:extLst>
            <a:ext uri="{FF2B5EF4-FFF2-40B4-BE49-F238E27FC236}">
              <a16:creationId xmlns:a16="http://schemas.microsoft.com/office/drawing/2014/main" id="{7B16ACF2-843F-417C-8DF5-BAE70C16B971}"/>
            </a:ext>
          </a:extLst>
        </xdr:cNvPr>
        <xdr:cNvSpPr txBox="1"/>
      </xdr:nvSpPr>
      <xdr:spPr>
        <a:xfrm>
          <a:off x="12098452" y="11040122"/>
          <a:ext cx="328864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76EFCC2-4182-4E1E-83E8-D9604D4D396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25</xdr:col>
      <xdr:colOff>557940</xdr:colOff>
      <xdr:row>56</xdr:row>
      <xdr:rowOff>5235</xdr:rowOff>
    </xdr:from>
    <xdr:to>
      <xdr:col>26</xdr:col>
      <xdr:colOff>277204</xdr:colOff>
      <xdr:row>57</xdr:row>
      <xdr:rowOff>82435</xdr:rowOff>
    </xdr:to>
    <xdr:sp macro="" textlink="$Q$87">
      <xdr:nvSpPr>
        <xdr:cNvPr id="108" name="TextBox 107">
          <a:extLst>
            <a:ext uri="{FF2B5EF4-FFF2-40B4-BE49-F238E27FC236}">
              <a16:creationId xmlns:a16="http://schemas.microsoft.com/office/drawing/2014/main" id="{498AA33F-A585-493D-89D6-41DE877B0766}"/>
            </a:ext>
          </a:extLst>
        </xdr:cNvPr>
        <xdr:cNvSpPr txBox="1"/>
      </xdr:nvSpPr>
      <xdr:spPr>
        <a:xfrm>
          <a:off x="12749940" y="11068346"/>
          <a:ext cx="326042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992E86-B4CB-43DC-BC80-5C584C94A65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26</xdr:col>
      <xdr:colOff>527786</xdr:colOff>
      <xdr:row>55</xdr:row>
      <xdr:rowOff>160455</xdr:rowOff>
    </xdr:from>
    <xdr:to>
      <xdr:col>27</xdr:col>
      <xdr:colOff>247049</xdr:colOff>
      <xdr:row>57</xdr:row>
      <xdr:rowOff>54211</xdr:rowOff>
    </xdr:to>
    <xdr:sp macro="" textlink="$Q$88">
      <xdr:nvSpPr>
        <xdr:cNvPr id="109" name="TextBox 108">
          <a:extLst>
            <a:ext uri="{FF2B5EF4-FFF2-40B4-BE49-F238E27FC236}">
              <a16:creationId xmlns:a16="http://schemas.microsoft.com/office/drawing/2014/main" id="{5CB15E06-0AE1-4B4D-9DA3-73F7F4AAF5F4}"/>
            </a:ext>
          </a:extLst>
        </xdr:cNvPr>
        <xdr:cNvSpPr txBox="1"/>
      </xdr:nvSpPr>
      <xdr:spPr>
        <a:xfrm>
          <a:off x="13326564" y="11040122"/>
          <a:ext cx="326041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1C778D3-1345-4CD6-B2E3-694A80CFC0E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28</xdr:col>
      <xdr:colOff>71929</xdr:colOff>
      <xdr:row>55</xdr:row>
      <xdr:rowOff>160455</xdr:rowOff>
    </xdr:from>
    <xdr:to>
      <xdr:col>28</xdr:col>
      <xdr:colOff>397970</xdr:colOff>
      <xdr:row>57</xdr:row>
      <xdr:rowOff>54211</xdr:rowOff>
    </xdr:to>
    <xdr:sp macro="" textlink="$Q$89">
      <xdr:nvSpPr>
        <xdr:cNvPr id="110" name="TextBox 109">
          <a:extLst>
            <a:ext uri="{FF2B5EF4-FFF2-40B4-BE49-F238E27FC236}">
              <a16:creationId xmlns:a16="http://schemas.microsoft.com/office/drawing/2014/main" id="{D148EB39-1E0D-4DD5-8D1B-3BB2E4BD0CE6}"/>
            </a:ext>
          </a:extLst>
        </xdr:cNvPr>
        <xdr:cNvSpPr txBox="1"/>
      </xdr:nvSpPr>
      <xdr:spPr>
        <a:xfrm>
          <a:off x="14084262" y="11040122"/>
          <a:ext cx="326041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C36425F-C2D4-42FE-9AA9-B11BBFAE092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31</xdr:col>
      <xdr:colOff>203089</xdr:colOff>
      <xdr:row>55</xdr:row>
      <xdr:rowOff>160455</xdr:rowOff>
    </xdr:from>
    <xdr:to>
      <xdr:col>31</xdr:col>
      <xdr:colOff>529131</xdr:colOff>
      <xdr:row>57</xdr:row>
      <xdr:rowOff>54211</xdr:rowOff>
    </xdr:to>
    <xdr:sp macro="" textlink="$Q$92">
      <xdr:nvSpPr>
        <xdr:cNvPr id="111" name="TextBox 110">
          <a:extLst>
            <a:ext uri="{FF2B5EF4-FFF2-40B4-BE49-F238E27FC236}">
              <a16:creationId xmlns:a16="http://schemas.microsoft.com/office/drawing/2014/main" id="{A654A0FD-4BB1-4407-9EAE-E44E596171E6}"/>
            </a:ext>
          </a:extLst>
        </xdr:cNvPr>
        <xdr:cNvSpPr txBox="1"/>
      </xdr:nvSpPr>
      <xdr:spPr>
        <a:xfrm>
          <a:off x="16035756" y="11040122"/>
          <a:ext cx="326042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B1B39AF-C3F3-4652-9A3F-93140A3781F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34</xdr:col>
      <xdr:colOff>264254</xdr:colOff>
      <xdr:row>56</xdr:row>
      <xdr:rowOff>5235</xdr:rowOff>
    </xdr:from>
    <xdr:to>
      <xdr:col>34</xdr:col>
      <xdr:colOff>590296</xdr:colOff>
      <xdr:row>57</xdr:row>
      <xdr:rowOff>82435</xdr:rowOff>
    </xdr:to>
    <xdr:sp macro="" textlink="$Q$95">
      <xdr:nvSpPr>
        <xdr:cNvPr id="112" name="TextBox 111">
          <a:extLst>
            <a:ext uri="{FF2B5EF4-FFF2-40B4-BE49-F238E27FC236}">
              <a16:creationId xmlns:a16="http://schemas.microsoft.com/office/drawing/2014/main" id="{7605B7B5-906D-4D4A-A1E3-B27A1B5CD74E}"/>
            </a:ext>
          </a:extLst>
        </xdr:cNvPr>
        <xdr:cNvSpPr txBox="1"/>
      </xdr:nvSpPr>
      <xdr:spPr>
        <a:xfrm>
          <a:off x="17917254" y="11068346"/>
          <a:ext cx="326042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CD85315-2935-4862-81A7-9332FAF5585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33</xdr:col>
      <xdr:colOff>224179</xdr:colOff>
      <xdr:row>55</xdr:row>
      <xdr:rowOff>160455</xdr:rowOff>
    </xdr:from>
    <xdr:to>
      <xdr:col>33</xdr:col>
      <xdr:colOff>550221</xdr:colOff>
      <xdr:row>57</xdr:row>
      <xdr:rowOff>54211</xdr:rowOff>
    </xdr:to>
    <xdr:sp macro="" textlink="$Q$94">
      <xdr:nvSpPr>
        <xdr:cNvPr id="113" name="TextBox 112">
          <a:extLst>
            <a:ext uri="{FF2B5EF4-FFF2-40B4-BE49-F238E27FC236}">
              <a16:creationId xmlns:a16="http://schemas.microsoft.com/office/drawing/2014/main" id="{4CAB2B3A-95AF-4615-B0EF-43C00C80C988}"/>
            </a:ext>
          </a:extLst>
        </xdr:cNvPr>
        <xdr:cNvSpPr txBox="1"/>
      </xdr:nvSpPr>
      <xdr:spPr>
        <a:xfrm>
          <a:off x="17270401" y="11040122"/>
          <a:ext cx="326042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5C9940F-4C1F-4ED4-9D56-951E3B6D2F0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35</xdr:col>
      <xdr:colOff>322517</xdr:colOff>
      <xdr:row>55</xdr:row>
      <xdr:rowOff>160455</xdr:rowOff>
    </xdr:from>
    <xdr:to>
      <xdr:col>36</xdr:col>
      <xdr:colOff>41781</xdr:colOff>
      <xdr:row>57</xdr:row>
      <xdr:rowOff>54211</xdr:rowOff>
    </xdr:to>
    <xdr:sp macro="" textlink="$Q$96">
      <xdr:nvSpPr>
        <xdr:cNvPr id="114" name="TextBox 113">
          <a:extLst>
            <a:ext uri="{FF2B5EF4-FFF2-40B4-BE49-F238E27FC236}">
              <a16:creationId xmlns:a16="http://schemas.microsoft.com/office/drawing/2014/main" id="{F01AC0EF-F91E-4497-8385-B4F258643916}"/>
            </a:ext>
          </a:extLst>
        </xdr:cNvPr>
        <xdr:cNvSpPr txBox="1"/>
      </xdr:nvSpPr>
      <xdr:spPr>
        <a:xfrm>
          <a:off x="18582295" y="11040122"/>
          <a:ext cx="326042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51DF88F-2A5C-4A99-A97B-011B0165EE2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36</xdr:col>
      <xdr:colOff>398052</xdr:colOff>
      <xdr:row>56</xdr:row>
      <xdr:rowOff>5235</xdr:rowOff>
    </xdr:from>
    <xdr:to>
      <xdr:col>37</xdr:col>
      <xdr:colOff>115979</xdr:colOff>
      <xdr:row>57</xdr:row>
      <xdr:rowOff>82435</xdr:rowOff>
    </xdr:to>
    <xdr:sp macro="" textlink="$Q$97">
      <xdr:nvSpPr>
        <xdr:cNvPr id="115" name="TextBox 114">
          <a:extLst>
            <a:ext uri="{FF2B5EF4-FFF2-40B4-BE49-F238E27FC236}">
              <a16:creationId xmlns:a16="http://schemas.microsoft.com/office/drawing/2014/main" id="{58C41AC9-F308-452D-8219-05F141D70B67}"/>
            </a:ext>
          </a:extLst>
        </xdr:cNvPr>
        <xdr:cNvSpPr txBox="1"/>
      </xdr:nvSpPr>
      <xdr:spPr>
        <a:xfrm>
          <a:off x="19264608" y="11068346"/>
          <a:ext cx="324704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2CAC89F-E4A1-44DC-8177-9DD3874DBD1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29</xdr:col>
      <xdr:colOff>112187</xdr:colOff>
      <xdr:row>55</xdr:row>
      <xdr:rowOff>160455</xdr:rowOff>
    </xdr:from>
    <xdr:to>
      <xdr:col>29</xdr:col>
      <xdr:colOff>438228</xdr:colOff>
      <xdr:row>57</xdr:row>
      <xdr:rowOff>54211</xdr:rowOff>
    </xdr:to>
    <xdr:sp macro="" textlink="$Q$90">
      <xdr:nvSpPr>
        <xdr:cNvPr id="116" name="TextBox 115">
          <a:extLst>
            <a:ext uri="{FF2B5EF4-FFF2-40B4-BE49-F238E27FC236}">
              <a16:creationId xmlns:a16="http://schemas.microsoft.com/office/drawing/2014/main" id="{E4E123C1-C7E7-494E-835F-AE880343DE4A}"/>
            </a:ext>
          </a:extLst>
        </xdr:cNvPr>
        <xdr:cNvSpPr txBox="1"/>
      </xdr:nvSpPr>
      <xdr:spPr>
        <a:xfrm>
          <a:off x="14731298" y="11040122"/>
          <a:ext cx="326041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58EF0E-A7B4-4D9A-9B95-AE8748C0019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30</xdr:col>
      <xdr:colOff>110849</xdr:colOff>
      <xdr:row>55</xdr:row>
      <xdr:rowOff>160455</xdr:rowOff>
    </xdr:from>
    <xdr:to>
      <xdr:col>30</xdr:col>
      <xdr:colOff>436891</xdr:colOff>
      <xdr:row>57</xdr:row>
      <xdr:rowOff>54211</xdr:rowOff>
    </xdr:to>
    <xdr:sp macro="" textlink="$Q$91">
      <xdr:nvSpPr>
        <xdr:cNvPr id="117" name="TextBox 116">
          <a:extLst>
            <a:ext uri="{FF2B5EF4-FFF2-40B4-BE49-F238E27FC236}">
              <a16:creationId xmlns:a16="http://schemas.microsoft.com/office/drawing/2014/main" id="{51CAE646-A99A-40E3-99BF-8196E28A6C49}"/>
            </a:ext>
          </a:extLst>
        </xdr:cNvPr>
        <xdr:cNvSpPr txBox="1"/>
      </xdr:nvSpPr>
      <xdr:spPr>
        <a:xfrm>
          <a:off x="15336738" y="11040122"/>
          <a:ext cx="326042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969F0FF-96AF-4DAD-83BC-185CF01E9BF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37</xdr:col>
      <xdr:colOff>428431</xdr:colOff>
      <xdr:row>55</xdr:row>
      <xdr:rowOff>160455</xdr:rowOff>
    </xdr:from>
    <xdr:to>
      <xdr:col>38</xdr:col>
      <xdr:colOff>147694</xdr:colOff>
      <xdr:row>57</xdr:row>
      <xdr:rowOff>54211</xdr:rowOff>
    </xdr:to>
    <xdr:sp macro="" textlink="$Q$98">
      <xdr:nvSpPr>
        <xdr:cNvPr id="118" name="TextBox 117">
          <a:extLst>
            <a:ext uri="{FF2B5EF4-FFF2-40B4-BE49-F238E27FC236}">
              <a16:creationId xmlns:a16="http://schemas.microsoft.com/office/drawing/2014/main" id="{A6D6C752-2074-4D7E-8B39-47D9ACF8A083}"/>
            </a:ext>
          </a:extLst>
        </xdr:cNvPr>
        <xdr:cNvSpPr txBox="1"/>
      </xdr:nvSpPr>
      <xdr:spPr>
        <a:xfrm>
          <a:off x="19901764" y="11040122"/>
          <a:ext cx="326041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58BCF2B-8416-4D5E-B8B8-047E63031E9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38</xdr:col>
      <xdr:colOff>470536</xdr:colOff>
      <xdr:row>55</xdr:row>
      <xdr:rowOff>160455</xdr:rowOff>
    </xdr:from>
    <xdr:to>
      <xdr:col>39</xdr:col>
      <xdr:colOff>191285</xdr:colOff>
      <xdr:row>57</xdr:row>
      <xdr:rowOff>54211</xdr:rowOff>
    </xdr:to>
    <xdr:sp macro="" textlink="$Q$99">
      <xdr:nvSpPr>
        <xdr:cNvPr id="119" name="TextBox 118">
          <a:extLst>
            <a:ext uri="{FF2B5EF4-FFF2-40B4-BE49-F238E27FC236}">
              <a16:creationId xmlns:a16="http://schemas.microsoft.com/office/drawing/2014/main" id="{7711D108-17F5-442F-A35D-D75634D98C8F}"/>
            </a:ext>
          </a:extLst>
        </xdr:cNvPr>
        <xdr:cNvSpPr txBox="1"/>
      </xdr:nvSpPr>
      <xdr:spPr>
        <a:xfrm>
          <a:off x="20550647" y="11040122"/>
          <a:ext cx="32752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C421F30-F58D-4706-9461-B4DBAFF4846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39</xdr:col>
      <xdr:colOff>544955</xdr:colOff>
      <xdr:row>55</xdr:row>
      <xdr:rowOff>160455</xdr:rowOff>
    </xdr:from>
    <xdr:to>
      <xdr:col>40</xdr:col>
      <xdr:colOff>265704</xdr:colOff>
      <xdr:row>57</xdr:row>
      <xdr:rowOff>54211</xdr:rowOff>
    </xdr:to>
    <xdr:sp macro="" textlink="$Q$100">
      <xdr:nvSpPr>
        <xdr:cNvPr id="120" name="TextBox 119">
          <a:extLst>
            <a:ext uri="{FF2B5EF4-FFF2-40B4-BE49-F238E27FC236}">
              <a16:creationId xmlns:a16="http://schemas.microsoft.com/office/drawing/2014/main" id="{85566B52-4E24-406D-A023-160AD91CB5F5}"/>
            </a:ext>
          </a:extLst>
        </xdr:cNvPr>
        <xdr:cNvSpPr txBox="1"/>
      </xdr:nvSpPr>
      <xdr:spPr>
        <a:xfrm>
          <a:off x="21231844" y="11040122"/>
          <a:ext cx="32752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F06B029-5729-48D1-A22C-0A923CA86D1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41</xdr:col>
      <xdr:colOff>5907</xdr:colOff>
      <xdr:row>55</xdr:row>
      <xdr:rowOff>160455</xdr:rowOff>
    </xdr:from>
    <xdr:to>
      <xdr:col>41</xdr:col>
      <xdr:colOff>333435</xdr:colOff>
      <xdr:row>57</xdr:row>
      <xdr:rowOff>54211</xdr:rowOff>
    </xdr:to>
    <xdr:sp macro="" textlink="$Q$101">
      <xdr:nvSpPr>
        <xdr:cNvPr id="121" name="TextBox 120">
          <a:extLst>
            <a:ext uri="{FF2B5EF4-FFF2-40B4-BE49-F238E27FC236}">
              <a16:creationId xmlns:a16="http://schemas.microsoft.com/office/drawing/2014/main" id="{7D83E549-EDF3-4769-8F74-05B81A3E7F7F}"/>
            </a:ext>
          </a:extLst>
        </xdr:cNvPr>
        <xdr:cNvSpPr txBox="1"/>
      </xdr:nvSpPr>
      <xdr:spPr>
        <a:xfrm>
          <a:off x="21906351" y="11040122"/>
          <a:ext cx="327528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A9176CD-A222-4002-B8E3-76B6407FA20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41</xdr:col>
      <xdr:colOff>602068</xdr:colOff>
      <xdr:row>55</xdr:row>
      <xdr:rowOff>160455</xdr:rowOff>
    </xdr:from>
    <xdr:to>
      <xdr:col>42</xdr:col>
      <xdr:colOff>322817</xdr:colOff>
      <xdr:row>57</xdr:row>
      <xdr:rowOff>54211</xdr:rowOff>
    </xdr:to>
    <xdr:sp macro="" textlink="$Q$102">
      <xdr:nvSpPr>
        <xdr:cNvPr id="122" name="TextBox 121">
          <a:extLst>
            <a:ext uri="{FF2B5EF4-FFF2-40B4-BE49-F238E27FC236}">
              <a16:creationId xmlns:a16="http://schemas.microsoft.com/office/drawing/2014/main" id="{494A8B55-17AE-4E5C-9FEC-E6B072572EA3}"/>
            </a:ext>
          </a:extLst>
        </xdr:cNvPr>
        <xdr:cNvSpPr txBox="1"/>
      </xdr:nvSpPr>
      <xdr:spPr>
        <a:xfrm>
          <a:off x="22502512" y="11040122"/>
          <a:ext cx="32752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5F29A2-34D2-41FE-9F9E-A8C9412D853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43</xdr:col>
      <xdr:colOff>56340</xdr:colOff>
      <xdr:row>55</xdr:row>
      <xdr:rowOff>160455</xdr:rowOff>
    </xdr:from>
    <xdr:to>
      <xdr:col>43</xdr:col>
      <xdr:colOff>383867</xdr:colOff>
      <xdr:row>57</xdr:row>
      <xdr:rowOff>54211</xdr:rowOff>
    </xdr:to>
    <xdr:sp macro="" textlink="$Q$103">
      <xdr:nvSpPr>
        <xdr:cNvPr id="123" name="TextBox 122">
          <a:extLst>
            <a:ext uri="{FF2B5EF4-FFF2-40B4-BE49-F238E27FC236}">
              <a16:creationId xmlns:a16="http://schemas.microsoft.com/office/drawing/2014/main" id="{B6A1B291-F9AE-4107-A8C3-6E4C39A91FEE}"/>
            </a:ext>
          </a:extLst>
        </xdr:cNvPr>
        <xdr:cNvSpPr txBox="1"/>
      </xdr:nvSpPr>
      <xdr:spPr>
        <a:xfrm>
          <a:off x="23170340" y="11040122"/>
          <a:ext cx="32752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CC4A52D-EA84-43E7-A8D8-109C43D7078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21</xdr:col>
      <xdr:colOff>353849</xdr:colOff>
      <xdr:row>57</xdr:row>
      <xdr:rowOff>91310</xdr:rowOff>
    </xdr:from>
    <xdr:to>
      <xdr:col>22</xdr:col>
      <xdr:colOff>74598</xdr:colOff>
      <xdr:row>58</xdr:row>
      <xdr:rowOff>170815</xdr:rowOff>
    </xdr:to>
    <xdr:sp macro="" textlink="$R$83">
      <xdr:nvSpPr>
        <xdr:cNvPr id="125" name="TextBox 124">
          <a:extLst>
            <a:ext uri="{FF2B5EF4-FFF2-40B4-BE49-F238E27FC236}">
              <a16:creationId xmlns:a16="http://schemas.microsoft.com/office/drawing/2014/main" id="{4558C993-1940-45AA-8696-86B9C9226A11}"/>
            </a:ext>
          </a:extLst>
        </xdr:cNvPr>
        <xdr:cNvSpPr txBox="1"/>
      </xdr:nvSpPr>
      <xdr:spPr>
        <a:xfrm>
          <a:off x="10132849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C3F2EA7-C11B-43E6-B216-95E56066486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22</xdr:col>
      <xdr:colOff>379617</xdr:colOff>
      <xdr:row>57</xdr:row>
      <xdr:rowOff>91310</xdr:rowOff>
    </xdr:from>
    <xdr:to>
      <xdr:col>23</xdr:col>
      <xdr:colOff>100367</xdr:colOff>
      <xdr:row>58</xdr:row>
      <xdr:rowOff>170815</xdr:rowOff>
    </xdr:to>
    <xdr:sp macro="" textlink="$R$84">
      <xdr:nvSpPr>
        <xdr:cNvPr id="126" name="TextBox 125">
          <a:extLst>
            <a:ext uri="{FF2B5EF4-FFF2-40B4-BE49-F238E27FC236}">
              <a16:creationId xmlns:a16="http://schemas.microsoft.com/office/drawing/2014/main" id="{94112913-EEFD-4156-917C-CBB935761D55}"/>
            </a:ext>
          </a:extLst>
        </xdr:cNvPr>
        <xdr:cNvSpPr txBox="1"/>
      </xdr:nvSpPr>
      <xdr:spPr>
        <a:xfrm>
          <a:off x="10768217" y="11419710"/>
          <a:ext cx="330350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858D9B3-8ACA-4243-93F2-0408CD9FCA4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23</xdr:col>
      <xdr:colOff>398923</xdr:colOff>
      <xdr:row>57</xdr:row>
      <xdr:rowOff>91310</xdr:rowOff>
    </xdr:from>
    <xdr:to>
      <xdr:col>24</xdr:col>
      <xdr:colOff>119672</xdr:colOff>
      <xdr:row>58</xdr:row>
      <xdr:rowOff>170815</xdr:rowOff>
    </xdr:to>
    <xdr:sp macro="" textlink="$R$85">
      <xdr:nvSpPr>
        <xdr:cNvPr id="127" name="TextBox 126">
          <a:extLst>
            <a:ext uri="{FF2B5EF4-FFF2-40B4-BE49-F238E27FC236}">
              <a16:creationId xmlns:a16="http://schemas.microsoft.com/office/drawing/2014/main" id="{A3957EAB-386C-4498-B2E3-8370ACC5BD43}"/>
            </a:ext>
          </a:extLst>
        </xdr:cNvPr>
        <xdr:cNvSpPr txBox="1"/>
      </xdr:nvSpPr>
      <xdr:spPr>
        <a:xfrm>
          <a:off x="11377367" y="11337866"/>
          <a:ext cx="327527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842CD98-CD3E-49A0-B10B-846B8E7BC0D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24</xdr:col>
      <xdr:colOff>513230</xdr:colOff>
      <xdr:row>57</xdr:row>
      <xdr:rowOff>91310</xdr:rowOff>
    </xdr:from>
    <xdr:to>
      <xdr:col>25</xdr:col>
      <xdr:colOff>235316</xdr:colOff>
      <xdr:row>58</xdr:row>
      <xdr:rowOff>170815</xdr:rowOff>
    </xdr:to>
    <xdr:sp macro="" textlink="$R$86">
      <xdr:nvSpPr>
        <xdr:cNvPr id="128" name="TextBox 127">
          <a:extLst>
            <a:ext uri="{FF2B5EF4-FFF2-40B4-BE49-F238E27FC236}">
              <a16:creationId xmlns:a16="http://schemas.microsoft.com/office/drawing/2014/main" id="{09D844CA-3D31-4FC9-AB15-EAA865EB0EDE}"/>
            </a:ext>
          </a:extLst>
        </xdr:cNvPr>
        <xdr:cNvSpPr txBox="1"/>
      </xdr:nvSpPr>
      <xdr:spPr>
        <a:xfrm>
          <a:off x="12098452" y="11337866"/>
          <a:ext cx="328864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719FBFE-BB0E-4A91-87B5-252BA5C398F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25</xdr:col>
      <xdr:colOff>579108</xdr:colOff>
      <xdr:row>57</xdr:row>
      <xdr:rowOff>91310</xdr:rowOff>
    </xdr:from>
    <xdr:to>
      <xdr:col>26</xdr:col>
      <xdr:colOff>298372</xdr:colOff>
      <xdr:row>58</xdr:row>
      <xdr:rowOff>170815</xdr:rowOff>
    </xdr:to>
    <xdr:sp macro="" textlink="$R$87">
      <xdr:nvSpPr>
        <xdr:cNvPr id="129" name="TextBox 128">
          <a:extLst>
            <a:ext uri="{FF2B5EF4-FFF2-40B4-BE49-F238E27FC236}">
              <a16:creationId xmlns:a16="http://schemas.microsoft.com/office/drawing/2014/main" id="{4E9D8D8E-ED4E-418A-88AC-E2EEAAEE23E3}"/>
            </a:ext>
          </a:extLst>
        </xdr:cNvPr>
        <xdr:cNvSpPr txBox="1"/>
      </xdr:nvSpPr>
      <xdr:spPr>
        <a:xfrm>
          <a:off x="12796508" y="11419710"/>
          <a:ext cx="328864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62FE477-4645-4D45-9A5B-723F5E9BCD4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26</xdr:col>
      <xdr:colOff>534842</xdr:colOff>
      <xdr:row>57</xdr:row>
      <xdr:rowOff>91310</xdr:rowOff>
    </xdr:from>
    <xdr:to>
      <xdr:col>27</xdr:col>
      <xdr:colOff>254105</xdr:colOff>
      <xdr:row>58</xdr:row>
      <xdr:rowOff>170815</xdr:rowOff>
    </xdr:to>
    <xdr:sp macro="" textlink="$R$88">
      <xdr:nvSpPr>
        <xdr:cNvPr id="130" name="TextBox 129">
          <a:extLst>
            <a:ext uri="{FF2B5EF4-FFF2-40B4-BE49-F238E27FC236}">
              <a16:creationId xmlns:a16="http://schemas.microsoft.com/office/drawing/2014/main" id="{E16B87B1-7C36-45DF-A0E0-42A799BE8EF7}"/>
            </a:ext>
          </a:extLst>
        </xdr:cNvPr>
        <xdr:cNvSpPr txBox="1"/>
      </xdr:nvSpPr>
      <xdr:spPr>
        <a:xfrm>
          <a:off x="13361842" y="11419710"/>
          <a:ext cx="328863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3963DBF-6875-45DC-9DC8-9B6FE0A2134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28</xdr:col>
      <xdr:colOff>71929</xdr:colOff>
      <xdr:row>57</xdr:row>
      <xdr:rowOff>91310</xdr:rowOff>
    </xdr:from>
    <xdr:to>
      <xdr:col>28</xdr:col>
      <xdr:colOff>397970</xdr:colOff>
      <xdr:row>58</xdr:row>
      <xdr:rowOff>170815</xdr:rowOff>
    </xdr:to>
    <xdr:sp macro="" textlink="$R$89">
      <xdr:nvSpPr>
        <xdr:cNvPr id="131" name="TextBox 130">
          <a:extLst>
            <a:ext uri="{FF2B5EF4-FFF2-40B4-BE49-F238E27FC236}">
              <a16:creationId xmlns:a16="http://schemas.microsoft.com/office/drawing/2014/main" id="{FB75382C-AEA9-4E88-A4CA-084235B81E78}"/>
            </a:ext>
          </a:extLst>
        </xdr:cNvPr>
        <xdr:cNvSpPr txBox="1"/>
      </xdr:nvSpPr>
      <xdr:spPr>
        <a:xfrm>
          <a:off x="14084262" y="11337866"/>
          <a:ext cx="326041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FB627B0-237A-4D54-8BDD-905DF5BF741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29</xdr:col>
      <xdr:colOff>125555</xdr:colOff>
      <xdr:row>57</xdr:row>
      <xdr:rowOff>91310</xdr:rowOff>
    </xdr:from>
    <xdr:to>
      <xdr:col>29</xdr:col>
      <xdr:colOff>451596</xdr:colOff>
      <xdr:row>58</xdr:row>
      <xdr:rowOff>170815</xdr:rowOff>
    </xdr:to>
    <xdr:sp macro="" textlink="$R$90">
      <xdr:nvSpPr>
        <xdr:cNvPr id="132" name="TextBox 131">
          <a:extLst>
            <a:ext uri="{FF2B5EF4-FFF2-40B4-BE49-F238E27FC236}">
              <a16:creationId xmlns:a16="http://schemas.microsoft.com/office/drawing/2014/main" id="{4249C54A-59CF-48B0-9889-5A5B3956543E}"/>
            </a:ext>
          </a:extLst>
        </xdr:cNvPr>
        <xdr:cNvSpPr txBox="1"/>
      </xdr:nvSpPr>
      <xdr:spPr>
        <a:xfrm>
          <a:off x="14781355" y="11419710"/>
          <a:ext cx="326041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3EF048D-B490-4C84-A054-826D83CB11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30</xdr:col>
      <xdr:colOff>110849</xdr:colOff>
      <xdr:row>57</xdr:row>
      <xdr:rowOff>91310</xdr:rowOff>
    </xdr:from>
    <xdr:to>
      <xdr:col>30</xdr:col>
      <xdr:colOff>436891</xdr:colOff>
      <xdr:row>58</xdr:row>
      <xdr:rowOff>170815</xdr:rowOff>
    </xdr:to>
    <xdr:sp macro="" textlink="$R$91">
      <xdr:nvSpPr>
        <xdr:cNvPr id="133" name="TextBox 132">
          <a:extLst>
            <a:ext uri="{FF2B5EF4-FFF2-40B4-BE49-F238E27FC236}">
              <a16:creationId xmlns:a16="http://schemas.microsoft.com/office/drawing/2014/main" id="{1D9577AD-755B-4422-9EB9-22DF9FB208A9}"/>
            </a:ext>
          </a:extLst>
        </xdr:cNvPr>
        <xdr:cNvSpPr txBox="1"/>
      </xdr:nvSpPr>
      <xdr:spPr>
        <a:xfrm>
          <a:off x="15376249" y="11419710"/>
          <a:ext cx="326042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28D8D08-2FDD-45AA-ADAE-27547EE07B4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31</xdr:col>
      <xdr:colOff>203089</xdr:colOff>
      <xdr:row>57</xdr:row>
      <xdr:rowOff>91310</xdr:rowOff>
    </xdr:from>
    <xdr:to>
      <xdr:col>31</xdr:col>
      <xdr:colOff>529131</xdr:colOff>
      <xdr:row>58</xdr:row>
      <xdr:rowOff>170815</xdr:rowOff>
    </xdr:to>
    <xdr:sp macro="" textlink="$R$92">
      <xdr:nvSpPr>
        <xdr:cNvPr id="134" name="TextBox 133">
          <a:extLst>
            <a:ext uri="{FF2B5EF4-FFF2-40B4-BE49-F238E27FC236}">
              <a16:creationId xmlns:a16="http://schemas.microsoft.com/office/drawing/2014/main" id="{814DABD4-DC20-42FB-A69D-61737D539B6D}"/>
            </a:ext>
          </a:extLst>
        </xdr:cNvPr>
        <xdr:cNvSpPr txBox="1"/>
      </xdr:nvSpPr>
      <xdr:spPr>
        <a:xfrm>
          <a:off x="16078089" y="11419710"/>
          <a:ext cx="326042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3AF4933-AAFE-48E2-9660-F175A0A395B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32</xdr:col>
      <xdr:colOff>236844</xdr:colOff>
      <xdr:row>57</xdr:row>
      <xdr:rowOff>91310</xdr:rowOff>
    </xdr:from>
    <xdr:to>
      <xdr:col>32</xdr:col>
      <xdr:colOff>562885</xdr:colOff>
      <xdr:row>58</xdr:row>
      <xdr:rowOff>170815</xdr:rowOff>
    </xdr:to>
    <xdr:sp macro="" textlink="$R$93">
      <xdr:nvSpPr>
        <xdr:cNvPr id="135" name="TextBox 134">
          <a:extLst>
            <a:ext uri="{FF2B5EF4-FFF2-40B4-BE49-F238E27FC236}">
              <a16:creationId xmlns:a16="http://schemas.microsoft.com/office/drawing/2014/main" id="{EF62ECE9-397F-4960-8270-9191AB41F203}"/>
            </a:ext>
          </a:extLst>
        </xdr:cNvPr>
        <xdr:cNvSpPr txBox="1"/>
      </xdr:nvSpPr>
      <xdr:spPr>
        <a:xfrm>
          <a:off x="16676288" y="11337866"/>
          <a:ext cx="326041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1ACDEA0-E699-41D4-8353-C9F31AE5626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33</xdr:col>
      <xdr:colOff>224179</xdr:colOff>
      <xdr:row>57</xdr:row>
      <xdr:rowOff>91310</xdr:rowOff>
    </xdr:from>
    <xdr:to>
      <xdr:col>33</xdr:col>
      <xdr:colOff>550221</xdr:colOff>
      <xdr:row>58</xdr:row>
      <xdr:rowOff>170815</xdr:rowOff>
    </xdr:to>
    <xdr:sp macro="" textlink="$R$94">
      <xdr:nvSpPr>
        <xdr:cNvPr id="136" name="TextBox 135">
          <a:extLst>
            <a:ext uri="{FF2B5EF4-FFF2-40B4-BE49-F238E27FC236}">
              <a16:creationId xmlns:a16="http://schemas.microsoft.com/office/drawing/2014/main" id="{C273FE3E-90F8-4AD2-9676-6DDC3C1AA4AD}"/>
            </a:ext>
          </a:extLst>
        </xdr:cNvPr>
        <xdr:cNvSpPr txBox="1"/>
      </xdr:nvSpPr>
      <xdr:spPr>
        <a:xfrm>
          <a:off x="17270401" y="11337866"/>
          <a:ext cx="326042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D955AB1-414C-4B51-BB62-9F044EC1D72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34</xdr:col>
      <xdr:colOff>264254</xdr:colOff>
      <xdr:row>57</xdr:row>
      <xdr:rowOff>91310</xdr:rowOff>
    </xdr:from>
    <xdr:to>
      <xdr:col>34</xdr:col>
      <xdr:colOff>590296</xdr:colOff>
      <xdr:row>58</xdr:row>
      <xdr:rowOff>170815</xdr:rowOff>
    </xdr:to>
    <xdr:sp macro="" textlink="$R$95">
      <xdr:nvSpPr>
        <xdr:cNvPr id="137" name="TextBox 136">
          <a:extLst>
            <a:ext uri="{FF2B5EF4-FFF2-40B4-BE49-F238E27FC236}">
              <a16:creationId xmlns:a16="http://schemas.microsoft.com/office/drawing/2014/main" id="{DF7D0A7E-EE4E-4A24-BBA8-2E656430DB67}"/>
            </a:ext>
          </a:extLst>
        </xdr:cNvPr>
        <xdr:cNvSpPr txBox="1"/>
      </xdr:nvSpPr>
      <xdr:spPr>
        <a:xfrm>
          <a:off x="17917254" y="11337866"/>
          <a:ext cx="326042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2196F58-B721-49C4-8D2D-7F0BC844BBD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35</xdr:col>
      <xdr:colOff>329576</xdr:colOff>
      <xdr:row>57</xdr:row>
      <xdr:rowOff>91310</xdr:rowOff>
    </xdr:from>
    <xdr:to>
      <xdr:col>36</xdr:col>
      <xdr:colOff>48840</xdr:colOff>
      <xdr:row>58</xdr:row>
      <xdr:rowOff>170815</xdr:rowOff>
    </xdr:to>
    <xdr:sp macro="" textlink="$R$96">
      <xdr:nvSpPr>
        <xdr:cNvPr id="138" name="TextBox 137">
          <a:extLst>
            <a:ext uri="{FF2B5EF4-FFF2-40B4-BE49-F238E27FC236}">
              <a16:creationId xmlns:a16="http://schemas.microsoft.com/office/drawing/2014/main" id="{66D474A9-9D82-45E9-830D-509A421BC54D}"/>
            </a:ext>
          </a:extLst>
        </xdr:cNvPr>
        <xdr:cNvSpPr txBox="1"/>
      </xdr:nvSpPr>
      <xdr:spPr>
        <a:xfrm>
          <a:off x="18642976" y="11419710"/>
          <a:ext cx="328864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6D94F94-BA2E-49E1-A25A-F1083F2F14E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36</xdr:col>
      <xdr:colOff>398052</xdr:colOff>
      <xdr:row>57</xdr:row>
      <xdr:rowOff>92426</xdr:rowOff>
    </xdr:from>
    <xdr:to>
      <xdr:col>37</xdr:col>
      <xdr:colOff>115979</xdr:colOff>
      <xdr:row>58</xdr:row>
      <xdr:rowOff>171931</xdr:rowOff>
    </xdr:to>
    <xdr:sp macro="" textlink="$R$97">
      <xdr:nvSpPr>
        <xdr:cNvPr id="139" name="TextBox 138">
          <a:extLst>
            <a:ext uri="{FF2B5EF4-FFF2-40B4-BE49-F238E27FC236}">
              <a16:creationId xmlns:a16="http://schemas.microsoft.com/office/drawing/2014/main" id="{55CA5C90-4C49-4D66-85E4-C7801D6E6A85}"/>
            </a:ext>
          </a:extLst>
        </xdr:cNvPr>
        <xdr:cNvSpPr txBox="1"/>
      </xdr:nvSpPr>
      <xdr:spPr>
        <a:xfrm>
          <a:off x="19264608" y="11338982"/>
          <a:ext cx="324704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DCED664-22B2-47B6-84B9-E0529BEBCF8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37</xdr:col>
      <xdr:colOff>421375</xdr:colOff>
      <xdr:row>57</xdr:row>
      <xdr:rowOff>91310</xdr:rowOff>
    </xdr:from>
    <xdr:to>
      <xdr:col>38</xdr:col>
      <xdr:colOff>140638</xdr:colOff>
      <xdr:row>58</xdr:row>
      <xdr:rowOff>170815</xdr:rowOff>
    </xdr:to>
    <xdr:sp macro="" textlink="$R$98">
      <xdr:nvSpPr>
        <xdr:cNvPr id="140" name="TextBox 139">
          <a:extLst>
            <a:ext uri="{FF2B5EF4-FFF2-40B4-BE49-F238E27FC236}">
              <a16:creationId xmlns:a16="http://schemas.microsoft.com/office/drawing/2014/main" id="{86930987-F266-4D90-9E1F-F444494C638E}"/>
            </a:ext>
          </a:extLst>
        </xdr:cNvPr>
        <xdr:cNvSpPr txBox="1"/>
      </xdr:nvSpPr>
      <xdr:spPr>
        <a:xfrm>
          <a:off x="19953975" y="11419710"/>
          <a:ext cx="328863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AF7FE45-1A2B-4682-810F-BBE72F5C0DA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38</xdr:col>
      <xdr:colOff>490959</xdr:colOff>
      <xdr:row>57</xdr:row>
      <xdr:rowOff>92426</xdr:rowOff>
    </xdr:from>
    <xdr:to>
      <xdr:col>39</xdr:col>
      <xdr:colOff>211708</xdr:colOff>
      <xdr:row>58</xdr:row>
      <xdr:rowOff>171931</xdr:rowOff>
    </xdr:to>
    <xdr:sp macro="" textlink="$R$99">
      <xdr:nvSpPr>
        <xdr:cNvPr id="141" name="TextBox 140">
          <a:extLst>
            <a:ext uri="{FF2B5EF4-FFF2-40B4-BE49-F238E27FC236}">
              <a16:creationId xmlns:a16="http://schemas.microsoft.com/office/drawing/2014/main" id="{DFC0B862-FB26-454E-8C00-7DA3216C5F77}"/>
            </a:ext>
          </a:extLst>
        </xdr:cNvPr>
        <xdr:cNvSpPr txBox="1"/>
      </xdr:nvSpPr>
      <xdr:spPr>
        <a:xfrm>
          <a:off x="20571070" y="11338982"/>
          <a:ext cx="327527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AD9986C-82AC-4E11-84D5-209B0FEBDF2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39</xdr:col>
      <xdr:colOff>531216</xdr:colOff>
      <xdr:row>57</xdr:row>
      <xdr:rowOff>91310</xdr:rowOff>
    </xdr:from>
    <xdr:to>
      <xdr:col>40</xdr:col>
      <xdr:colOff>251965</xdr:colOff>
      <xdr:row>58</xdr:row>
      <xdr:rowOff>170815</xdr:rowOff>
    </xdr:to>
    <xdr:sp macro="" textlink="$R$99">
      <xdr:nvSpPr>
        <xdr:cNvPr id="142" name="TextBox 141">
          <a:extLst>
            <a:ext uri="{FF2B5EF4-FFF2-40B4-BE49-F238E27FC236}">
              <a16:creationId xmlns:a16="http://schemas.microsoft.com/office/drawing/2014/main" id="{FF944271-C384-4257-B766-FAAEB4F8128C}"/>
            </a:ext>
          </a:extLst>
        </xdr:cNvPr>
        <xdr:cNvSpPr txBox="1"/>
      </xdr:nvSpPr>
      <xdr:spPr>
        <a:xfrm>
          <a:off x="21283016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AD9986C-82AC-4E11-84D5-209B0FEBDF2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40</xdr:col>
      <xdr:colOff>584465</xdr:colOff>
      <xdr:row>57</xdr:row>
      <xdr:rowOff>91310</xdr:rowOff>
    </xdr:from>
    <xdr:to>
      <xdr:col>41</xdr:col>
      <xdr:colOff>305216</xdr:colOff>
      <xdr:row>58</xdr:row>
      <xdr:rowOff>170815</xdr:rowOff>
    </xdr:to>
    <xdr:sp macro="" textlink="$R$100">
      <xdr:nvSpPr>
        <xdr:cNvPr id="143" name="TextBox 142">
          <a:extLst>
            <a:ext uri="{FF2B5EF4-FFF2-40B4-BE49-F238E27FC236}">
              <a16:creationId xmlns:a16="http://schemas.microsoft.com/office/drawing/2014/main" id="{2CA58EC1-9AB0-477E-9203-D077BAA13F2D}"/>
            </a:ext>
          </a:extLst>
        </xdr:cNvPr>
        <xdr:cNvSpPr txBox="1"/>
      </xdr:nvSpPr>
      <xdr:spPr>
        <a:xfrm>
          <a:off x="21945865" y="11419710"/>
          <a:ext cx="330351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2743EA4-5F10-430F-9913-B79364E2086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41</xdr:col>
      <xdr:colOff>587216</xdr:colOff>
      <xdr:row>57</xdr:row>
      <xdr:rowOff>91310</xdr:rowOff>
    </xdr:from>
    <xdr:to>
      <xdr:col>42</xdr:col>
      <xdr:colOff>307965</xdr:colOff>
      <xdr:row>58</xdr:row>
      <xdr:rowOff>170815</xdr:rowOff>
    </xdr:to>
    <xdr:sp macro="" textlink="$R$101">
      <xdr:nvSpPr>
        <xdr:cNvPr id="144" name="TextBox 143">
          <a:extLst>
            <a:ext uri="{FF2B5EF4-FFF2-40B4-BE49-F238E27FC236}">
              <a16:creationId xmlns:a16="http://schemas.microsoft.com/office/drawing/2014/main" id="{AF6C77E9-904E-415B-89A7-BDEB82B9DCEA}"/>
            </a:ext>
          </a:extLst>
        </xdr:cNvPr>
        <xdr:cNvSpPr txBox="1"/>
      </xdr:nvSpPr>
      <xdr:spPr>
        <a:xfrm>
          <a:off x="22558216" y="11419710"/>
          <a:ext cx="330349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872C8C9-BAA4-43F4-8934-4C9F166F242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43</xdr:col>
      <xdr:colOff>63390</xdr:colOff>
      <xdr:row>57</xdr:row>
      <xdr:rowOff>91310</xdr:rowOff>
    </xdr:from>
    <xdr:to>
      <xdr:col>43</xdr:col>
      <xdr:colOff>390916</xdr:colOff>
      <xdr:row>58</xdr:row>
      <xdr:rowOff>170815</xdr:rowOff>
    </xdr:to>
    <xdr:sp macro="" textlink="$R$102">
      <xdr:nvSpPr>
        <xdr:cNvPr id="145" name="TextBox 144">
          <a:extLst>
            <a:ext uri="{FF2B5EF4-FFF2-40B4-BE49-F238E27FC236}">
              <a16:creationId xmlns:a16="http://schemas.microsoft.com/office/drawing/2014/main" id="{EB948E8B-E376-43A4-A697-F8746A713327}"/>
            </a:ext>
          </a:extLst>
        </xdr:cNvPr>
        <xdr:cNvSpPr txBox="1"/>
      </xdr:nvSpPr>
      <xdr:spPr>
        <a:xfrm>
          <a:off x="23253590" y="11419710"/>
          <a:ext cx="327526" cy="263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F5AB37E-4C7D-485A-90C2-7BFEA2CF758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oneCellAnchor>
    <xdr:from>
      <xdr:col>18</xdr:col>
      <xdr:colOff>529178</xdr:colOff>
      <xdr:row>58</xdr:row>
      <xdr:rowOff>126958</xdr:rowOff>
    </xdr:from>
    <xdr:ext cx="973666" cy="486832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8A440369-F82D-4B09-A37E-20BBE0BB66D7}"/>
            </a:ext>
          </a:extLst>
        </xdr:cNvPr>
        <xdr:cNvSpPr txBox="1"/>
      </xdr:nvSpPr>
      <xdr:spPr>
        <a:xfrm>
          <a:off x="8479378" y="11639508"/>
          <a:ext cx="973666" cy="4868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l"/>
          <a:r>
            <a:rPr lang="en-US" sz="1200" b="0">
              <a:latin typeface="Arial Narrow" panose="020B0606020202030204" pitchFamily="34" charset="0"/>
            </a:rPr>
            <a:t>Net</a:t>
          </a:r>
          <a:r>
            <a:rPr lang="en-US" sz="1200" b="0" baseline="0">
              <a:latin typeface="Arial Narrow" panose="020B0606020202030204" pitchFamily="34" charset="0"/>
            </a:rPr>
            <a:t> Change</a:t>
          </a:r>
          <a:endParaRPr lang="en-US" sz="1200" b="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49391</xdr:colOff>
      <xdr:row>1</xdr:row>
      <xdr:rowOff>3</xdr:rowOff>
    </xdr:from>
    <xdr:to>
      <xdr:col>45</xdr:col>
      <xdr:colOff>430393</xdr:colOff>
      <xdr:row>5</xdr:row>
      <xdr:rowOff>28223</xdr:rowOff>
    </xdr:to>
    <xdr:sp macro="" textlink="">
      <xdr:nvSpPr>
        <xdr:cNvPr id="148" name="Rectangle 147">
          <a:extLst>
            <a:ext uri="{FF2B5EF4-FFF2-40B4-BE49-F238E27FC236}">
              <a16:creationId xmlns:a16="http://schemas.microsoft.com/office/drawing/2014/main" id="{2B8FA929-2CD2-4C0A-B35D-3EF24F3BF2E7}"/>
            </a:ext>
          </a:extLst>
        </xdr:cNvPr>
        <xdr:cNvSpPr/>
      </xdr:nvSpPr>
      <xdr:spPr>
        <a:xfrm>
          <a:off x="582791" y="184153"/>
          <a:ext cx="24257002" cy="7648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4400" b="1">
              <a:latin typeface="Arial Narrow" panose="020B0606020202030204" pitchFamily="34" charset="0"/>
            </a:rPr>
            <a:t>Waterfall Flow Chart</a:t>
          </a:r>
        </a:p>
      </xdr:txBody>
    </xdr:sp>
    <xdr:clientData/>
  </xdr:twoCellAnchor>
  <xdr:twoCellAnchor editAs="oneCell">
    <xdr:from>
      <xdr:col>26</xdr:col>
      <xdr:colOff>592667</xdr:colOff>
      <xdr:row>87</xdr:row>
      <xdr:rowOff>98778</xdr:rowOff>
    </xdr:from>
    <xdr:to>
      <xdr:col>39</xdr:col>
      <xdr:colOff>423334</xdr:colOff>
      <xdr:row>110</xdr:row>
      <xdr:rowOff>176389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8971ABC9-6934-4310-A5C8-2B8D60C1F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19667" y="17135828"/>
          <a:ext cx="7755467" cy="4313061"/>
        </a:xfrm>
        <a:prstGeom prst="rect">
          <a:avLst/>
        </a:prstGeom>
      </xdr:spPr>
    </xdr:pic>
    <xdr:clientData/>
  </xdr:twoCellAnchor>
  <xdr:twoCellAnchor editAs="oneCell">
    <xdr:from>
      <xdr:col>25</xdr:col>
      <xdr:colOff>134056</xdr:colOff>
      <xdr:row>96</xdr:row>
      <xdr:rowOff>32457</xdr:rowOff>
    </xdr:from>
    <xdr:to>
      <xdr:col>37</xdr:col>
      <xdr:colOff>571501</xdr:colOff>
      <xdr:row>117</xdr:row>
      <xdr:rowOff>124178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34051A16-742B-4FD6-B47E-95F30267F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51456" y="18726857"/>
          <a:ext cx="7752645" cy="3958871"/>
        </a:xfrm>
        <a:prstGeom prst="rect">
          <a:avLst/>
        </a:prstGeom>
      </xdr:spPr>
    </xdr:pic>
    <xdr:clientData/>
  </xdr:twoCellAnchor>
  <xdr:twoCellAnchor editAs="oneCell">
    <xdr:from>
      <xdr:col>26</xdr:col>
      <xdr:colOff>173566</xdr:colOff>
      <xdr:row>93</xdr:row>
      <xdr:rowOff>149580</xdr:rowOff>
    </xdr:from>
    <xdr:to>
      <xdr:col>54</xdr:col>
      <xdr:colOff>282221</xdr:colOff>
      <xdr:row>115</xdr:row>
      <xdr:rowOff>57857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7F565A84-5047-44D7-88B2-685BC6076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00566" y="18291530"/>
          <a:ext cx="17177455" cy="3959577"/>
        </a:xfrm>
        <a:prstGeom prst="rect">
          <a:avLst/>
        </a:prstGeom>
      </xdr:spPr>
    </xdr:pic>
    <xdr:clientData/>
  </xdr:twoCellAnchor>
  <xdr:oneCellAnchor>
    <xdr:from>
      <xdr:col>11</xdr:col>
      <xdr:colOff>515052</xdr:colOff>
      <xdr:row>26</xdr:row>
      <xdr:rowOff>148166</xdr:rowOff>
    </xdr:from>
    <xdr:ext cx="1665777" cy="50424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765AE7CE-086E-42D8-9D05-CE2BEB0A8B1B}"/>
            </a:ext>
          </a:extLst>
        </xdr:cNvPr>
        <xdr:cNvSpPr txBox="1"/>
      </xdr:nvSpPr>
      <xdr:spPr>
        <a:xfrm>
          <a:off x="4909252" y="5190066"/>
          <a:ext cx="1665777" cy="5042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latin typeface="Arial Narrow" panose="020B0606020202030204" pitchFamily="34" charset="0"/>
            </a:rPr>
            <a:t>Select</a:t>
          </a:r>
          <a:r>
            <a:rPr lang="en-US" sz="1400" baseline="0">
              <a:latin typeface="Arial Narrow" panose="020B0606020202030204" pitchFamily="34" charset="0"/>
            </a:rPr>
            <a:t> number of bars </a:t>
          </a:r>
        </a:p>
        <a:p>
          <a:r>
            <a:rPr lang="en-US" sz="1400" baseline="0">
              <a:latin typeface="Arial Narrow" panose="020B0606020202030204" pitchFamily="34" charset="0"/>
            </a:rPr>
            <a:t>required by graph</a:t>
          </a:r>
          <a:endParaRPr lang="en-US" sz="140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63502</xdr:colOff>
      <xdr:row>17</xdr:row>
      <xdr:rowOff>14111</xdr:rowOff>
    </xdr:from>
    <xdr:to>
      <xdr:col>8</xdr:col>
      <xdr:colOff>670278</xdr:colOff>
      <xdr:row>18</xdr:row>
      <xdr:rowOff>7056</xdr:rowOff>
    </xdr:to>
    <xdr:sp macro="" textlink="">
      <xdr:nvSpPr>
        <xdr:cNvPr id="154" name="Rectangle 153">
          <a:extLst>
            <a:ext uri="{FF2B5EF4-FFF2-40B4-BE49-F238E27FC236}">
              <a16:creationId xmlns:a16="http://schemas.microsoft.com/office/drawing/2014/main" id="{A0FA28CE-D5B4-4BF6-B04E-802474F4144F}"/>
            </a:ext>
          </a:extLst>
        </xdr:cNvPr>
        <xdr:cNvSpPr/>
      </xdr:nvSpPr>
      <xdr:spPr>
        <a:xfrm>
          <a:off x="596902" y="2922411"/>
          <a:ext cx="3623026" cy="450145"/>
        </a:xfrm>
        <a:prstGeom prst="rect">
          <a:avLst/>
        </a:prstGeom>
        <a:noFill/>
        <a:ln w="28575" cap="flat" cmpd="sng" algn="ctr">
          <a:solidFill>
            <a:schemeClr val="bg1">
              <a:lumMod val="65000"/>
            </a:scheme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303383</xdr:colOff>
      <xdr:row>15</xdr:row>
      <xdr:rowOff>42333</xdr:rowOff>
    </xdr:from>
    <xdr:to>
      <xdr:col>16</xdr:col>
      <xdr:colOff>84661</xdr:colOff>
      <xdr:row>32</xdr:row>
      <xdr:rowOff>7056</xdr:rowOff>
    </xdr:to>
    <xdr:sp macro="" textlink="">
      <xdr:nvSpPr>
        <xdr:cNvPr id="155" name="Rectangle: Rounded Corners 154">
          <a:extLst>
            <a:ext uri="{FF2B5EF4-FFF2-40B4-BE49-F238E27FC236}">
              <a16:creationId xmlns:a16="http://schemas.microsoft.com/office/drawing/2014/main" id="{87E25A52-48DB-480A-8941-3C3FC4E43EFF}"/>
            </a:ext>
          </a:extLst>
        </xdr:cNvPr>
        <xdr:cNvSpPr/>
      </xdr:nvSpPr>
      <xdr:spPr>
        <a:xfrm>
          <a:off x="4697583" y="2804583"/>
          <a:ext cx="2829278" cy="3615973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9375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471988</xdr:colOff>
      <xdr:row>17</xdr:row>
      <xdr:rowOff>49384</xdr:rowOff>
    </xdr:from>
    <xdr:ext cx="2049728" cy="445507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97F2540F-A7A7-4B6E-9AA1-4C78F3B40067}"/>
            </a:ext>
          </a:extLst>
        </xdr:cNvPr>
        <xdr:cNvSpPr txBox="1"/>
      </xdr:nvSpPr>
      <xdr:spPr>
        <a:xfrm>
          <a:off x="4866188" y="2957684"/>
          <a:ext cx="2049728" cy="4455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chemeClr val="bg1"/>
              </a:solidFill>
              <a:latin typeface="Arial Narrow" panose="020B0606020202030204" pitchFamily="34" charset="0"/>
            </a:rPr>
            <a:t>Number of bars</a:t>
          </a:r>
        </a:p>
      </xdr:txBody>
    </xdr:sp>
    <xdr:clientData/>
  </xdr:oneCellAnchor>
  <xdr:twoCellAnchor>
    <xdr:from>
      <xdr:col>12</xdr:col>
      <xdr:colOff>423325</xdr:colOff>
      <xdr:row>19</xdr:row>
      <xdr:rowOff>155215</xdr:rowOff>
    </xdr:from>
    <xdr:to>
      <xdr:col>13</xdr:col>
      <xdr:colOff>176371</xdr:colOff>
      <xdr:row>21</xdr:row>
      <xdr:rowOff>7049</xdr:rowOff>
    </xdr:to>
    <xdr:sp macro="" textlink="">
      <xdr:nvSpPr>
        <xdr:cNvPr id="157" name="Rectangle 15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A6963A5C-4E0D-4EEE-A87B-C56491E83032}"/>
            </a:ext>
          </a:extLst>
        </xdr:cNvPr>
        <xdr:cNvSpPr/>
      </xdr:nvSpPr>
      <xdr:spPr>
        <a:xfrm>
          <a:off x="5427125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</a:t>
          </a:r>
        </a:p>
      </xdr:txBody>
    </xdr:sp>
    <xdr:clientData/>
  </xdr:twoCellAnchor>
  <xdr:twoCellAnchor>
    <xdr:from>
      <xdr:col>11</xdr:col>
      <xdr:colOff>561613</xdr:colOff>
      <xdr:row>19</xdr:row>
      <xdr:rowOff>155215</xdr:rowOff>
    </xdr:from>
    <xdr:to>
      <xdr:col>12</xdr:col>
      <xdr:colOff>314660</xdr:colOff>
      <xdr:row>21</xdr:row>
      <xdr:rowOff>7049</xdr:rowOff>
    </xdr:to>
    <xdr:sp macro="" textlink="">
      <xdr:nvSpPr>
        <xdr:cNvPr id="158" name="Rectangle 15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E68EB88-AA0D-4FA2-B8B0-59428B3E32DE}"/>
            </a:ext>
          </a:extLst>
        </xdr:cNvPr>
        <xdr:cNvSpPr/>
      </xdr:nvSpPr>
      <xdr:spPr>
        <a:xfrm>
          <a:off x="4955813" y="3596915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</a:t>
          </a:r>
        </a:p>
      </xdr:txBody>
    </xdr:sp>
    <xdr:clientData/>
  </xdr:twoCellAnchor>
  <xdr:twoCellAnchor>
    <xdr:from>
      <xdr:col>13</xdr:col>
      <xdr:colOff>300558</xdr:colOff>
      <xdr:row>19</xdr:row>
      <xdr:rowOff>155215</xdr:rowOff>
    </xdr:from>
    <xdr:to>
      <xdr:col>14</xdr:col>
      <xdr:colOff>53604</xdr:colOff>
      <xdr:row>21</xdr:row>
      <xdr:rowOff>7049</xdr:rowOff>
    </xdr:to>
    <xdr:sp macro="" textlink="">
      <xdr:nvSpPr>
        <xdr:cNvPr id="159" name="Rectangle 15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DCBADA9-0390-46F8-BD38-E91A0B13C8B6}"/>
            </a:ext>
          </a:extLst>
        </xdr:cNvPr>
        <xdr:cNvSpPr/>
      </xdr:nvSpPr>
      <xdr:spPr>
        <a:xfrm>
          <a:off x="5913958" y="3596915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3</a:t>
          </a:r>
        </a:p>
      </xdr:txBody>
    </xdr:sp>
    <xdr:clientData/>
  </xdr:twoCellAnchor>
  <xdr:twoCellAnchor>
    <xdr:from>
      <xdr:col>14</xdr:col>
      <xdr:colOff>177792</xdr:colOff>
      <xdr:row>19</xdr:row>
      <xdr:rowOff>155215</xdr:rowOff>
    </xdr:from>
    <xdr:to>
      <xdr:col>14</xdr:col>
      <xdr:colOff>537616</xdr:colOff>
      <xdr:row>21</xdr:row>
      <xdr:rowOff>7049</xdr:rowOff>
    </xdr:to>
    <xdr:sp macro="" textlink="">
      <xdr:nvSpPr>
        <xdr:cNvPr id="160" name="Rectangle 15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E6BD6E9E-6B85-43AB-B254-B933494CEA6A}"/>
            </a:ext>
          </a:extLst>
        </xdr:cNvPr>
        <xdr:cNvSpPr/>
      </xdr:nvSpPr>
      <xdr:spPr>
        <a:xfrm>
          <a:off x="6400792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4</a:t>
          </a:r>
        </a:p>
      </xdr:txBody>
    </xdr:sp>
    <xdr:clientData/>
  </xdr:twoCellAnchor>
  <xdr:twoCellAnchor>
    <xdr:from>
      <xdr:col>15</xdr:col>
      <xdr:colOff>47970</xdr:colOff>
      <xdr:row>19</xdr:row>
      <xdr:rowOff>155215</xdr:rowOff>
    </xdr:from>
    <xdr:to>
      <xdr:col>15</xdr:col>
      <xdr:colOff>407794</xdr:colOff>
      <xdr:row>21</xdr:row>
      <xdr:rowOff>7049</xdr:rowOff>
    </xdr:to>
    <xdr:sp macro="" textlink="">
      <xdr:nvSpPr>
        <xdr:cNvPr id="161" name="Rectangle 160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383D6EA7-EF1D-4D2F-ABC8-9FE34486FF5D}"/>
            </a:ext>
          </a:extLst>
        </xdr:cNvPr>
        <xdr:cNvSpPr/>
      </xdr:nvSpPr>
      <xdr:spPr>
        <a:xfrm>
          <a:off x="6880570" y="3596915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5</a:t>
          </a:r>
        </a:p>
      </xdr:txBody>
    </xdr:sp>
    <xdr:clientData/>
  </xdr:twoCellAnchor>
  <xdr:twoCellAnchor>
    <xdr:from>
      <xdr:col>12</xdr:col>
      <xdr:colOff>420502</xdr:colOff>
      <xdr:row>21</xdr:row>
      <xdr:rowOff>173560</xdr:rowOff>
    </xdr:from>
    <xdr:to>
      <xdr:col>13</xdr:col>
      <xdr:colOff>173548</xdr:colOff>
      <xdr:row>23</xdr:row>
      <xdr:rowOff>25393</xdr:rowOff>
    </xdr:to>
    <xdr:sp macro="" textlink="">
      <xdr:nvSpPr>
        <xdr:cNvPr id="162" name="Rectangle 16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B5FA75B5-6216-490B-B642-32507213A16B}"/>
            </a:ext>
          </a:extLst>
        </xdr:cNvPr>
        <xdr:cNvSpPr/>
      </xdr:nvSpPr>
      <xdr:spPr>
        <a:xfrm>
          <a:off x="5424302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7</a:t>
          </a:r>
        </a:p>
      </xdr:txBody>
    </xdr:sp>
    <xdr:clientData/>
  </xdr:twoCellAnchor>
  <xdr:twoCellAnchor>
    <xdr:from>
      <xdr:col>11</xdr:col>
      <xdr:colOff>558790</xdr:colOff>
      <xdr:row>21</xdr:row>
      <xdr:rowOff>173560</xdr:rowOff>
    </xdr:from>
    <xdr:to>
      <xdr:col>12</xdr:col>
      <xdr:colOff>311837</xdr:colOff>
      <xdr:row>23</xdr:row>
      <xdr:rowOff>25393</xdr:rowOff>
    </xdr:to>
    <xdr:sp macro="" textlink="">
      <xdr:nvSpPr>
        <xdr:cNvPr id="163" name="Rectangle 162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7A5E808C-28B0-4C14-A91F-723DD4CAACCD}"/>
            </a:ext>
          </a:extLst>
        </xdr:cNvPr>
        <xdr:cNvSpPr/>
      </xdr:nvSpPr>
      <xdr:spPr>
        <a:xfrm>
          <a:off x="4952990" y="4072460"/>
          <a:ext cx="362647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6</a:t>
          </a:r>
        </a:p>
      </xdr:txBody>
    </xdr:sp>
    <xdr:clientData/>
  </xdr:twoCellAnchor>
  <xdr:twoCellAnchor>
    <xdr:from>
      <xdr:col>13</xdr:col>
      <xdr:colOff>297735</xdr:colOff>
      <xdr:row>21</xdr:row>
      <xdr:rowOff>173560</xdr:rowOff>
    </xdr:from>
    <xdr:to>
      <xdr:col>14</xdr:col>
      <xdr:colOff>50781</xdr:colOff>
      <xdr:row>23</xdr:row>
      <xdr:rowOff>25393</xdr:rowOff>
    </xdr:to>
    <xdr:sp macro="" textlink="">
      <xdr:nvSpPr>
        <xdr:cNvPr id="164" name="Rectangle 16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D8B2C638-5199-4A68-AF4C-855C70F249BE}"/>
            </a:ext>
          </a:extLst>
        </xdr:cNvPr>
        <xdr:cNvSpPr/>
      </xdr:nvSpPr>
      <xdr:spPr>
        <a:xfrm>
          <a:off x="5911135" y="4072460"/>
          <a:ext cx="362646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8</a:t>
          </a:r>
        </a:p>
      </xdr:txBody>
    </xdr:sp>
    <xdr:clientData/>
  </xdr:twoCellAnchor>
  <xdr:twoCellAnchor>
    <xdr:from>
      <xdr:col>14</xdr:col>
      <xdr:colOff>174969</xdr:colOff>
      <xdr:row>21</xdr:row>
      <xdr:rowOff>173560</xdr:rowOff>
    </xdr:from>
    <xdr:to>
      <xdr:col>14</xdr:col>
      <xdr:colOff>534793</xdr:colOff>
      <xdr:row>23</xdr:row>
      <xdr:rowOff>25393</xdr:rowOff>
    </xdr:to>
    <xdr:sp macro="" textlink="">
      <xdr:nvSpPr>
        <xdr:cNvPr id="165" name="Rectangle 164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95F1D6EF-47C9-4827-BDA2-C7BB7BC129A5}"/>
            </a:ext>
          </a:extLst>
        </xdr:cNvPr>
        <xdr:cNvSpPr/>
      </xdr:nvSpPr>
      <xdr:spPr>
        <a:xfrm>
          <a:off x="6397969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9</a:t>
          </a:r>
        </a:p>
      </xdr:txBody>
    </xdr:sp>
    <xdr:clientData/>
  </xdr:twoCellAnchor>
  <xdr:twoCellAnchor>
    <xdr:from>
      <xdr:col>15</xdr:col>
      <xdr:colOff>45147</xdr:colOff>
      <xdr:row>21</xdr:row>
      <xdr:rowOff>173560</xdr:rowOff>
    </xdr:from>
    <xdr:to>
      <xdr:col>15</xdr:col>
      <xdr:colOff>404971</xdr:colOff>
      <xdr:row>23</xdr:row>
      <xdr:rowOff>25393</xdr:rowOff>
    </xdr:to>
    <xdr:sp macro="" textlink="">
      <xdr:nvSpPr>
        <xdr:cNvPr id="166" name="Rectangle 165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A55C28CE-DD5B-46D6-8E80-2DCCE41C795D}"/>
            </a:ext>
          </a:extLst>
        </xdr:cNvPr>
        <xdr:cNvSpPr/>
      </xdr:nvSpPr>
      <xdr:spPr>
        <a:xfrm>
          <a:off x="6877747" y="4072460"/>
          <a:ext cx="359824" cy="30903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10</a:t>
          </a:r>
        </a:p>
      </xdr:txBody>
    </xdr:sp>
    <xdr:clientData/>
  </xdr:twoCellAnchor>
  <xdr:twoCellAnchor>
    <xdr:from>
      <xdr:col>12</xdr:col>
      <xdr:colOff>417680</xdr:colOff>
      <xdr:row>23</xdr:row>
      <xdr:rowOff>220126</xdr:rowOff>
    </xdr:from>
    <xdr:to>
      <xdr:col>13</xdr:col>
      <xdr:colOff>170726</xdr:colOff>
      <xdr:row>25</xdr:row>
      <xdr:rowOff>71960</xdr:rowOff>
    </xdr:to>
    <xdr:sp macro="" textlink="">
      <xdr:nvSpPr>
        <xdr:cNvPr id="167" name="Rectangle 166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4F402799-EB10-4839-B193-44A65A4D441F}"/>
            </a:ext>
          </a:extLst>
        </xdr:cNvPr>
        <xdr:cNvSpPr/>
      </xdr:nvSpPr>
      <xdr:spPr>
        <a:xfrm>
          <a:off x="5421480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12</a:t>
          </a:r>
        </a:p>
      </xdr:txBody>
    </xdr:sp>
    <xdr:clientData/>
  </xdr:twoCellAnchor>
  <xdr:twoCellAnchor>
    <xdr:from>
      <xdr:col>11</xdr:col>
      <xdr:colOff>555968</xdr:colOff>
      <xdr:row>23</xdr:row>
      <xdr:rowOff>220126</xdr:rowOff>
    </xdr:from>
    <xdr:to>
      <xdr:col>12</xdr:col>
      <xdr:colOff>309015</xdr:colOff>
      <xdr:row>25</xdr:row>
      <xdr:rowOff>71960</xdr:rowOff>
    </xdr:to>
    <xdr:sp macro="" textlink="">
      <xdr:nvSpPr>
        <xdr:cNvPr id="168" name="Rectangle 167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F30F3130-BB98-4DA1-B47E-C402610130A4}"/>
            </a:ext>
          </a:extLst>
        </xdr:cNvPr>
        <xdr:cNvSpPr/>
      </xdr:nvSpPr>
      <xdr:spPr>
        <a:xfrm>
          <a:off x="4950168" y="4576226"/>
          <a:ext cx="362647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11</a:t>
          </a:r>
        </a:p>
      </xdr:txBody>
    </xdr:sp>
    <xdr:clientData/>
  </xdr:twoCellAnchor>
  <xdr:twoCellAnchor>
    <xdr:from>
      <xdr:col>13</xdr:col>
      <xdr:colOff>294913</xdr:colOff>
      <xdr:row>23</xdr:row>
      <xdr:rowOff>220126</xdr:rowOff>
    </xdr:from>
    <xdr:to>
      <xdr:col>14</xdr:col>
      <xdr:colOff>47959</xdr:colOff>
      <xdr:row>25</xdr:row>
      <xdr:rowOff>71960</xdr:rowOff>
    </xdr:to>
    <xdr:sp macro="" textlink="">
      <xdr:nvSpPr>
        <xdr:cNvPr id="169" name="Rectangle 168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63E7916E-9BE2-4EFE-8B30-44B3A7AFC50B}"/>
            </a:ext>
          </a:extLst>
        </xdr:cNvPr>
        <xdr:cNvSpPr/>
      </xdr:nvSpPr>
      <xdr:spPr>
        <a:xfrm>
          <a:off x="5908313" y="4576226"/>
          <a:ext cx="362646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13</a:t>
          </a:r>
        </a:p>
      </xdr:txBody>
    </xdr:sp>
    <xdr:clientData/>
  </xdr:twoCellAnchor>
  <xdr:twoCellAnchor>
    <xdr:from>
      <xdr:col>14</xdr:col>
      <xdr:colOff>172147</xdr:colOff>
      <xdr:row>23</xdr:row>
      <xdr:rowOff>220126</xdr:rowOff>
    </xdr:from>
    <xdr:to>
      <xdr:col>14</xdr:col>
      <xdr:colOff>531971</xdr:colOff>
      <xdr:row>25</xdr:row>
      <xdr:rowOff>71960</xdr:rowOff>
    </xdr:to>
    <xdr:sp macro="" textlink="">
      <xdr:nvSpPr>
        <xdr:cNvPr id="170" name="Rectangle 169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4A21B057-43C2-459F-837E-DD146FBCBA78}"/>
            </a:ext>
          </a:extLst>
        </xdr:cNvPr>
        <xdr:cNvSpPr/>
      </xdr:nvSpPr>
      <xdr:spPr>
        <a:xfrm>
          <a:off x="6395147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14</a:t>
          </a:r>
        </a:p>
      </xdr:txBody>
    </xdr:sp>
    <xdr:clientData/>
  </xdr:twoCellAnchor>
  <xdr:twoCellAnchor>
    <xdr:from>
      <xdr:col>15</xdr:col>
      <xdr:colOff>42325</xdr:colOff>
      <xdr:row>23</xdr:row>
      <xdr:rowOff>220126</xdr:rowOff>
    </xdr:from>
    <xdr:to>
      <xdr:col>15</xdr:col>
      <xdr:colOff>402149</xdr:colOff>
      <xdr:row>25</xdr:row>
      <xdr:rowOff>71960</xdr:rowOff>
    </xdr:to>
    <xdr:sp macro="" textlink="">
      <xdr:nvSpPr>
        <xdr:cNvPr id="171" name="Rectangle 170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0B30E2A5-E1CA-40D9-BC4B-F937959178E4}"/>
            </a:ext>
          </a:extLst>
        </xdr:cNvPr>
        <xdr:cNvSpPr/>
      </xdr:nvSpPr>
      <xdr:spPr>
        <a:xfrm>
          <a:off x="6874925" y="4576226"/>
          <a:ext cx="359824" cy="30903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15</a:t>
          </a:r>
        </a:p>
      </xdr:txBody>
    </xdr:sp>
    <xdr:clientData/>
  </xdr:twoCellAnchor>
  <xdr:twoCellAnchor>
    <xdr:from>
      <xdr:col>12</xdr:col>
      <xdr:colOff>421913</xdr:colOff>
      <xdr:row>26</xdr:row>
      <xdr:rowOff>26804</xdr:rowOff>
    </xdr:from>
    <xdr:to>
      <xdr:col>13</xdr:col>
      <xdr:colOff>174959</xdr:colOff>
      <xdr:row>27</xdr:row>
      <xdr:rowOff>104415</xdr:rowOff>
    </xdr:to>
    <xdr:sp macro="" textlink="">
      <xdr:nvSpPr>
        <xdr:cNvPr id="172" name="Rectangle 171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AFA07CE7-7846-42AD-901F-898415D05219}"/>
            </a:ext>
          </a:extLst>
        </xdr:cNvPr>
        <xdr:cNvSpPr/>
      </xdr:nvSpPr>
      <xdr:spPr>
        <a:xfrm>
          <a:off x="5425713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17</a:t>
          </a:r>
        </a:p>
      </xdr:txBody>
    </xdr:sp>
    <xdr:clientData/>
  </xdr:twoCellAnchor>
  <xdr:twoCellAnchor>
    <xdr:from>
      <xdr:col>11</xdr:col>
      <xdr:colOff>560201</xdr:colOff>
      <xdr:row>26</xdr:row>
      <xdr:rowOff>26804</xdr:rowOff>
    </xdr:from>
    <xdr:to>
      <xdr:col>12</xdr:col>
      <xdr:colOff>313248</xdr:colOff>
      <xdr:row>27</xdr:row>
      <xdr:rowOff>104415</xdr:rowOff>
    </xdr:to>
    <xdr:sp macro="" textlink="">
      <xdr:nvSpPr>
        <xdr:cNvPr id="173" name="Rectangle 172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BDCD00B4-A98D-4C97-BC54-017F359B0FC6}"/>
            </a:ext>
          </a:extLst>
        </xdr:cNvPr>
        <xdr:cNvSpPr/>
      </xdr:nvSpPr>
      <xdr:spPr>
        <a:xfrm>
          <a:off x="4954401" y="5068704"/>
          <a:ext cx="362647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16</a:t>
          </a:r>
        </a:p>
      </xdr:txBody>
    </xdr:sp>
    <xdr:clientData/>
  </xdr:twoCellAnchor>
  <xdr:twoCellAnchor>
    <xdr:from>
      <xdr:col>13</xdr:col>
      <xdr:colOff>299146</xdr:colOff>
      <xdr:row>26</xdr:row>
      <xdr:rowOff>26804</xdr:rowOff>
    </xdr:from>
    <xdr:to>
      <xdr:col>14</xdr:col>
      <xdr:colOff>52192</xdr:colOff>
      <xdr:row>27</xdr:row>
      <xdr:rowOff>104415</xdr:rowOff>
    </xdr:to>
    <xdr:sp macro="" textlink="">
      <xdr:nvSpPr>
        <xdr:cNvPr id="174" name="Rectangle 173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74B853B1-312C-46A9-B53D-36BC625C7C60}"/>
            </a:ext>
          </a:extLst>
        </xdr:cNvPr>
        <xdr:cNvSpPr/>
      </xdr:nvSpPr>
      <xdr:spPr>
        <a:xfrm>
          <a:off x="5912546" y="5068704"/>
          <a:ext cx="362646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18</a:t>
          </a:r>
        </a:p>
      </xdr:txBody>
    </xdr:sp>
    <xdr:clientData/>
  </xdr:twoCellAnchor>
  <xdr:twoCellAnchor>
    <xdr:from>
      <xdr:col>14</xdr:col>
      <xdr:colOff>176380</xdr:colOff>
      <xdr:row>26</xdr:row>
      <xdr:rowOff>26804</xdr:rowOff>
    </xdr:from>
    <xdr:to>
      <xdr:col>14</xdr:col>
      <xdr:colOff>536204</xdr:colOff>
      <xdr:row>27</xdr:row>
      <xdr:rowOff>104415</xdr:rowOff>
    </xdr:to>
    <xdr:sp macro="" textlink="">
      <xdr:nvSpPr>
        <xdr:cNvPr id="175" name="Rectangle 174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A553FC22-4CC0-4887-A7C4-F2CD23BF6F80}"/>
            </a:ext>
          </a:extLst>
        </xdr:cNvPr>
        <xdr:cNvSpPr/>
      </xdr:nvSpPr>
      <xdr:spPr>
        <a:xfrm>
          <a:off x="6399380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19</a:t>
          </a:r>
        </a:p>
      </xdr:txBody>
    </xdr:sp>
    <xdr:clientData/>
  </xdr:twoCellAnchor>
  <xdr:twoCellAnchor>
    <xdr:from>
      <xdr:col>15</xdr:col>
      <xdr:colOff>46558</xdr:colOff>
      <xdr:row>26</xdr:row>
      <xdr:rowOff>26804</xdr:rowOff>
    </xdr:from>
    <xdr:to>
      <xdr:col>15</xdr:col>
      <xdr:colOff>406382</xdr:colOff>
      <xdr:row>27</xdr:row>
      <xdr:rowOff>104415</xdr:rowOff>
    </xdr:to>
    <xdr:sp macro="" textlink="">
      <xdr:nvSpPr>
        <xdr:cNvPr id="176" name="Rectangle 17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CE0C7EE-F45D-4394-A980-91B02D4731EA}"/>
            </a:ext>
          </a:extLst>
        </xdr:cNvPr>
        <xdr:cNvSpPr/>
      </xdr:nvSpPr>
      <xdr:spPr>
        <a:xfrm>
          <a:off x="6879158" y="5068704"/>
          <a:ext cx="359824" cy="30621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20</a:t>
          </a:r>
        </a:p>
      </xdr:txBody>
    </xdr:sp>
    <xdr:clientData/>
  </xdr:twoCellAnchor>
  <xdr:twoCellAnchor>
    <xdr:from>
      <xdr:col>12</xdr:col>
      <xdr:colOff>419090</xdr:colOff>
      <xdr:row>28</xdr:row>
      <xdr:rowOff>38092</xdr:rowOff>
    </xdr:from>
    <xdr:to>
      <xdr:col>13</xdr:col>
      <xdr:colOff>172136</xdr:colOff>
      <xdr:row>29</xdr:row>
      <xdr:rowOff>115704</xdr:rowOff>
    </xdr:to>
    <xdr:sp macro="" textlink="">
      <xdr:nvSpPr>
        <xdr:cNvPr id="177" name="Rectangle 176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607EFE2D-2761-4415-81F5-FCA039C60FFB}"/>
            </a:ext>
          </a:extLst>
        </xdr:cNvPr>
        <xdr:cNvSpPr/>
      </xdr:nvSpPr>
      <xdr:spPr>
        <a:xfrm>
          <a:off x="5422890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22</a:t>
          </a:r>
        </a:p>
      </xdr:txBody>
    </xdr:sp>
    <xdr:clientData/>
  </xdr:twoCellAnchor>
  <xdr:twoCellAnchor>
    <xdr:from>
      <xdr:col>11</xdr:col>
      <xdr:colOff>557378</xdr:colOff>
      <xdr:row>28</xdr:row>
      <xdr:rowOff>38092</xdr:rowOff>
    </xdr:from>
    <xdr:to>
      <xdr:col>12</xdr:col>
      <xdr:colOff>310425</xdr:colOff>
      <xdr:row>29</xdr:row>
      <xdr:rowOff>115704</xdr:rowOff>
    </xdr:to>
    <xdr:sp macro="" textlink="">
      <xdr:nvSpPr>
        <xdr:cNvPr id="178" name="Rectangle 177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F3720EA-3262-40EC-917E-AD7A531432D3}"/>
            </a:ext>
          </a:extLst>
        </xdr:cNvPr>
        <xdr:cNvSpPr/>
      </xdr:nvSpPr>
      <xdr:spPr>
        <a:xfrm>
          <a:off x="4951578" y="5537192"/>
          <a:ext cx="362647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21</a:t>
          </a:r>
        </a:p>
      </xdr:txBody>
    </xdr:sp>
    <xdr:clientData/>
  </xdr:twoCellAnchor>
  <xdr:twoCellAnchor>
    <xdr:from>
      <xdr:col>13</xdr:col>
      <xdr:colOff>296323</xdr:colOff>
      <xdr:row>28</xdr:row>
      <xdr:rowOff>38092</xdr:rowOff>
    </xdr:from>
    <xdr:to>
      <xdr:col>14</xdr:col>
      <xdr:colOff>49369</xdr:colOff>
      <xdr:row>29</xdr:row>
      <xdr:rowOff>115704</xdr:rowOff>
    </xdr:to>
    <xdr:sp macro="" textlink="">
      <xdr:nvSpPr>
        <xdr:cNvPr id="179" name="Rectangle 178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60190F4F-2455-40BD-9246-BC59E74384E8}"/>
            </a:ext>
          </a:extLst>
        </xdr:cNvPr>
        <xdr:cNvSpPr/>
      </xdr:nvSpPr>
      <xdr:spPr>
        <a:xfrm>
          <a:off x="5909723" y="5537192"/>
          <a:ext cx="362646" cy="30621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23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0</xdr:row>
      <xdr:rowOff>105833</xdr:rowOff>
    </xdr:from>
    <xdr:to>
      <xdr:col>46</xdr:col>
      <xdr:colOff>458612</xdr:colOff>
      <xdr:row>5</xdr:row>
      <xdr:rowOff>162278</xdr:rowOff>
    </xdr:to>
    <xdr:sp macro="" textlink="">
      <xdr:nvSpPr>
        <xdr:cNvPr id="149" name="Rectangle: Rounded Corners 148">
          <a:extLst>
            <a:ext uri="{FF2B5EF4-FFF2-40B4-BE49-F238E27FC236}">
              <a16:creationId xmlns:a16="http://schemas.microsoft.com/office/drawing/2014/main" id="{F18F87C9-C37B-2322-6535-D5879B6FB63A}"/>
            </a:ext>
          </a:extLst>
        </xdr:cNvPr>
        <xdr:cNvSpPr/>
      </xdr:nvSpPr>
      <xdr:spPr>
        <a:xfrm>
          <a:off x="458612" y="105833"/>
          <a:ext cx="24934333" cy="973667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6200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211671</xdr:colOff>
      <xdr:row>52</xdr:row>
      <xdr:rowOff>134018</xdr:rowOff>
    </xdr:from>
    <xdr:to>
      <xdr:col>46</xdr:col>
      <xdr:colOff>190506</xdr:colOff>
      <xdr:row>62</xdr:row>
      <xdr:rowOff>141111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AD8A32F9-5EDC-EE7C-B240-2DEE13D5B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2227" y="10463351"/>
          <a:ext cx="17222612" cy="1841538"/>
        </a:xfrm>
        <a:prstGeom prst="rect">
          <a:avLst/>
        </a:prstGeom>
      </xdr:spPr>
    </xdr:pic>
    <xdr:clientData/>
  </xdr:twoCellAnchor>
  <xdr:twoCellAnchor>
    <xdr:from>
      <xdr:col>18</xdr:col>
      <xdr:colOff>116868</xdr:colOff>
      <xdr:row>53</xdr:row>
      <xdr:rowOff>30151</xdr:rowOff>
    </xdr:from>
    <xdr:to>
      <xdr:col>45</xdr:col>
      <xdr:colOff>571506</xdr:colOff>
      <xdr:row>62</xdr:row>
      <xdr:rowOff>28183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F3CEEAE-E95F-4961-AE00-AA37E3DDE4A6}"/>
            </a:ext>
          </a:extLst>
        </xdr:cNvPr>
        <xdr:cNvSpPr/>
      </xdr:nvSpPr>
      <xdr:spPr>
        <a:xfrm>
          <a:off x="8061424" y="10542929"/>
          <a:ext cx="16837638" cy="164903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252189</xdr:colOff>
      <xdr:row>6</xdr:row>
      <xdr:rowOff>141943</xdr:rowOff>
    </xdr:from>
    <xdr:to>
      <xdr:col>46</xdr:col>
      <xdr:colOff>42334</xdr:colOff>
      <xdr:row>52</xdr:row>
      <xdr:rowOff>56445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DD6FCE-B6E4-42AF-BB72-28B38223C7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125170</xdr:colOff>
      <xdr:row>55</xdr:row>
      <xdr:rowOff>160455</xdr:rowOff>
    </xdr:from>
    <xdr:to>
      <xdr:col>21</xdr:col>
      <xdr:colOff>58329</xdr:colOff>
      <xdr:row>57</xdr:row>
      <xdr:rowOff>54211</xdr:rowOff>
    </xdr:to>
    <xdr:sp macro="" textlink="$L$82">
      <xdr:nvSpPr>
        <xdr:cNvPr id="4" name="TextBox 3">
          <a:extLst>
            <a:ext uri="{FF2B5EF4-FFF2-40B4-BE49-F238E27FC236}">
              <a16:creationId xmlns:a16="http://schemas.microsoft.com/office/drawing/2014/main" id="{3365EE2D-2C75-4A12-B211-1F785F7F3AD6}"/>
            </a:ext>
          </a:extLst>
        </xdr:cNvPr>
        <xdr:cNvSpPr txBox="1"/>
      </xdr:nvSpPr>
      <xdr:spPr>
        <a:xfrm>
          <a:off x="9283281" y="11040122"/>
          <a:ext cx="53993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432B7F2-EAD1-4337-8FB6-4FE093620B88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33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55</xdr:row>
      <xdr:rowOff>174567</xdr:rowOff>
    </xdr:from>
    <xdr:to>
      <xdr:col>21</xdr:col>
      <xdr:colOff>71898</xdr:colOff>
      <xdr:row>57</xdr:row>
      <xdr:rowOff>68323</xdr:rowOff>
    </xdr:to>
    <xdr:sp macro="" textlink="$Q$82">
      <xdr:nvSpPr>
        <xdr:cNvPr id="5" name="TextBox 4">
          <a:extLst>
            <a:ext uri="{FF2B5EF4-FFF2-40B4-BE49-F238E27FC236}">
              <a16:creationId xmlns:a16="http://schemas.microsoft.com/office/drawing/2014/main" id="{5ABD772F-C86E-4ACA-9DA6-CD70EE6F2F99}"/>
            </a:ext>
          </a:extLst>
        </xdr:cNvPr>
        <xdr:cNvSpPr txBox="1"/>
      </xdr:nvSpPr>
      <xdr:spPr>
        <a:xfrm>
          <a:off x="9509260" y="11054234"/>
          <a:ext cx="32752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6386101-1B72-44F7-9DEA-90C3F4502AF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/>
        </a:p>
      </xdr:txBody>
    </xdr:sp>
    <xdr:clientData/>
  </xdr:twoCellAnchor>
  <xdr:twoCellAnchor>
    <xdr:from>
      <xdr:col>20</xdr:col>
      <xdr:colOff>123739</xdr:colOff>
      <xdr:row>57</xdr:row>
      <xdr:rowOff>85370</xdr:rowOff>
    </xdr:from>
    <xdr:to>
      <xdr:col>21</xdr:col>
      <xdr:colOff>157160</xdr:colOff>
      <xdr:row>59</xdr:row>
      <xdr:rowOff>1483</xdr:rowOff>
    </xdr:to>
    <xdr:sp macro="" textlink="$M$82">
      <xdr:nvSpPr>
        <xdr:cNvPr id="6" name="TextBox 5">
          <a:extLst>
            <a:ext uri="{FF2B5EF4-FFF2-40B4-BE49-F238E27FC236}">
              <a16:creationId xmlns:a16="http://schemas.microsoft.com/office/drawing/2014/main" id="{B9694C2E-2399-42A7-8B53-1151C9F16EDB}"/>
            </a:ext>
          </a:extLst>
        </xdr:cNvPr>
        <xdr:cNvSpPr txBox="1"/>
      </xdr:nvSpPr>
      <xdr:spPr>
        <a:xfrm>
          <a:off x="9281850" y="11331926"/>
          <a:ext cx="640199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9BEE6EE-A544-4AAF-8513-A43DA52BB8BB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Arial" panose="020B0604020202020204" pitchFamily="34" charset="0"/>
            </a:rPr>
            <a:pPr/>
            <a:t>-11</a:t>
          </a:fld>
          <a:endParaRPr lang="en-US" sz="110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351149</xdr:colOff>
      <xdr:row>57</xdr:row>
      <xdr:rowOff>85370</xdr:rowOff>
    </xdr:from>
    <xdr:to>
      <xdr:col>21</xdr:col>
      <xdr:colOff>71898</xdr:colOff>
      <xdr:row>58</xdr:row>
      <xdr:rowOff>164876</xdr:rowOff>
    </xdr:to>
    <xdr:sp macro="" textlink="$R$82">
      <xdr:nvSpPr>
        <xdr:cNvPr id="7" name="TextBox 6">
          <a:extLst>
            <a:ext uri="{FF2B5EF4-FFF2-40B4-BE49-F238E27FC236}">
              <a16:creationId xmlns:a16="http://schemas.microsoft.com/office/drawing/2014/main" id="{75758F42-B6A7-4EDF-B4E1-98CBF82D636B}"/>
            </a:ext>
          </a:extLst>
        </xdr:cNvPr>
        <xdr:cNvSpPr txBox="1"/>
      </xdr:nvSpPr>
      <xdr:spPr>
        <a:xfrm>
          <a:off x="9509260" y="11331926"/>
          <a:ext cx="327527" cy="262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4C58613-303E-453D-AE75-110D6BCDE2D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100"/>
        </a:p>
      </xdr:txBody>
    </xdr:sp>
    <xdr:clientData/>
  </xdr:twoCellAnchor>
  <xdr:twoCellAnchor>
    <xdr:from>
      <xdr:col>18</xdr:col>
      <xdr:colOff>451269</xdr:colOff>
      <xdr:row>55</xdr:row>
      <xdr:rowOff>107355</xdr:rowOff>
    </xdr:from>
    <xdr:to>
      <xdr:col>20</xdr:col>
      <xdr:colOff>51701</xdr:colOff>
      <xdr:row>58</xdr:row>
      <xdr:rowOff>146424</xdr:rowOff>
    </xdr:to>
    <xdr:sp macro="" textlink="$F$81">
      <xdr:nvSpPr>
        <xdr:cNvPr id="8" name="TextBox 7">
          <a:extLst>
            <a:ext uri="{FF2B5EF4-FFF2-40B4-BE49-F238E27FC236}">
              <a16:creationId xmlns:a16="http://schemas.microsoft.com/office/drawing/2014/main" id="{E6F7708F-0B54-4197-8699-FBB05193F8C7}"/>
            </a:ext>
          </a:extLst>
        </xdr:cNvPr>
        <xdr:cNvSpPr txBox="1"/>
      </xdr:nvSpPr>
      <xdr:spPr>
        <a:xfrm>
          <a:off x="8395825" y="10987022"/>
          <a:ext cx="813987" cy="5894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DC2D61-E4F4-49B6-BAC5-E4980C19B6F9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500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178695</xdr:colOff>
      <xdr:row>53</xdr:row>
      <xdr:rowOff>86297</xdr:rowOff>
    </xdr:from>
    <xdr:to>
      <xdr:col>21</xdr:col>
      <xdr:colOff>297525</xdr:colOff>
      <xdr:row>55</xdr:row>
      <xdr:rowOff>45858</xdr:rowOff>
    </xdr:to>
    <xdr:sp macro="" textlink="$O$82">
      <xdr:nvSpPr>
        <xdr:cNvPr id="9" name="TextBox 8">
          <a:extLst>
            <a:ext uri="{FF2B5EF4-FFF2-40B4-BE49-F238E27FC236}">
              <a16:creationId xmlns:a16="http://schemas.microsoft.com/office/drawing/2014/main" id="{AEB72A42-7325-4FA6-9517-8CDD9229AA00}"/>
            </a:ext>
          </a:extLst>
        </xdr:cNvPr>
        <xdr:cNvSpPr txBox="1"/>
      </xdr:nvSpPr>
      <xdr:spPr>
        <a:xfrm>
          <a:off x="9336806" y="10599075"/>
          <a:ext cx="725608" cy="326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B801331-42E5-444C-9E9A-590BA0981C14}" type="TxLink">
            <a:rPr lang="en-US" sz="1100" b="0" i="0" u="none" strike="noStrike">
              <a:solidFill>
                <a:srgbClr val="000000"/>
              </a:solidFill>
              <a:latin typeface="+mn-lt"/>
              <a:ea typeface="Calibri"/>
              <a:cs typeface="Calibri"/>
            </a:rPr>
            <a:pPr/>
            <a:t>522</a:t>
          </a:fld>
          <a:endParaRPr lang="en-US" sz="1100" b="0"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231199</xdr:colOff>
      <xdr:row>59</xdr:row>
      <xdr:rowOff>52691</xdr:rowOff>
    </xdr:from>
    <xdr:to>
      <xdr:col>21</xdr:col>
      <xdr:colOff>163020</xdr:colOff>
      <xdr:row>61</xdr:row>
      <xdr:rowOff>12958</xdr:rowOff>
    </xdr:to>
    <xdr:sp macro="" textlink="$N$82">
      <xdr:nvSpPr>
        <xdr:cNvPr id="10" name="TextBox 9">
          <a:extLst>
            <a:ext uri="{FF2B5EF4-FFF2-40B4-BE49-F238E27FC236}">
              <a16:creationId xmlns:a16="http://schemas.microsoft.com/office/drawing/2014/main" id="{E9EA9D9E-71B8-418E-A5D1-DF4DA44AA03E}"/>
            </a:ext>
          </a:extLst>
        </xdr:cNvPr>
        <xdr:cNvSpPr txBox="1"/>
      </xdr:nvSpPr>
      <xdr:spPr>
        <a:xfrm>
          <a:off x="9389310" y="11666135"/>
          <a:ext cx="538599" cy="3271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2252FC8-20E9-464B-A385-FEA2352BA72B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22</a:t>
          </a:fld>
          <a:endParaRPr lang="en-US" sz="1100" b="1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20</xdr:col>
      <xdr:colOff>49392</xdr:colOff>
      <xdr:row>55</xdr:row>
      <xdr:rowOff>127408</xdr:rowOff>
    </xdr:from>
    <xdr:to>
      <xdr:col>44</xdr:col>
      <xdr:colOff>395111</xdr:colOff>
      <xdr:row>59</xdr:row>
      <xdr:rowOff>53883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18DE0C74-99C4-4D2F-A86B-8432340D1AF5}"/>
            </a:ext>
          </a:extLst>
        </xdr:cNvPr>
        <xdr:cNvSpPr/>
      </xdr:nvSpPr>
      <xdr:spPr>
        <a:xfrm>
          <a:off x="9207503" y="11007075"/>
          <a:ext cx="14908386" cy="660252"/>
        </a:xfrm>
        <a:prstGeom prst="rect">
          <a:avLst/>
        </a:prstGeom>
        <a:noFill/>
        <a:ln w="28575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302372</xdr:colOff>
      <xdr:row>55</xdr:row>
      <xdr:rowOff>107355</xdr:rowOff>
    </xdr:from>
    <xdr:to>
      <xdr:col>46</xdr:col>
      <xdr:colOff>509584</xdr:colOff>
      <xdr:row>58</xdr:row>
      <xdr:rowOff>119388</xdr:rowOff>
    </xdr:to>
    <xdr:sp macro="" textlink="$F$105">
      <xdr:nvSpPr>
        <xdr:cNvPr id="12" name="TextBox 11">
          <a:extLst>
            <a:ext uri="{FF2B5EF4-FFF2-40B4-BE49-F238E27FC236}">
              <a16:creationId xmlns:a16="http://schemas.microsoft.com/office/drawing/2014/main" id="{C798E101-6F95-4532-89B7-85505A73DEC8}"/>
            </a:ext>
          </a:extLst>
        </xdr:cNvPr>
        <xdr:cNvSpPr txBox="1"/>
      </xdr:nvSpPr>
      <xdr:spPr>
        <a:xfrm>
          <a:off x="24023150" y="10987022"/>
          <a:ext cx="1420767" cy="5623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0CF7E39-765A-44B6-BD6B-AC4EE8B15A9A}" type="TxLink">
            <a:rPr lang="en-US" sz="3600" b="1" i="0" u="none" strike="noStrike">
              <a:solidFill>
                <a:srgbClr val="000000"/>
              </a:solidFill>
              <a:latin typeface="Arial Narrow" panose="020B0606020202030204" pitchFamily="34" charset="0"/>
              <a:ea typeface="Calibri"/>
              <a:cs typeface="Calibri"/>
            </a:rPr>
            <a:pPr/>
            <a:t>1,456</a:t>
          </a:fld>
          <a:endParaRPr lang="en-US" sz="36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209437</xdr:colOff>
      <xdr:row>53</xdr:row>
      <xdr:rowOff>86297</xdr:rowOff>
    </xdr:from>
    <xdr:to>
      <xdr:col>23</xdr:col>
      <xdr:colOff>329753</xdr:colOff>
      <xdr:row>55</xdr:row>
      <xdr:rowOff>45858</xdr:rowOff>
    </xdr:to>
    <xdr:sp macro="" textlink="$O$84">
      <xdr:nvSpPr>
        <xdr:cNvPr id="13" name="TextBox 12">
          <a:extLst>
            <a:ext uri="{FF2B5EF4-FFF2-40B4-BE49-F238E27FC236}">
              <a16:creationId xmlns:a16="http://schemas.microsoft.com/office/drawing/2014/main" id="{F491F0FE-772C-4AAA-808F-238BE8B5DE53}"/>
            </a:ext>
          </a:extLst>
        </xdr:cNvPr>
        <xdr:cNvSpPr txBox="1"/>
      </xdr:nvSpPr>
      <xdr:spPr>
        <a:xfrm>
          <a:off x="10581104" y="10599075"/>
          <a:ext cx="727093" cy="326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FD3ED2F-3FEF-4531-AE3E-CB41B344087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890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164130</xdr:colOff>
      <xdr:row>53</xdr:row>
      <xdr:rowOff>86297</xdr:rowOff>
    </xdr:from>
    <xdr:to>
      <xdr:col>24</xdr:col>
      <xdr:colOff>281622</xdr:colOff>
      <xdr:row>55</xdr:row>
      <xdr:rowOff>45858</xdr:rowOff>
    </xdr:to>
    <xdr:sp macro="" textlink="$O$85">
      <xdr:nvSpPr>
        <xdr:cNvPr id="14" name="TextBox 13">
          <a:extLst>
            <a:ext uri="{FF2B5EF4-FFF2-40B4-BE49-F238E27FC236}">
              <a16:creationId xmlns:a16="http://schemas.microsoft.com/office/drawing/2014/main" id="{EBA0F50E-A441-4763-9EC0-AF908B2961B8}"/>
            </a:ext>
          </a:extLst>
        </xdr:cNvPr>
        <xdr:cNvSpPr txBox="1"/>
      </xdr:nvSpPr>
      <xdr:spPr>
        <a:xfrm>
          <a:off x="11142574" y="10599075"/>
          <a:ext cx="724270" cy="326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97E56D-91C7-42C5-8E5A-5CE2D1A4A19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748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290316</xdr:colOff>
      <xdr:row>53</xdr:row>
      <xdr:rowOff>86297</xdr:rowOff>
    </xdr:from>
    <xdr:to>
      <xdr:col>25</xdr:col>
      <xdr:colOff>410632</xdr:colOff>
      <xdr:row>55</xdr:row>
      <xdr:rowOff>45858</xdr:rowOff>
    </xdr:to>
    <xdr:sp macro="" textlink="$O$86">
      <xdr:nvSpPr>
        <xdr:cNvPr id="15" name="TextBox 14">
          <a:extLst>
            <a:ext uri="{FF2B5EF4-FFF2-40B4-BE49-F238E27FC236}">
              <a16:creationId xmlns:a16="http://schemas.microsoft.com/office/drawing/2014/main" id="{92514C2C-10CF-4FA3-A5B1-5067D2168FD3}"/>
            </a:ext>
          </a:extLst>
        </xdr:cNvPr>
        <xdr:cNvSpPr txBox="1"/>
      </xdr:nvSpPr>
      <xdr:spPr>
        <a:xfrm>
          <a:off x="11875538" y="10599075"/>
          <a:ext cx="727094" cy="326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2D4C858-B95A-489C-8580-5FE8A6A1A1E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1,643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326120</xdr:colOff>
      <xdr:row>53</xdr:row>
      <xdr:rowOff>86297</xdr:rowOff>
    </xdr:from>
    <xdr:to>
      <xdr:col>26</xdr:col>
      <xdr:colOff>446436</xdr:colOff>
      <xdr:row>55</xdr:row>
      <xdr:rowOff>45858</xdr:rowOff>
    </xdr:to>
    <xdr:sp macro="" textlink="$O$87">
      <xdr:nvSpPr>
        <xdr:cNvPr id="16" name="TextBox 15">
          <a:extLst>
            <a:ext uri="{FF2B5EF4-FFF2-40B4-BE49-F238E27FC236}">
              <a16:creationId xmlns:a16="http://schemas.microsoft.com/office/drawing/2014/main" id="{C6093301-AA3A-42F9-BA65-E359C274BAD5}"/>
            </a:ext>
          </a:extLst>
        </xdr:cNvPr>
        <xdr:cNvSpPr txBox="1"/>
      </xdr:nvSpPr>
      <xdr:spPr>
        <a:xfrm>
          <a:off x="12518120" y="10599075"/>
          <a:ext cx="727094" cy="326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62D71A1-1040-4FF3-8F9E-57FD4396D53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2,001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338525</xdr:colOff>
      <xdr:row>53</xdr:row>
      <xdr:rowOff>86297</xdr:rowOff>
    </xdr:from>
    <xdr:to>
      <xdr:col>27</xdr:col>
      <xdr:colOff>458841</xdr:colOff>
      <xdr:row>55</xdr:row>
      <xdr:rowOff>45858</xdr:rowOff>
    </xdr:to>
    <xdr:sp macro="" textlink="$O$88">
      <xdr:nvSpPr>
        <xdr:cNvPr id="17" name="TextBox 16">
          <a:extLst>
            <a:ext uri="{FF2B5EF4-FFF2-40B4-BE49-F238E27FC236}">
              <a16:creationId xmlns:a16="http://schemas.microsoft.com/office/drawing/2014/main" id="{E0879452-6A71-42D0-875C-A1758C355B22}"/>
            </a:ext>
          </a:extLst>
        </xdr:cNvPr>
        <xdr:cNvSpPr txBox="1"/>
      </xdr:nvSpPr>
      <xdr:spPr>
        <a:xfrm>
          <a:off x="13137303" y="10599075"/>
          <a:ext cx="727094" cy="326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33D9ECA-0F48-483A-84B1-66566F79F3D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1,992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400320</xdr:colOff>
      <xdr:row>53</xdr:row>
      <xdr:rowOff>86297</xdr:rowOff>
    </xdr:from>
    <xdr:to>
      <xdr:col>28</xdr:col>
      <xdr:colOff>520637</xdr:colOff>
      <xdr:row>55</xdr:row>
      <xdr:rowOff>45858</xdr:rowOff>
    </xdr:to>
    <xdr:sp macro="" textlink="$O$89">
      <xdr:nvSpPr>
        <xdr:cNvPr id="18" name="TextBox 17">
          <a:extLst>
            <a:ext uri="{FF2B5EF4-FFF2-40B4-BE49-F238E27FC236}">
              <a16:creationId xmlns:a16="http://schemas.microsoft.com/office/drawing/2014/main" id="{12863C7C-F609-432C-818C-F1CA6180397B}"/>
            </a:ext>
          </a:extLst>
        </xdr:cNvPr>
        <xdr:cNvSpPr txBox="1"/>
      </xdr:nvSpPr>
      <xdr:spPr>
        <a:xfrm>
          <a:off x="13805876" y="10599075"/>
          <a:ext cx="727094" cy="326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3E456CE-058F-417A-8EEF-FE6BFCA59AC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1,332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495152</xdr:colOff>
      <xdr:row>53</xdr:row>
      <xdr:rowOff>86297</xdr:rowOff>
    </xdr:from>
    <xdr:to>
      <xdr:col>30</xdr:col>
      <xdr:colOff>8689</xdr:colOff>
      <xdr:row>55</xdr:row>
      <xdr:rowOff>45858</xdr:rowOff>
    </xdr:to>
    <xdr:sp macro="" textlink="$O$90">
      <xdr:nvSpPr>
        <xdr:cNvPr id="19" name="TextBox 18">
          <a:extLst>
            <a:ext uri="{FF2B5EF4-FFF2-40B4-BE49-F238E27FC236}">
              <a16:creationId xmlns:a16="http://schemas.microsoft.com/office/drawing/2014/main" id="{BB64E2A8-4721-4445-A29C-185BA8D9B2FE}"/>
            </a:ext>
          </a:extLst>
        </xdr:cNvPr>
        <xdr:cNvSpPr txBox="1"/>
      </xdr:nvSpPr>
      <xdr:spPr>
        <a:xfrm>
          <a:off x="14507485" y="10599075"/>
          <a:ext cx="727093" cy="326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9594CA4-91FA-4756-83F2-B717F86F1AC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1,621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494191</xdr:colOff>
      <xdr:row>53</xdr:row>
      <xdr:rowOff>86297</xdr:rowOff>
    </xdr:from>
    <xdr:to>
      <xdr:col>31</xdr:col>
      <xdr:colOff>7728</xdr:colOff>
      <xdr:row>55</xdr:row>
      <xdr:rowOff>45858</xdr:rowOff>
    </xdr:to>
    <xdr:sp macro="" textlink="$O$91">
      <xdr:nvSpPr>
        <xdr:cNvPr id="20" name="TextBox 19">
          <a:extLst>
            <a:ext uri="{FF2B5EF4-FFF2-40B4-BE49-F238E27FC236}">
              <a16:creationId xmlns:a16="http://schemas.microsoft.com/office/drawing/2014/main" id="{B80E2FC4-54CB-4714-9605-7DB74079735D}"/>
            </a:ext>
          </a:extLst>
        </xdr:cNvPr>
        <xdr:cNvSpPr txBox="1"/>
      </xdr:nvSpPr>
      <xdr:spPr>
        <a:xfrm>
          <a:off x="15113302" y="10599075"/>
          <a:ext cx="727093" cy="326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E9ED314-10D5-4AAA-82A9-1EE08CA00FF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2,511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30</xdr:col>
      <xdr:colOff>552645</xdr:colOff>
      <xdr:row>53</xdr:row>
      <xdr:rowOff>86297</xdr:rowOff>
    </xdr:from>
    <xdr:to>
      <xdr:col>32</xdr:col>
      <xdr:colOff>66184</xdr:colOff>
      <xdr:row>55</xdr:row>
      <xdr:rowOff>45858</xdr:rowOff>
    </xdr:to>
    <xdr:sp macro="" textlink="$O$92">
      <xdr:nvSpPr>
        <xdr:cNvPr id="21" name="TextBox 20">
          <a:extLst>
            <a:ext uri="{FF2B5EF4-FFF2-40B4-BE49-F238E27FC236}">
              <a16:creationId xmlns:a16="http://schemas.microsoft.com/office/drawing/2014/main" id="{E368972A-4F4E-48F4-841C-141D5D68C09A}"/>
            </a:ext>
          </a:extLst>
        </xdr:cNvPr>
        <xdr:cNvSpPr txBox="1"/>
      </xdr:nvSpPr>
      <xdr:spPr>
        <a:xfrm>
          <a:off x="15778534" y="10599075"/>
          <a:ext cx="727094" cy="326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7BC4266-6CC0-4203-93CA-7110FA4D5CE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2,000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557246</xdr:colOff>
      <xdr:row>53</xdr:row>
      <xdr:rowOff>86297</xdr:rowOff>
    </xdr:from>
    <xdr:to>
      <xdr:col>33</xdr:col>
      <xdr:colOff>70784</xdr:colOff>
      <xdr:row>55</xdr:row>
      <xdr:rowOff>45858</xdr:rowOff>
    </xdr:to>
    <xdr:sp macro="" textlink="$O$93">
      <xdr:nvSpPr>
        <xdr:cNvPr id="22" name="TextBox 21">
          <a:extLst>
            <a:ext uri="{FF2B5EF4-FFF2-40B4-BE49-F238E27FC236}">
              <a16:creationId xmlns:a16="http://schemas.microsoft.com/office/drawing/2014/main" id="{5DACA0D9-D96B-4C78-9594-F53FDC63789F}"/>
            </a:ext>
          </a:extLst>
        </xdr:cNvPr>
        <xdr:cNvSpPr txBox="1"/>
      </xdr:nvSpPr>
      <xdr:spPr>
        <a:xfrm>
          <a:off x="16389913" y="10599075"/>
          <a:ext cx="727093" cy="326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831238-4AB5-448C-9627-1785FB624D1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1,617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583760</xdr:colOff>
      <xdr:row>53</xdr:row>
      <xdr:rowOff>86297</xdr:rowOff>
    </xdr:from>
    <xdr:to>
      <xdr:col>34</xdr:col>
      <xdr:colOff>97298</xdr:colOff>
      <xdr:row>55</xdr:row>
      <xdr:rowOff>45858</xdr:rowOff>
    </xdr:to>
    <xdr:sp macro="" textlink="$O$94">
      <xdr:nvSpPr>
        <xdr:cNvPr id="23" name="TextBox 22">
          <a:extLst>
            <a:ext uri="{FF2B5EF4-FFF2-40B4-BE49-F238E27FC236}">
              <a16:creationId xmlns:a16="http://schemas.microsoft.com/office/drawing/2014/main" id="{776A9726-5CD5-4B21-9F3B-6CA011D6A0F2}"/>
            </a:ext>
          </a:extLst>
        </xdr:cNvPr>
        <xdr:cNvSpPr txBox="1"/>
      </xdr:nvSpPr>
      <xdr:spPr>
        <a:xfrm>
          <a:off x="17023204" y="10599075"/>
          <a:ext cx="727094" cy="326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317A2F-B066-41B2-A99A-F3F767B5655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2,018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31726</xdr:colOff>
      <xdr:row>53</xdr:row>
      <xdr:rowOff>86297</xdr:rowOff>
    </xdr:from>
    <xdr:to>
      <xdr:col>35</xdr:col>
      <xdr:colOff>152042</xdr:colOff>
      <xdr:row>55</xdr:row>
      <xdr:rowOff>45858</xdr:rowOff>
    </xdr:to>
    <xdr:sp macro="" textlink="$O$95">
      <xdr:nvSpPr>
        <xdr:cNvPr id="24" name="TextBox 23">
          <a:extLst>
            <a:ext uri="{FF2B5EF4-FFF2-40B4-BE49-F238E27FC236}">
              <a16:creationId xmlns:a16="http://schemas.microsoft.com/office/drawing/2014/main" id="{8F367B8D-2070-438B-8ADB-6FC6D0D0EE54}"/>
            </a:ext>
          </a:extLst>
        </xdr:cNvPr>
        <xdr:cNvSpPr txBox="1"/>
      </xdr:nvSpPr>
      <xdr:spPr>
        <a:xfrm>
          <a:off x="17684726" y="10599075"/>
          <a:ext cx="727094" cy="326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0B21343-D7CE-4639-9C95-03F50324E32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1,652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35</xdr:col>
      <xdr:colOff>133982</xdr:colOff>
      <xdr:row>53</xdr:row>
      <xdr:rowOff>86297</xdr:rowOff>
    </xdr:from>
    <xdr:to>
      <xdr:col>36</xdr:col>
      <xdr:colOff>254298</xdr:colOff>
      <xdr:row>55</xdr:row>
      <xdr:rowOff>45858</xdr:rowOff>
    </xdr:to>
    <xdr:sp macro="" textlink="$O$96">
      <xdr:nvSpPr>
        <xdr:cNvPr id="25" name="TextBox 24">
          <a:extLst>
            <a:ext uri="{FF2B5EF4-FFF2-40B4-BE49-F238E27FC236}">
              <a16:creationId xmlns:a16="http://schemas.microsoft.com/office/drawing/2014/main" id="{C65EF1D3-C0C1-4A21-9A1B-3CD29DA3E654}"/>
            </a:ext>
          </a:extLst>
        </xdr:cNvPr>
        <xdr:cNvSpPr txBox="1"/>
      </xdr:nvSpPr>
      <xdr:spPr>
        <a:xfrm>
          <a:off x="18393760" y="10599075"/>
          <a:ext cx="727094" cy="326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B35499F-0E99-41F9-B744-A4A3F6112C9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2,251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36</xdr:col>
      <xdr:colOff>172389</xdr:colOff>
      <xdr:row>53</xdr:row>
      <xdr:rowOff>86297</xdr:rowOff>
    </xdr:from>
    <xdr:to>
      <xdr:col>37</xdr:col>
      <xdr:colOff>292705</xdr:colOff>
      <xdr:row>55</xdr:row>
      <xdr:rowOff>45858</xdr:rowOff>
    </xdr:to>
    <xdr:sp macro="" textlink="$O$97">
      <xdr:nvSpPr>
        <xdr:cNvPr id="26" name="TextBox 25">
          <a:extLst>
            <a:ext uri="{FF2B5EF4-FFF2-40B4-BE49-F238E27FC236}">
              <a16:creationId xmlns:a16="http://schemas.microsoft.com/office/drawing/2014/main" id="{E8AC1286-1F7B-4F5B-8B52-4ECA0DB938AC}"/>
            </a:ext>
          </a:extLst>
        </xdr:cNvPr>
        <xdr:cNvSpPr txBox="1"/>
      </xdr:nvSpPr>
      <xdr:spPr>
        <a:xfrm>
          <a:off x="19038945" y="10599075"/>
          <a:ext cx="727093" cy="326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0874981-B3CA-434E-BA5C-569A2CD92A2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1,906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37</xdr:col>
      <xdr:colOff>210786</xdr:colOff>
      <xdr:row>53</xdr:row>
      <xdr:rowOff>86297</xdr:rowOff>
    </xdr:from>
    <xdr:to>
      <xdr:col>38</xdr:col>
      <xdr:colOff>331101</xdr:colOff>
      <xdr:row>55</xdr:row>
      <xdr:rowOff>45858</xdr:rowOff>
    </xdr:to>
    <xdr:sp macro="" textlink="$O$98">
      <xdr:nvSpPr>
        <xdr:cNvPr id="27" name="TextBox 26">
          <a:extLst>
            <a:ext uri="{FF2B5EF4-FFF2-40B4-BE49-F238E27FC236}">
              <a16:creationId xmlns:a16="http://schemas.microsoft.com/office/drawing/2014/main" id="{206C2171-E9E4-471E-B1EA-B1A2068496A0}"/>
            </a:ext>
          </a:extLst>
        </xdr:cNvPr>
        <xdr:cNvSpPr txBox="1"/>
      </xdr:nvSpPr>
      <xdr:spPr>
        <a:xfrm>
          <a:off x="19684119" y="10599075"/>
          <a:ext cx="727093" cy="326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BB0CE4C-D634-43F4-8BFC-24740C46D16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2,410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38</xdr:col>
      <xdr:colOff>281487</xdr:colOff>
      <xdr:row>53</xdr:row>
      <xdr:rowOff>86297</xdr:rowOff>
    </xdr:from>
    <xdr:to>
      <xdr:col>39</xdr:col>
      <xdr:colOff>401803</xdr:colOff>
      <xdr:row>55</xdr:row>
      <xdr:rowOff>45858</xdr:rowOff>
    </xdr:to>
    <xdr:sp macro="" textlink="$O$99">
      <xdr:nvSpPr>
        <xdr:cNvPr id="28" name="TextBox 27">
          <a:extLst>
            <a:ext uri="{FF2B5EF4-FFF2-40B4-BE49-F238E27FC236}">
              <a16:creationId xmlns:a16="http://schemas.microsoft.com/office/drawing/2014/main" id="{6687E4CC-B391-4ECA-A203-0776899D6E3E}"/>
            </a:ext>
          </a:extLst>
        </xdr:cNvPr>
        <xdr:cNvSpPr txBox="1"/>
      </xdr:nvSpPr>
      <xdr:spPr>
        <a:xfrm>
          <a:off x="20361598" y="10599075"/>
          <a:ext cx="727094" cy="326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CBBB63F-20CD-4B73-A7DA-F2E45610D47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2,318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39</xdr:col>
      <xdr:colOff>300576</xdr:colOff>
      <xdr:row>53</xdr:row>
      <xdr:rowOff>86297</xdr:rowOff>
    </xdr:from>
    <xdr:to>
      <xdr:col>40</xdr:col>
      <xdr:colOff>420892</xdr:colOff>
      <xdr:row>55</xdr:row>
      <xdr:rowOff>45858</xdr:rowOff>
    </xdr:to>
    <xdr:sp macro="" textlink="$O$100">
      <xdr:nvSpPr>
        <xdr:cNvPr id="29" name="TextBox 28">
          <a:extLst>
            <a:ext uri="{FF2B5EF4-FFF2-40B4-BE49-F238E27FC236}">
              <a16:creationId xmlns:a16="http://schemas.microsoft.com/office/drawing/2014/main" id="{3608EAB2-5CA5-41BB-88ED-914FA166358B}"/>
            </a:ext>
          </a:extLst>
        </xdr:cNvPr>
        <xdr:cNvSpPr txBox="1"/>
      </xdr:nvSpPr>
      <xdr:spPr>
        <a:xfrm>
          <a:off x="20987465" y="10599075"/>
          <a:ext cx="727094" cy="326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07B46F6-F6A5-446B-A700-A3C5A7CD76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2,694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40</xdr:col>
      <xdr:colOff>384279</xdr:colOff>
      <xdr:row>53</xdr:row>
      <xdr:rowOff>86297</xdr:rowOff>
    </xdr:from>
    <xdr:to>
      <xdr:col>41</xdr:col>
      <xdr:colOff>504596</xdr:colOff>
      <xdr:row>55</xdr:row>
      <xdr:rowOff>45858</xdr:rowOff>
    </xdr:to>
    <xdr:sp macro="" textlink="$O$101">
      <xdr:nvSpPr>
        <xdr:cNvPr id="30" name="TextBox 29">
          <a:extLst>
            <a:ext uri="{FF2B5EF4-FFF2-40B4-BE49-F238E27FC236}">
              <a16:creationId xmlns:a16="http://schemas.microsoft.com/office/drawing/2014/main" id="{87BF30A5-582D-431F-8936-6BC3385E443E}"/>
            </a:ext>
          </a:extLst>
        </xdr:cNvPr>
        <xdr:cNvSpPr txBox="1"/>
      </xdr:nvSpPr>
      <xdr:spPr>
        <a:xfrm>
          <a:off x="21677946" y="10599075"/>
          <a:ext cx="727094" cy="326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D04F95-B2D6-4DE2-9979-26CA195E83B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2,242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41</xdr:col>
      <xdr:colOff>405598</xdr:colOff>
      <xdr:row>53</xdr:row>
      <xdr:rowOff>86297</xdr:rowOff>
    </xdr:from>
    <xdr:to>
      <xdr:col>42</xdr:col>
      <xdr:colOff>525913</xdr:colOff>
      <xdr:row>55</xdr:row>
      <xdr:rowOff>45858</xdr:rowOff>
    </xdr:to>
    <xdr:sp macro="" textlink="$O$102">
      <xdr:nvSpPr>
        <xdr:cNvPr id="31" name="TextBox 30">
          <a:extLst>
            <a:ext uri="{FF2B5EF4-FFF2-40B4-BE49-F238E27FC236}">
              <a16:creationId xmlns:a16="http://schemas.microsoft.com/office/drawing/2014/main" id="{2DB47A31-25BF-41F6-AB23-B4DEAC283037}"/>
            </a:ext>
          </a:extLst>
        </xdr:cNvPr>
        <xdr:cNvSpPr txBox="1"/>
      </xdr:nvSpPr>
      <xdr:spPr>
        <a:xfrm>
          <a:off x="22306042" y="10599075"/>
          <a:ext cx="727093" cy="326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31BB006-24EB-46ED-9000-ADD5AB447DC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2,202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42</xdr:col>
      <xdr:colOff>459959</xdr:colOff>
      <xdr:row>53</xdr:row>
      <xdr:rowOff>86297</xdr:rowOff>
    </xdr:from>
    <xdr:to>
      <xdr:col>43</xdr:col>
      <xdr:colOff>580274</xdr:colOff>
      <xdr:row>55</xdr:row>
      <xdr:rowOff>45858</xdr:rowOff>
    </xdr:to>
    <xdr:sp macro="" textlink="$O$103">
      <xdr:nvSpPr>
        <xdr:cNvPr id="32" name="TextBox 31">
          <a:extLst>
            <a:ext uri="{FF2B5EF4-FFF2-40B4-BE49-F238E27FC236}">
              <a16:creationId xmlns:a16="http://schemas.microsoft.com/office/drawing/2014/main" id="{717697C6-060A-403A-8515-92C580AECDF9}"/>
            </a:ext>
          </a:extLst>
        </xdr:cNvPr>
        <xdr:cNvSpPr txBox="1"/>
      </xdr:nvSpPr>
      <xdr:spPr>
        <a:xfrm>
          <a:off x="22967181" y="10599075"/>
          <a:ext cx="727093" cy="326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B1FF3B9-3A28-41D5-A208-977B457173B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2,226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43</xdr:col>
      <xdr:colOff>485363</xdr:colOff>
      <xdr:row>53</xdr:row>
      <xdr:rowOff>86297</xdr:rowOff>
    </xdr:from>
    <xdr:to>
      <xdr:col>44</xdr:col>
      <xdr:colOff>605679</xdr:colOff>
      <xdr:row>55</xdr:row>
      <xdr:rowOff>45858</xdr:rowOff>
    </xdr:to>
    <xdr:sp macro="" textlink="$O$104">
      <xdr:nvSpPr>
        <xdr:cNvPr id="33" name="TextBox 32">
          <a:extLst>
            <a:ext uri="{FF2B5EF4-FFF2-40B4-BE49-F238E27FC236}">
              <a16:creationId xmlns:a16="http://schemas.microsoft.com/office/drawing/2014/main" id="{95E05C50-0B13-4113-AB77-09937CC32D88}"/>
            </a:ext>
          </a:extLst>
        </xdr:cNvPr>
        <xdr:cNvSpPr txBox="1"/>
      </xdr:nvSpPr>
      <xdr:spPr>
        <a:xfrm>
          <a:off x="23599363" y="10599075"/>
          <a:ext cx="727094" cy="326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4EF3C1B-01AB-4A46-89D8-FD341593880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1,456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576337</xdr:colOff>
      <xdr:row>55</xdr:row>
      <xdr:rowOff>145412</xdr:rowOff>
    </xdr:from>
    <xdr:to>
      <xdr:col>21</xdr:col>
      <xdr:colOff>509496</xdr:colOff>
      <xdr:row>57</xdr:row>
      <xdr:rowOff>39169</xdr:rowOff>
    </xdr:to>
    <xdr:sp macro="" textlink="$L$83">
      <xdr:nvSpPr>
        <xdr:cNvPr id="34" name="TextBox 33">
          <a:extLst>
            <a:ext uri="{FF2B5EF4-FFF2-40B4-BE49-F238E27FC236}">
              <a16:creationId xmlns:a16="http://schemas.microsoft.com/office/drawing/2014/main" id="{32BCA37B-E0BF-4E0F-97DC-D9FC69CF4127}"/>
            </a:ext>
          </a:extLst>
        </xdr:cNvPr>
        <xdr:cNvSpPr txBox="1"/>
      </xdr:nvSpPr>
      <xdr:spPr>
        <a:xfrm>
          <a:off x="9734448" y="11025079"/>
          <a:ext cx="539937" cy="2606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21E8FF90-EDCB-43C4-B4CD-C5AB5AD1E7A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746</a:t>
          </a:fld>
          <a:endParaRPr lang="en-US" sz="11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149231</xdr:colOff>
      <xdr:row>55</xdr:row>
      <xdr:rowOff>160455</xdr:rowOff>
    </xdr:from>
    <xdr:to>
      <xdr:col>23</xdr:col>
      <xdr:colOff>82391</xdr:colOff>
      <xdr:row>57</xdr:row>
      <xdr:rowOff>54211</xdr:rowOff>
    </xdr:to>
    <xdr:sp macro="" textlink="$L$84">
      <xdr:nvSpPr>
        <xdr:cNvPr id="35" name="TextBox 34">
          <a:extLst>
            <a:ext uri="{FF2B5EF4-FFF2-40B4-BE49-F238E27FC236}">
              <a16:creationId xmlns:a16="http://schemas.microsoft.com/office/drawing/2014/main" id="{D2B4E2C3-80F9-438B-A08F-D8ECF1903948}"/>
            </a:ext>
          </a:extLst>
        </xdr:cNvPr>
        <xdr:cNvSpPr txBox="1"/>
      </xdr:nvSpPr>
      <xdr:spPr>
        <a:xfrm>
          <a:off x="10520898" y="11040122"/>
          <a:ext cx="53993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9FD1170-3ECB-41D7-84A7-0FD5137D1F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28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132146</xdr:colOff>
      <xdr:row>55</xdr:row>
      <xdr:rowOff>172153</xdr:rowOff>
    </xdr:from>
    <xdr:to>
      <xdr:col>24</xdr:col>
      <xdr:colOff>63966</xdr:colOff>
      <xdr:row>57</xdr:row>
      <xdr:rowOff>65909</xdr:rowOff>
    </xdr:to>
    <xdr:sp macro="" textlink="$L$85">
      <xdr:nvSpPr>
        <xdr:cNvPr id="36" name="TextBox 35">
          <a:extLst>
            <a:ext uri="{FF2B5EF4-FFF2-40B4-BE49-F238E27FC236}">
              <a16:creationId xmlns:a16="http://schemas.microsoft.com/office/drawing/2014/main" id="{01F5BA69-6CA4-4803-9D11-EDF1466FA7CE}"/>
            </a:ext>
          </a:extLst>
        </xdr:cNvPr>
        <xdr:cNvSpPr txBox="1"/>
      </xdr:nvSpPr>
      <xdr:spPr>
        <a:xfrm>
          <a:off x="11110590" y="11051820"/>
          <a:ext cx="538598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5B7F94-4E49-4371-A0A3-B646878C4F6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-8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259445</xdr:colOff>
      <xdr:row>55</xdr:row>
      <xdr:rowOff>172153</xdr:rowOff>
    </xdr:from>
    <xdr:to>
      <xdr:col>25</xdr:col>
      <xdr:colOff>195426</xdr:colOff>
      <xdr:row>57</xdr:row>
      <xdr:rowOff>65909</xdr:rowOff>
    </xdr:to>
    <xdr:sp macro="" textlink="$L$86">
      <xdr:nvSpPr>
        <xdr:cNvPr id="37" name="TextBox 36">
          <a:extLst>
            <a:ext uri="{FF2B5EF4-FFF2-40B4-BE49-F238E27FC236}">
              <a16:creationId xmlns:a16="http://schemas.microsoft.com/office/drawing/2014/main" id="{688D9031-1AE5-4E6F-B3E4-7BD6FAF02112}"/>
            </a:ext>
          </a:extLst>
        </xdr:cNvPr>
        <xdr:cNvSpPr txBox="1"/>
      </xdr:nvSpPr>
      <xdr:spPr>
        <a:xfrm>
          <a:off x="11844667" y="11051820"/>
          <a:ext cx="542759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3669CD-D501-43EC-BB04-87CDB789F03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82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346864</xdr:colOff>
      <xdr:row>55</xdr:row>
      <xdr:rowOff>160455</xdr:rowOff>
    </xdr:from>
    <xdr:to>
      <xdr:col>26</xdr:col>
      <xdr:colOff>280023</xdr:colOff>
      <xdr:row>57</xdr:row>
      <xdr:rowOff>54211</xdr:rowOff>
    </xdr:to>
    <xdr:sp macro="" textlink="$L$87">
      <xdr:nvSpPr>
        <xdr:cNvPr id="38" name="TextBox 37">
          <a:extLst>
            <a:ext uri="{FF2B5EF4-FFF2-40B4-BE49-F238E27FC236}">
              <a16:creationId xmlns:a16="http://schemas.microsoft.com/office/drawing/2014/main" id="{F1E382AF-819D-4503-B3F8-13C462F23B2D}"/>
            </a:ext>
          </a:extLst>
        </xdr:cNvPr>
        <xdr:cNvSpPr txBox="1"/>
      </xdr:nvSpPr>
      <xdr:spPr>
        <a:xfrm>
          <a:off x="12538864" y="11040122"/>
          <a:ext cx="53993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4037A04-4799-4F5C-B83D-4BEEB6020C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450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310991</xdr:colOff>
      <xdr:row>55</xdr:row>
      <xdr:rowOff>160455</xdr:rowOff>
    </xdr:from>
    <xdr:to>
      <xdr:col>27</xdr:col>
      <xdr:colOff>246971</xdr:colOff>
      <xdr:row>57</xdr:row>
      <xdr:rowOff>54211</xdr:rowOff>
    </xdr:to>
    <xdr:sp macro="" textlink="$L$88">
      <xdr:nvSpPr>
        <xdr:cNvPr id="39" name="TextBox 38">
          <a:extLst>
            <a:ext uri="{FF2B5EF4-FFF2-40B4-BE49-F238E27FC236}">
              <a16:creationId xmlns:a16="http://schemas.microsoft.com/office/drawing/2014/main" id="{47B1336D-10C8-47C6-9136-37BE17ECD64B}"/>
            </a:ext>
          </a:extLst>
        </xdr:cNvPr>
        <xdr:cNvSpPr txBox="1"/>
      </xdr:nvSpPr>
      <xdr:spPr>
        <a:xfrm>
          <a:off x="13109769" y="11040122"/>
          <a:ext cx="542758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357232C-9A56-463A-B0B9-FD4273607F3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-436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395129</xdr:colOff>
      <xdr:row>55</xdr:row>
      <xdr:rowOff>160455</xdr:rowOff>
    </xdr:from>
    <xdr:to>
      <xdr:col>28</xdr:col>
      <xdr:colOff>383190</xdr:colOff>
      <xdr:row>57</xdr:row>
      <xdr:rowOff>7679</xdr:rowOff>
    </xdr:to>
    <xdr:sp macro="" textlink="$L$89">
      <xdr:nvSpPr>
        <xdr:cNvPr id="40" name="TextBox 39">
          <a:extLst>
            <a:ext uri="{FF2B5EF4-FFF2-40B4-BE49-F238E27FC236}">
              <a16:creationId xmlns:a16="http://schemas.microsoft.com/office/drawing/2014/main" id="{2E80B954-2A26-4DC1-89AB-FAAFAE519ADC}"/>
            </a:ext>
          </a:extLst>
        </xdr:cNvPr>
        <xdr:cNvSpPr txBox="1"/>
      </xdr:nvSpPr>
      <xdr:spPr>
        <a:xfrm>
          <a:off x="13800685" y="11040122"/>
          <a:ext cx="594838" cy="2141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F6D3F36-CDEA-45D8-9BE4-5AD92C40FF8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-748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454983</xdr:colOff>
      <xdr:row>55</xdr:row>
      <xdr:rowOff>172153</xdr:rowOff>
    </xdr:from>
    <xdr:to>
      <xdr:col>29</xdr:col>
      <xdr:colOff>388142</xdr:colOff>
      <xdr:row>57</xdr:row>
      <xdr:rowOff>65909</xdr:rowOff>
    </xdr:to>
    <xdr:sp macro="" textlink="$L$90">
      <xdr:nvSpPr>
        <xdr:cNvPr id="41" name="TextBox 40">
          <a:extLst>
            <a:ext uri="{FF2B5EF4-FFF2-40B4-BE49-F238E27FC236}">
              <a16:creationId xmlns:a16="http://schemas.microsoft.com/office/drawing/2014/main" id="{FD59A5DB-AEC5-41AC-8D5A-75CA2A437C70}"/>
            </a:ext>
          </a:extLst>
        </xdr:cNvPr>
        <xdr:cNvSpPr txBox="1"/>
      </xdr:nvSpPr>
      <xdr:spPr>
        <a:xfrm>
          <a:off x="14467316" y="11051820"/>
          <a:ext cx="53993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2490E6-B039-4B47-AF20-EE65563C012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-426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474070</xdr:colOff>
      <xdr:row>55</xdr:row>
      <xdr:rowOff>160455</xdr:rowOff>
    </xdr:from>
    <xdr:to>
      <xdr:col>30</xdr:col>
      <xdr:colOff>407229</xdr:colOff>
      <xdr:row>57</xdr:row>
      <xdr:rowOff>54211</xdr:rowOff>
    </xdr:to>
    <xdr:sp macro="" textlink="$L$91">
      <xdr:nvSpPr>
        <xdr:cNvPr id="42" name="TextBox 41">
          <a:extLst>
            <a:ext uri="{FF2B5EF4-FFF2-40B4-BE49-F238E27FC236}">
              <a16:creationId xmlns:a16="http://schemas.microsoft.com/office/drawing/2014/main" id="{14A9C0B7-EE99-4382-AC95-C155A0B67A5A}"/>
            </a:ext>
          </a:extLst>
        </xdr:cNvPr>
        <xdr:cNvSpPr txBox="1"/>
      </xdr:nvSpPr>
      <xdr:spPr>
        <a:xfrm>
          <a:off x="15093181" y="11040122"/>
          <a:ext cx="53993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1A84829-B545-4A97-B852-517D4A7F4F6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445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30</xdr:col>
      <xdr:colOff>525462</xdr:colOff>
      <xdr:row>55</xdr:row>
      <xdr:rowOff>160455</xdr:rowOff>
    </xdr:from>
    <xdr:to>
      <xdr:col>31</xdr:col>
      <xdr:colOff>458621</xdr:colOff>
      <xdr:row>57</xdr:row>
      <xdr:rowOff>54211</xdr:rowOff>
    </xdr:to>
    <xdr:sp macro="" textlink="$L$92">
      <xdr:nvSpPr>
        <xdr:cNvPr id="43" name="TextBox 42">
          <a:extLst>
            <a:ext uri="{FF2B5EF4-FFF2-40B4-BE49-F238E27FC236}">
              <a16:creationId xmlns:a16="http://schemas.microsoft.com/office/drawing/2014/main" id="{21212123-BFA2-4FFF-8692-711CAEF38779}"/>
            </a:ext>
          </a:extLst>
        </xdr:cNvPr>
        <xdr:cNvSpPr txBox="1"/>
      </xdr:nvSpPr>
      <xdr:spPr>
        <a:xfrm>
          <a:off x="15751351" y="11040122"/>
          <a:ext cx="53993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17C352A-6D42-43C1-A211-4019A7E80E6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213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565347</xdr:colOff>
      <xdr:row>55</xdr:row>
      <xdr:rowOff>160455</xdr:rowOff>
    </xdr:from>
    <xdr:to>
      <xdr:col>32</xdr:col>
      <xdr:colOff>498506</xdr:colOff>
      <xdr:row>57</xdr:row>
      <xdr:rowOff>54211</xdr:rowOff>
    </xdr:to>
    <xdr:sp macro="" textlink="$L$93">
      <xdr:nvSpPr>
        <xdr:cNvPr id="44" name="TextBox 43">
          <a:extLst>
            <a:ext uri="{FF2B5EF4-FFF2-40B4-BE49-F238E27FC236}">
              <a16:creationId xmlns:a16="http://schemas.microsoft.com/office/drawing/2014/main" id="{83B43D05-0C23-4AB6-8E57-5B4A786D975C}"/>
            </a:ext>
          </a:extLst>
        </xdr:cNvPr>
        <xdr:cNvSpPr txBox="1"/>
      </xdr:nvSpPr>
      <xdr:spPr>
        <a:xfrm>
          <a:off x="16398014" y="11040122"/>
          <a:ext cx="539936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FF2D73-6C76-4A69-AD71-9F605DB80A8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84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33</xdr:col>
      <xdr:colOff>48588</xdr:colOff>
      <xdr:row>55</xdr:row>
      <xdr:rowOff>160455</xdr:rowOff>
    </xdr:from>
    <xdr:to>
      <xdr:col>33</xdr:col>
      <xdr:colOff>588525</xdr:colOff>
      <xdr:row>57</xdr:row>
      <xdr:rowOff>54211</xdr:rowOff>
    </xdr:to>
    <xdr:sp macro="" textlink="$L$94">
      <xdr:nvSpPr>
        <xdr:cNvPr id="45" name="TextBox 44">
          <a:extLst>
            <a:ext uri="{FF2B5EF4-FFF2-40B4-BE49-F238E27FC236}">
              <a16:creationId xmlns:a16="http://schemas.microsoft.com/office/drawing/2014/main" id="{D321BB68-7314-4B6C-84A5-5A1DF02BF75F}"/>
            </a:ext>
          </a:extLst>
        </xdr:cNvPr>
        <xdr:cNvSpPr txBox="1"/>
      </xdr:nvSpPr>
      <xdr:spPr>
        <a:xfrm>
          <a:off x="17094810" y="11040122"/>
          <a:ext cx="53993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649A321-8CB8-4EE3-9729-4E735AF95CD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356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21</xdr:colOff>
      <xdr:row>55</xdr:row>
      <xdr:rowOff>155183</xdr:rowOff>
    </xdr:from>
    <xdr:to>
      <xdr:col>34</xdr:col>
      <xdr:colOff>556738</xdr:colOff>
      <xdr:row>57</xdr:row>
      <xdr:rowOff>16519</xdr:rowOff>
    </xdr:to>
    <xdr:sp macro="" textlink="$L$95">
      <xdr:nvSpPr>
        <xdr:cNvPr id="46" name="TextBox 45">
          <a:extLst>
            <a:ext uri="{FF2B5EF4-FFF2-40B4-BE49-F238E27FC236}">
              <a16:creationId xmlns:a16="http://schemas.microsoft.com/office/drawing/2014/main" id="{86F0832E-89AE-447D-BBC9-4D5C2E77BFBE}"/>
            </a:ext>
          </a:extLst>
        </xdr:cNvPr>
        <xdr:cNvSpPr txBox="1"/>
      </xdr:nvSpPr>
      <xdr:spPr>
        <a:xfrm>
          <a:off x="17653021" y="11034850"/>
          <a:ext cx="556717" cy="228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C246D95-E541-4780-B748-A1E481EE4E5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-289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35</xdr:col>
      <xdr:colOff>102363</xdr:colOff>
      <xdr:row>55</xdr:row>
      <xdr:rowOff>172153</xdr:rowOff>
    </xdr:from>
    <xdr:to>
      <xdr:col>36</xdr:col>
      <xdr:colOff>35522</xdr:colOff>
      <xdr:row>57</xdr:row>
      <xdr:rowOff>65909</xdr:rowOff>
    </xdr:to>
    <xdr:sp macro="" textlink="$L$96">
      <xdr:nvSpPr>
        <xdr:cNvPr id="47" name="TextBox 46">
          <a:extLst>
            <a:ext uri="{FF2B5EF4-FFF2-40B4-BE49-F238E27FC236}">
              <a16:creationId xmlns:a16="http://schemas.microsoft.com/office/drawing/2014/main" id="{CB7241AF-72CB-42EE-AD3B-9AE96F0483F8}"/>
            </a:ext>
          </a:extLst>
        </xdr:cNvPr>
        <xdr:cNvSpPr txBox="1"/>
      </xdr:nvSpPr>
      <xdr:spPr>
        <a:xfrm>
          <a:off x="18362141" y="11051820"/>
          <a:ext cx="53993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A142B00-378B-49FF-8766-539989E9286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308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36</xdr:col>
      <xdr:colOff>129984</xdr:colOff>
      <xdr:row>55</xdr:row>
      <xdr:rowOff>160455</xdr:rowOff>
    </xdr:from>
    <xdr:to>
      <xdr:col>37</xdr:col>
      <xdr:colOff>63143</xdr:colOff>
      <xdr:row>57</xdr:row>
      <xdr:rowOff>54211</xdr:rowOff>
    </xdr:to>
    <xdr:sp macro="" textlink="$L$97">
      <xdr:nvSpPr>
        <xdr:cNvPr id="48" name="TextBox 47">
          <a:extLst>
            <a:ext uri="{FF2B5EF4-FFF2-40B4-BE49-F238E27FC236}">
              <a16:creationId xmlns:a16="http://schemas.microsoft.com/office/drawing/2014/main" id="{BBEE6CE4-A8DB-4492-B549-5D533D354CC3}"/>
            </a:ext>
          </a:extLst>
        </xdr:cNvPr>
        <xdr:cNvSpPr txBox="1"/>
      </xdr:nvSpPr>
      <xdr:spPr>
        <a:xfrm>
          <a:off x="18996540" y="11040122"/>
          <a:ext cx="539936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EE82A56-EB7D-4470-B847-96093B00B73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-18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37</xdr:col>
      <xdr:colOff>160954</xdr:colOff>
      <xdr:row>55</xdr:row>
      <xdr:rowOff>172153</xdr:rowOff>
    </xdr:from>
    <xdr:to>
      <xdr:col>38</xdr:col>
      <xdr:colOff>94112</xdr:colOff>
      <xdr:row>57</xdr:row>
      <xdr:rowOff>65909</xdr:rowOff>
    </xdr:to>
    <xdr:sp macro="" textlink="$L$98">
      <xdr:nvSpPr>
        <xdr:cNvPr id="49" name="TextBox 48">
          <a:extLst>
            <a:ext uri="{FF2B5EF4-FFF2-40B4-BE49-F238E27FC236}">
              <a16:creationId xmlns:a16="http://schemas.microsoft.com/office/drawing/2014/main" id="{510159E6-A746-4188-93C7-5412594141AC}"/>
            </a:ext>
          </a:extLst>
        </xdr:cNvPr>
        <xdr:cNvSpPr txBox="1"/>
      </xdr:nvSpPr>
      <xdr:spPr>
        <a:xfrm>
          <a:off x="19634287" y="11051820"/>
          <a:ext cx="539936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4B33F89-6B05-445F-8393-9E94FD95268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347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38</xdr:col>
      <xdr:colOff>248743</xdr:colOff>
      <xdr:row>55</xdr:row>
      <xdr:rowOff>160455</xdr:rowOff>
    </xdr:from>
    <xdr:to>
      <xdr:col>39</xdr:col>
      <xdr:colOff>181902</xdr:colOff>
      <xdr:row>57</xdr:row>
      <xdr:rowOff>54211</xdr:rowOff>
    </xdr:to>
    <xdr:sp macro="" textlink="$L$99">
      <xdr:nvSpPr>
        <xdr:cNvPr id="50" name="TextBox 49">
          <a:extLst>
            <a:ext uri="{FF2B5EF4-FFF2-40B4-BE49-F238E27FC236}">
              <a16:creationId xmlns:a16="http://schemas.microsoft.com/office/drawing/2014/main" id="{565AC285-93F9-4DA4-84D4-977B0B4F03CE}"/>
            </a:ext>
          </a:extLst>
        </xdr:cNvPr>
        <xdr:cNvSpPr txBox="1"/>
      </xdr:nvSpPr>
      <xdr:spPr>
        <a:xfrm>
          <a:off x="20328854" y="11040122"/>
          <a:ext cx="53993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FD4C86A-B347-4C2B-9B33-EEBA91AA812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290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39</xdr:col>
      <xdr:colOff>300140</xdr:colOff>
      <xdr:row>55</xdr:row>
      <xdr:rowOff>160455</xdr:rowOff>
    </xdr:from>
    <xdr:to>
      <xdr:col>40</xdr:col>
      <xdr:colOff>233299</xdr:colOff>
      <xdr:row>57</xdr:row>
      <xdr:rowOff>54211</xdr:rowOff>
    </xdr:to>
    <xdr:sp macro="" textlink="$L$100">
      <xdr:nvSpPr>
        <xdr:cNvPr id="51" name="TextBox 50">
          <a:extLst>
            <a:ext uri="{FF2B5EF4-FFF2-40B4-BE49-F238E27FC236}">
              <a16:creationId xmlns:a16="http://schemas.microsoft.com/office/drawing/2014/main" id="{2A06F822-F4E9-4AC4-B829-4F12D9EE4788}"/>
            </a:ext>
          </a:extLst>
        </xdr:cNvPr>
        <xdr:cNvSpPr txBox="1"/>
      </xdr:nvSpPr>
      <xdr:spPr>
        <a:xfrm>
          <a:off x="20987029" y="11040122"/>
          <a:ext cx="53993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AA4BDE4-C09F-44A8-A52A-AB42EA4F10C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319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43</xdr:col>
      <xdr:colOff>484091</xdr:colOff>
      <xdr:row>55</xdr:row>
      <xdr:rowOff>160455</xdr:rowOff>
    </xdr:from>
    <xdr:to>
      <xdr:col>44</xdr:col>
      <xdr:colOff>417250</xdr:colOff>
      <xdr:row>57</xdr:row>
      <xdr:rowOff>54211</xdr:rowOff>
    </xdr:to>
    <xdr:sp macro="" textlink="$L$104">
      <xdr:nvSpPr>
        <xdr:cNvPr id="52" name="TextBox 51">
          <a:extLst>
            <a:ext uri="{FF2B5EF4-FFF2-40B4-BE49-F238E27FC236}">
              <a16:creationId xmlns:a16="http://schemas.microsoft.com/office/drawing/2014/main" id="{5BD4AE4D-3983-4B97-94BD-EBC17CFEDBE9}"/>
            </a:ext>
          </a:extLst>
        </xdr:cNvPr>
        <xdr:cNvSpPr txBox="1"/>
      </xdr:nvSpPr>
      <xdr:spPr>
        <a:xfrm>
          <a:off x="23598091" y="11040122"/>
          <a:ext cx="53993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0CF8DC8-8EBD-4440-826C-AFB8E98B057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-587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42</xdr:col>
      <xdr:colOff>418152</xdr:colOff>
      <xdr:row>55</xdr:row>
      <xdr:rowOff>172153</xdr:rowOff>
    </xdr:from>
    <xdr:to>
      <xdr:col>43</xdr:col>
      <xdr:colOff>351310</xdr:colOff>
      <xdr:row>57</xdr:row>
      <xdr:rowOff>65909</xdr:rowOff>
    </xdr:to>
    <xdr:sp macro="" textlink="$L$103">
      <xdr:nvSpPr>
        <xdr:cNvPr id="53" name="TextBox 52">
          <a:extLst>
            <a:ext uri="{FF2B5EF4-FFF2-40B4-BE49-F238E27FC236}">
              <a16:creationId xmlns:a16="http://schemas.microsoft.com/office/drawing/2014/main" id="{34D33441-B216-40AB-B6AD-8F9EF4BF463E}"/>
            </a:ext>
          </a:extLst>
        </xdr:cNvPr>
        <xdr:cNvSpPr txBox="1"/>
      </xdr:nvSpPr>
      <xdr:spPr>
        <a:xfrm>
          <a:off x="22925374" y="11051820"/>
          <a:ext cx="539936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8E91F18-A88B-4337-8C78-880BF53A54C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111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41</xdr:col>
      <xdr:colOff>368835</xdr:colOff>
      <xdr:row>55</xdr:row>
      <xdr:rowOff>172153</xdr:rowOff>
    </xdr:from>
    <xdr:to>
      <xdr:col>42</xdr:col>
      <xdr:colOff>384878</xdr:colOff>
      <xdr:row>57</xdr:row>
      <xdr:rowOff>55213</xdr:rowOff>
    </xdr:to>
    <xdr:sp macro="" textlink="$L$102">
      <xdr:nvSpPr>
        <xdr:cNvPr id="54" name="TextBox 53">
          <a:extLst>
            <a:ext uri="{FF2B5EF4-FFF2-40B4-BE49-F238E27FC236}">
              <a16:creationId xmlns:a16="http://schemas.microsoft.com/office/drawing/2014/main" id="{5075C759-4431-40DA-934F-F08A1643DB30}"/>
            </a:ext>
          </a:extLst>
        </xdr:cNvPr>
        <xdr:cNvSpPr txBox="1"/>
      </xdr:nvSpPr>
      <xdr:spPr>
        <a:xfrm>
          <a:off x="22269279" y="11051820"/>
          <a:ext cx="622821" cy="249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E5BEB2F-1E20-450E-BE35-C12CD225C5E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-225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40</xdr:col>
      <xdr:colOff>369063</xdr:colOff>
      <xdr:row>55</xdr:row>
      <xdr:rowOff>160455</xdr:rowOff>
    </xdr:from>
    <xdr:to>
      <xdr:col>41</xdr:col>
      <xdr:colOff>302223</xdr:colOff>
      <xdr:row>57</xdr:row>
      <xdr:rowOff>54211</xdr:rowOff>
    </xdr:to>
    <xdr:sp macro="" textlink="$L$101">
      <xdr:nvSpPr>
        <xdr:cNvPr id="55" name="TextBox 54">
          <a:extLst>
            <a:ext uri="{FF2B5EF4-FFF2-40B4-BE49-F238E27FC236}">
              <a16:creationId xmlns:a16="http://schemas.microsoft.com/office/drawing/2014/main" id="{6B6D4846-2ACC-4677-B32D-30F939A87708}"/>
            </a:ext>
          </a:extLst>
        </xdr:cNvPr>
        <xdr:cNvSpPr txBox="1"/>
      </xdr:nvSpPr>
      <xdr:spPr>
        <a:xfrm>
          <a:off x="21662730" y="11040122"/>
          <a:ext cx="53993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580E30C-CEEF-4F2C-A6CB-3A77EE0F671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-134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43</xdr:col>
      <xdr:colOff>483885</xdr:colOff>
      <xdr:row>57</xdr:row>
      <xdr:rowOff>85370</xdr:rowOff>
    </xdr:from>
    <xdr:to>
      <xdr:col>44</xdr:col>
      <xdr:colOff>417044</xdr:colOff>
      <xdr:row>58</xdr:row>
      <xdr:rowOff>164876</xdr:rowOff>
    </xdr:to>
    <xdr:sp macro="" textlink="$M$104">
      <xdr:nvSpPr>
        <xdr:cNvPr id="56" name="TextBox 55">
          <a:extLst>
            <a:ext uri="{FF2B5EF4-FFF2-40B4-BE49-F238E27FC236}">
              <a16:creationId xmlns:a16="http://schemas.microsoft.com/office/drawing/2014/main" id="{74001CE5-02CC-49B9-BE24-E00A72DD2AC5}"/>
            </a:ext>
          </a:extLst>
        </xdr:cNvPr>
        <xdr:cNvSpPr txBox="1"/>
      </xdr:nvSpPr>
      <xdr:spPr>
        <a:xfrm>
          <a:off x="23597885" y="11331926"/>
          <a:ext cx="539937" cy="262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48301BA-E4AA-4DF2-B61B-5FA5DCEE669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-183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44</xdr:col>
      <xdr:colOff>13531</xdr:colOff>
      <xdr:row>59</xdr:row>
      <xdr:rowOff>42295</xdr:rowOff>
    </xdr:from>
    <xdr:to>
      <xdr:col>45</xdr:col>
      <xdr:colOff>7079</xdr:colOff>
      <xdr:row>60</xdr:row>
      <xdr:rowOff>129892</xdr:rowOff>
    </xdr:to>
    <xdr:sp macro="" textlink="$N$104">
      <xdr:nvSpPr>
        <xdr:cNvPr id="57" name="TextBox 56">
          <a:extLst>
            <a:ext uri="{FF2B5EF4-FFF2-40B4-BE49-F238E27FC236}">
              <a16:creationId xmlns:a16="http://schemas.microsoft.com/office/drawing/2014/main" id="{6E1CD059-E821-44C4-BA9D-305894B84522}"/>
            </a:ext>
          </a:extLst>
        </xdr:cNvPr>
        <xdr:cNvSpPr txBox="1"/>
      </xdr:nvSpPr>
      <xdr:spPr>
        <a:xfrm>
          <a:off x="23734309" y="11655739"/>
          <a:ext cx="600326" cy="271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45C344B-11B1-41B3-BBF0-EB41C7DE746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-770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190980</xdr:colOff>
      <xdr:row>55</xdr:row>
      <xdr:rowOff>174567</xdr:rowOff>
    </xdr:from>
    <xdr:to>
      <xdr:col>32</xdr:col>
      <xdr:colOff>517021</xdr:colOff>
      <xdr:row>57</xdr:row>
      <xdr:rowOff>68323</xdr:rowOff>
    </xdr:to>
    <xdr:sp macro="" textlink="$Q$93">
      <xdr:nvSpPr>
        <xdr:cNvPr id="58" name="TextBox 57">
          <a:extLst>
            <a:ext uri="{FF2B5EF4-FFF2-40B4-BE49-F238E27FC236}">
              <a16:creationId xmlns:a16="http://schemas.microsoft.com/office/drawing/2014/main" id="{D86F4251-7C0E-4F89-ADD4-2494DD7FCB65}"/>
            </a:ext>
          </a:extLst>
        </xdr:cNvPr>
        <xdr:cNvSpPr txBox="1"/>
      </xdr:nvSpPr>
      <xdr:spPr>
        <a:xfrm>
          <a:off x="16630424" y="11054234"/>
          <a:ext cx="326041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0757609-193C-4DF8-B277-B987BA6BBEC9}" type="TxLink">
            <a:rPr lang="en-US" sz="1100" b="0" i="0" u="none" strike="noStrike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376710</xdr:colOff>
      <xdr:row>57</xdr:row>
      <xdr:rowOff>85370</xdr:rowOff>
    </xdr:from>
    <xdr:to>
      <xdr:col>42</xdr:col>
      <xdr:colOff>309868</xdr:colOff>
      <xdr:row>58</xdr:row>
      <xdr:rowOff>164876</xdr:rowOff>
    </xdr:to>
    <xdr:sp macro="" textlink="$M$102">
      <xdr:nvSpPr>
        <xdr:cNvPr id="59" name="TextBox 58">
          <a:extLst>
            <a:ext uri="{FF2B5EF4-FFF2-40B4-BE49-F238E27FC236}">
              <a16:creationId xmlns:a16="http://schemas.microsoft.com/office/drawing/2014/main" id="{82036962-90FA-4FDC-AC3B-180568B2662B}"/>
            </a:ext>
          </a:extLst>
        </xdr:cNvPr>
        <xdr:cNvSpPr txBox="1"/>
      </xdr:nvSpPr>
      <xdr:spPr>
        <a:xfrm>
          <a:off x="22277154" y="11331926"/>
          <a:ext cx="539936" cy="262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AF6D338-375C-4903-9742-7BCBC815172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185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213454</xdr:colOff>
      <xdr:row>59</xdr:row>
      <xdr:rowOff>52691</xdr:rowOff>
    </xdr:from>
    <xdr:to>
      <xdr:col>23</xdr:col>
      <xdr:colOff>149435</xdr:colOff>
      <xdr:row>61</xdr:row>
      <xdr:rowOff>12958</xdr:rowOff>
    </xdr:to>
    <xdr:sp macro="" textlink="$N$84">
      <xdr:nvSpPr>
        <xdr:cNvPr id="60" name="TextBox 59">
          <a:extLst>
            <a:ext uri="{FF2B5EF4-FFF2-40B4-BE49-F238E27FC236}">
              <a16:creationId xmlns:a16="http://schemas.microsoft.com/office/drawing/2014/main" id="{97692891-3678-4DC3-B998-4541EA6511A3}"/>
            </a:ext>
          </a:extLst>
        </xdr:cNvPr>
        <xdr:cNvSpPr txBox="1"/>
      </xdr:nvSpPr>
      <xdr:spPr>
        <a:xfrm>
          <a:off x="10585121" y="11666135"/>
          <a:ext cx="542758" cy="3271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5CD238-D5C2-4341-9399-A05C1E776C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-452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226222</xdr:colOff>
      <xdr:row>59</xdr:row>
      <xdr:rowOff>52691</xdr:rowOff>
    </xdr:from>
    <xdr:to>
      <xdr:col>24</xdr:col>
      <xdr:colOff>80654</xdr:colOff>
      <xdr:row>61</xdr:row>
      <xdr:rowOff>46380</xdr:rowOff>
    </xdr:to>
    <xdr:sp macro="" textlink="$N$85">
      <xdr:nvSpPr>
        <xdr:cNvPr id="61" name="TextBox 60">
          <a:extLst>
            <a:ext uri="{FF2B5EF4-FFF2-40B4-BE49-F238E27FC236}">
              <a16:creationId xmlns:a16="http://schemas.microsoft.com/office/drawing/2014/main" id="{C7BB238A-BAE8-4959-80E3-BB3F42292EC5}"/>
            </a:ext>
          </a:extLst>
        </xdr:cNvPr>
        <xdr:cNvSpPr txBox="1"/>
      </xdr:nvSpPr>
      <xdr:spPr>
        <a:xfrm>
          <a:off x="11204666" y="11666135"/>
          <a:ext cx="461210" cy="3605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35DAD7C-9B51-483E-9333-FC50F15CAE3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-142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338141</xdr:colOff>
      <xdr:row>59</xdr:row>
      <xdr:rowOff>52691</xdr:rowOff>
    </xdr:from>
    <xdr:to>
      <xdr:col>25</xdr:col>
      <xdr:colOff>239221</xdr:colOff>
      <xdr:row>61</xdr:row>
      <xdr:rowOff>46380</xdr:rowOff>
    </xdr:to>
    <xdr:sp macro="" textlink="$N$86">
      <xdr:nvSpPr>
        <xdr:cNvPr id="62" name="TextBox 61">
          <a:extLst>
            <a:ext uri="{FF2B5EF4-FFF2-40B4-BE49-F238E27FC236}">
              <a16:creationId xmlns:a16="http://schemas.microsoft.com/office/drawing/2014/main" id="{8817CECE-77C4-468A-A250-481DE8C42939}"/>
            </a:ext>
          </a:extLst>
        </xdr:cNvPr>
        <xdr:cNvSpPr txBox="1"/>
      </xdr:nvSpPr>
      <xdr:spPr>
        <a:xfrm>
          <a:off x="11923363" y="11666135"/>
          <a:ext cx="507858" cy="3605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83A40C3-92AF-4C50-B342-2D6B95D08C5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895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359851</xdr:colOff>
      <xdr:row>59</xdr:row>
      <xdr:rowOff>52691</xdr:rowOff>
    </xdr:from>
    <xdr:to>
      <xdr:col>26</xdr:col>
      <xdr:colOff>274436</xdr:colOff>
      <xdr:row>61</xdr:row>
      <xdr:rowOff>46380</xdr:rowOff>
    </xdr:to>
    <xdr:sp macro="" textlink="$N$87">
      <xdr:nvSpPr>
        <xdr:cNvPr id="63" name="TextBox 62">
          <a:extLst>
            <a:ext uri="{FF2B5EF4-FFF2-40B4-BE49-F238E27FC236}">
              <a16:creationId xmlns:a16="http://schemas.microsoft.com/office/drawing/2014/main" id="{9043EBAC-7B3F-40D1-931C-861878B40ABE}"/>
            </a:ext>
          </a:extLst>
        </xdr:cNvPr>
        <xdr:cNvSpPr txBox="1"/>
      </xdr:nvSpPr>
      <xdr:spPr>
        <a:xfrm>
          <a:off x="12551851" y="11666135"/>
          <a:ext cx="521363" cy="3605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CEAD61F-4503-4ECA-AFB2-E9CF31294FB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357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388075</xdr:colOff>
      <xdr:row>59</xdr:row>
      <xdr:rowOff>52691</xdr:rowOff>
    </xdr:from>
    <xdr:to>
      <xdr:col>27</xdr:col>
      <xdr:colOff>316177</xdr:colOff>
      <xdr:row>61</xdr:row>
      <xdr:rowOff>46380</xdr:rowOff>
    </xdr:to>
    <xdr:sp macro="" textlink="$N$88">
      <xdr:nvSpPr>
        <xdr:cNvPr id="64" name="TextBox 63">
          <a:extLst>
            <a:ext uri="{FF2B5EF4-FFF2-40B4-BE49-F238E27FC236}">
              <a16:creationId xmlns:a16="http://schemas.microsoft.com/office/drawing/2014/main" id="{EAB0AD3E-1945-4A65-A82D-98FB51446D9A}"/>
            </a:ext>
          </a:extLst>
        </xdr:cNvPr>
        <xdr:cNvSpPr txBox="1"/>
      </xdr:nvSpPr>
      <xdr:spPr>
        <a:xfrm>
          <a:off x="13186853" y="11666135"/>
          <a:ext cx="534880" cy="3605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3F71471-D50A-4E2A-B95A-FA8B3C7BDCE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-9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493912</xdr:colOff>
      <xdr:row>59</xdr:row>
      <xdr:rowOff>52691</xdr:rowOff>
    </xdr:from>
    <xdr:to>
      <xdr:col>28</xdr:col>
      <xdr:colOff>508023</xdr:colOff>
      <xdr:row>61</xdr:row>
      <xdr:rowOff>46380</xdr:rowOff>
    </xdr:to>
    <xdr:sp macro="" textlink="$N$89">
      <xdr:nvSpPr>
        <xdr:cNvPr id="65" name="TextBox 64">
          <a:extLst>
            <a:ext uri="{FF2B5EF4-FFF2-40B4-BE49-F238E27FC236}">
              <a16:creationId xmlns:a16="http://schemas.microsoft.com/office/drawing/2014/main" id="{4402C7D7-2118-49EA-B0D4-162AC1A2A446}"/>
            </a:ext>
          </a:extLst>
        </xdr:cNvPr>
        <xdr:cNvSpPr txBox="1"/>
      </xdr:nvSpPr>
      <xdr:spPr>
        <a:xfrm>
          <a:off x="13899468" y="11666135"/>
          <a:ext cx="620888" cy="3605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B1F4B9C-BDB2-41FF-893A-C192EA96C89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-661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529188</xdr:colOff>
      <xdr:row>59</xdr:row>
      <xdr:rowOff>52691</xdr:rowOff>
    </xdr:from>
    <xdr:to>
      <xdr:col>29</xdr:col>
      <xdr:colOff>460188</xdr:colOff>
      <xdr:row>61</xdr:row>
      <xdr:rowOff>46380</xdr:rowOff>
    </xdr:to>
    <xdr:sp macro="" textlink="$N$90">
      <xdr:nvSpPr>
        <xdr:cNvPr id="66" name="TextBox 65">
          <a:extLst>
            <a:ext uri="{FF2B5EF4-FFF2-40B4-BE49-F238E27FC236}">
              <a16:creationId xmlns:a16="http://schemas.microsoft.com/office/drawing/2014/main" id="{713470A6-DCF7-40A0-A27D-8EE5BDD06BF4}"/>
            </a:ext>
          </a:extLst>
        </xdr:cNvPr>
        <xdr:cNvSpPr txBox="1"/>
      </xdr:nvSpPr>
      <xdr:spPr>
        <a:xfrm>
          <a:off x="14541521" y="11666135"/>
          <a:ext cx="537778" cy="3605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FF87A57-BCC6-4835-8550-8423C9019F1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290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42055</xdr:colOff>
      <xdr:row>59</xdr:row>
      <xdr:rowOff>52691</xdr:rowOff>
    </xdr:from>
    <xdr:to>
      <xdr:col>31</xdr:col>
      <xdr:colOff>567286</xdr:colOff>
      <xdr:row>61</xdr:row>
      <xdr:rowOff>46380</xdr:rowOff>
    </xdr:to>
    <xdr:sp macro="" textlink="$N$92">
      <xdr:nvSpPr>
        <xdr:cNvPr id="67" name="TextBox 66">
          <a:extLst>
            <a:ext uri="{FF2B5EF4-FFF2-40B4-BE49-F238E27FC236}">
              <a16:creationId xmlns:a16="http://schemas.microsoft.com/office/drawing/2014/main" id="{97EA5F92-E4CC-4C3D-959C-4E64EACAAA94}"/>
            </a:ext>
          </a:extLst>
        </xdr:cNvPr>
        <xdr:cNvSpPr txBox="1"/>
      </xdr:nvSpPr>
      <xdr:spPr>
        <a:xfrm>
          <a:off x="15874722" y="11666135"/>
          <a:ext cx="525231" cy="3605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8A9C1EA-1E7A-4C83-8A48-FE81DE1600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-511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529189</xdr:colOff>
      <xdr:row>59</xdr:row>
      <xdr:rowOff>52691</xdr:rowOff>
    </xdr:from>
    <xdr:to>
      <xdr:col>30</xdr:col>
      <xdr:colOff>450832</xdr:colOff>
      <xdr:row>61</xdr:row>
      <xdr:rowOff>46380</xdr:rowOff>
    </xdr:to>
    <xdr:sp macro="" textlink="$N$91">
      <xdr:nvSpPr>
        <xdr:cNvPr id="68" name="TextBox 67">
          <a:extLst>
            <a:ext uri="{FF2B5EF4-FFF2-40B4-BE49-F238E27FC236}">
              <a16:creationId xmlns:a16="http://schemas.microsoft.com/office/drawing/2014/main" id="{8B7D67A9-AEC1-48EE-A30C-BE3C064DA4B2}"/>
            </a:ext>
          </a:extLst>
        </xdr:cNvPr>
        <xdr:cNvSpPr txBox="1"/>
      </xdr:nvSpPr>
      <xdr:spPr>
        <a:xfrm>
          <a:off x="15148300" y="11666135"/>
          <a:ext cx="528421" cy="3605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1AE0967-95C3-40BC-BE9A-03508D67BDF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890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77637</xdr:colOff>
      <xdr:row>59</xdr:row>
      <xdr:rowOff>52691</xdr:rowOff>
    </xdr:from>
    <xdr:to>
      <xdr:col>33</xdr:col>
      <xdr:colOff>12422</xdr:colOff>
      <xdr:row>61</xdr:row>
      <xdr:rowOff>46380</xdr:rowOff>
    </xdr:to>
    <xdr:sp macro="" textlink="$N$93">
      <xdr:nvSpPr>
        <xdr:cNvPr id="69" name="TextBox 68">
          <a:extLst>
            <a:ext uri="{FF2B5EF4-FFF2-40B4-BE49-F238E27FC236}">
              <a16:creationId xmlns:a16="http://schemas.microsoft.com/office/drawing/2014/main" id="{CF8B3654-1C2E-4071-94F0-09484A9FD582}"/>
            </a:ext>
          </a:extLst>
        </xdr:cNvPr>
        <xdr:cNvSpPr txBox="1"/>
      </xdr:nvSpPr>
      <xdr:spPr>
        <a:xfrm>
          <a:off x="16517081" y="11666135"/>
          <a:ext cx="541563" cy="3605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6B9EF46-A7D4-4141-A543-F9826EB600E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-383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33</xdr:col>
      <xdr:colOff>109488</xdr:colOff>
      <xdr:row>59</xdr:row>
      <xdr:rowOff>52691</xdr:rowOff>
    </xdr:from>
    <xdr:to>
      <xdr:col>33</xdr:col>
      <xdr:colOff>569214</xdr:colOff>
      <xdr:row>61</xdr:row>
      <xdr:rowOff>46380</xdr:rowOff>
    </xdr:to>
    <xdr:sp macro="" textlink="$N$94">
      <xdr:nvSpPr>
        <xdr:cNvPr id="70" name="TextBox 69">
          <a:extLst>
            <a:ext uri="{FF2B5EF4-FFF2-40B4-BE49-F238E27FC236}">
              <a16:creationId xmlns:a16="http://schemas.microsoft.com/office/drawing/2014/main" id="{82D91474-80F0-4097-97F0-20D9F2BBF48B}"/>
            </a:ext>
          </a:extLst>
        </xdr:cNvPr>
        <xdr:cNvSpPr txBox="1"/>
      </xdr:nvSpPr>
      <xdr:spPr>
        <a:xfrm>
          <a:off x="17155710" y="11666135"/>
          <a:ext cx="459726" cy="3605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E144D43-294C-4682-809B-E25DF5F91F3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400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131543</xdr:colOff>
      <xdr:row>59</xdr:row>
      <xdr:rowOff>52691</xdr:rowOff>
    </xdr:from>
    <xdr:to>
      <xdr:col>35</xdr:col>
      <xdr:colOff>98122</xdr:colOff>
      <xdr:row>61</xdr:row>
      <xdr:rowOff>46380</xdr:rowOff>
    </xdr:to>
    <xdr:sp macro="" textlink="$N$95">
      <xdr:nvSpPr>
        <xdr:cNvPr id="71" name="TextBox 70">
          <a:extLst>
            <a:ext uri="{FF2B5EF4-FFF2-40B4-BE49-F238E27FC236}">
              <a16:creationId xmlns:a16="http://schemas.microsoft.com/office/drawing/2014/main" id="{BA19045F-5636-45FF-BB56-7309D368F0C9}"/>
            </a:ext>
          </a:extLst>
        </xdr:cNvPr>
        <xdr:cNvSpPr txBox="1"/>
      </xdr:nvSpPr>
      <xdr:spPr>
        <a:xfrm>
          <a:off x="17784543" y="11666135"/>
          <a:ext cx="573357" cy="3605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7341CEB-F24A-40F0-851E-F5898D03CAF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-366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35</xdr:col>
      <xdr:colOff>197421</xdr:colOff>
      <xdr:row>59</xdr:row>
      <xdr:rowOff>52691</xdr:rowOff>
    </xdr:from>
    <xdr:to>
      <xdr:col>36</xdr:col>
      <xdr:colOff>50369</xdr:colOff>
      <xdr:row>61</xdr:row>
      <xdr:rowOff>46380</xdr:rowOff>
    </xdr:to>
    <xdr:sp macro="" textlink="$N$96">
      <xdr:nvSpPr>
        <xdr:cNvPr id="72" name="TextBox 71">
          <a:extLst>
            <a:ext uri="{FF2B5EF4-FFF2-40B4-BE49-F238E27FC236}">
              <a16:creationId xmlns:a16="http://schemas.microsoft.com/office/drawing/2014/main" id="{0837F815-2C44-41B4-BBDA-D21E8D106554}"/>
            </a:ext>
          </a:extLst>
        </xdr:cNvPr>
        <xdr:cNvSpPr txBox="1"/>
      </xdr:nvSpPr>
      <xdr:spPr>
        <a:xfrm>
          <a:off x="18457199" y="11666135"/>
          <a:ext cx="459726" cy="3605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39DABAE-E9F0-46B2-B940-4A1FE75917A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600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36</xdr:col>
      <xdr:colOff>261514</xdr:colOff>
      <xdr:row>59</xdr:row>
      <xdr:rowOff>52691</xdr:rowOff>
    </xdr:from>
    <xdr:to>
      <xdr:col>37</xdr:col>
      <xdr:colOff>185315</xdr:colOff>
      <xdr:row>61</xdr:row>
      <xdr:rowOff>46380</xdr:rowOff>
    </xdr:to>
    <xdr:sp macro="" textlink="$N$97">
      <xdr:nvSpPr>
        <xdr:cNvPr id="73" name="TextBox 72">
          <a:extLst>
            <a:ext uri="{FF2B5EF4-FFF2-40B4-BE49-F238E27FC236}">
              <a16:creationId xmlns:a16="http://schemas.microsoft.com/office/drawing/2014/main" id="{14476479-8A81-4190-9C32-7A1F8006683D}"/>
            </a:ext>
          </a:extLst>
        </xdr:cNvPr>
        <xdr:cNvSpPr txBox="1"/>
      </xdr:nvSpPr>
      <xdr:spPr>
        <a:xfrm>
          <a:off x="19128070" y="11666135"/>
          <a:ext cx="530578" cy="3605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7F82514-7518-4A74-9812-87BF61108FE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-345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37</xdr:col>
      <xdr:colOff>307273</xdr:colOff>
      <xdr:row>59</xdr:row>
      <xdr:rowOff>52691</xdr:rowOff>
    </xdr:from>
    <xdr:to>
      <xdr:col>38</xdr:col>
      <xdr:colOff>160220</xdr:colOff>
      <xdr:row>61</xdr:row>
      <xdr:rowOff>46380</xdr:rowOff>
    </xdr:to>
    <xdr:sp macro="" textlink="$N$98">
      <xdr:nvSpPr>
        <xdr:cNvPr id="74" name="TextBox 73">
          <a:extLst>
            <a:ext uri="{FF2B5EF4-FFF2-40B4-BE49-F238E27FC236}">
              <a16:creationId xmlns:a16="http://schemas.microsoft.com/office/drawing/2014/main" id="{5B68962D-4BE1-4EFF-BD17-FEA9A8D6F32D}"/>
            </a:ext>
          </a:extLst>
        </xdr:cNvPr>
        <xdr:cNvSpPr txBox="1"/>
      </xdr:nvSpPr>
      <xdr:spPr>
        <a:xfrm>
          <a:off x="19780606" y="11666135"/>
          <a:ext cx="459725" cy="3605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6271F3D-2EDC-47A6-9E09-87D74B5002E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504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38</xdr:col>
      <xdr:colOff>372033</xdr:colOff>
      <xdr:row>59</xdr:row>
      <xdr:rowOff>52691</xdr:rowOff>
    </xdr:from>
    <xdr:to>
      <xdr:col>39</xdr:col>
      <xdr:colOff>224981</xdr:colOff>
      <xdr:row>61</xdr:row>
      <xdr:rowOff>46380</xdr:rowOff>
    </xdr:to>
    <xdr:sp macro="" textlink="$N$99">
      <xdr:nvSpPr>
        <xdr:cNvPr id="75" name="TextBox 74">
          <a:extLst>
            <a:ext uri="{FF2B5EF4-FFF2-40B4-BE49-F238E27FC236}">
              <a16:creationId xmlns:a16="http://schemas.microsoft.com/office/drawing/2014/main" id="{C992E62A-9891-489E-9CB8-0E0DD792D9A2}"/>
            </a:ext>
          </a:extLst>
        </xdr:cNvPr>
        <xdr:cNvSpPr txBox="1"/>
      </xdr:nvSpPr>
      <xdr:spPr>
        <a:xfrm>
          <a:off x="20452144" y="11666135"/>
          <a:ext cx="459726" cy="3605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46C875A-DDFC-407F-9A45-20247588718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-92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40</xdr:col>
      <xdr:colOff>501397</xdr:colOff>
      <xdr:row>59</xdr:row>
      <xdr:rowOff>52691</xdr:rowOff>
    </xdr:from>
    <xdr:to>
      <xdr:col>41</xdr:col>
      <xdr:colOff>454613</xdr:colOff>
      <xdr:row>61</xdr:row>
      <xdr:rowOff>46380</xdr:rowOff>
    </xdr:to>
    <xdr:sp macro="" textlink="$N$101">
      <xdr:nvSpPr>
        <xdr:cNvPr id="76" name="TextBox 75">
          <a:extLst>
            <a:ext uri="{FF2B5EF4-FFF2-40B4-BE49-F238E27FC236}">
              <a16:creationId xmlns:a16="http://schemas.microsoft.com/office/drawing/2014/main" id="{A3A2CB5F-7098-497D-A0A2-29CCD282BBB3}"/>
            </a:ext>
          </a:extLst>
        </xdr:cNvPr>
        <xdr:cNvSpPr txBox="1"/>
      </xdr:nvSpPr>
      <xdr:spPr>
        <a:xfrm>
          <a:off x="21795064" y="11666135"/>
          <a:ext cx="559993" cy="3605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99CA365-D3FB-4D69-8828-7BE3932D1C8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-452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39</xdr:col>
      <xdr:colOff>404119</xdr:colOff>
      <xdr:row>59</xdr:row>
      <xdr:rowOff>52691</xdr:rowOff>
    </xdr:from>
    <xdr:to>
      <xdr:col>40</xdr:col>
      <xdr:colOff>322572</xdr:colOff>
      <xdr:row>61</xdr:row>
      <xdr:rowOff>46380</xdr:rowOff>
    </xdr:to>
    <xdr:sp macro="" textlink="$N$100">
      <xdr:nvSpPr>
        <xdr:cNvPr id="77" name="TextBox 76">
          <a:extLst>
            <a:ext uri="{FF2B5EF4-FFF2-40B4-BE49-F238E27FC236}">
              <a16:creationId xmlns:a16="http://schemas.microsoft.com/office/drawing/2014/main" id="{E68B4481-BF4B-4AFE-9D70-0E44355AB458}"/>
            </a:ext>
          </a:extLst>
        </xdr:cNvPr>
        <xdr:cNvSpPr txBox="1"/>
      </xdr:nvSpPr>
      <xdr:spPr>
        <a:xfrm>
          <a:off x="21091008" y="11666135"/>
          <a:ext cx="525231" cy="3605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D52F9F9-3C1C-48CD-AC6B-57BD7684879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376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41</xdr:col>
      <xdr:colOff>555262</xdr:colOff>
      <xdr:row>59</xdr:row>
      <xdr:rowOff>52691</xdr:rowOff>
    </xdr:from>
    <xdr:to>
      <xdr:col>42</xdr:col>
      <xdr:colOff>513820</xdr:colOff>
      <xdr:row>61</xdr:row>
      <xdr:rowOff>46380</xdr:rowOff>
    </xdr:to>
    <xdr:sp macro="" textlink="$N$102">
      <xdr:nvSpPr>
        <xdr:cNvPr id="78" name="TextBox 77">
          <a:extLst>
            <a:ext uri="{FF2B5EF4-FFF2-40B4-BE49-F238E27FC236}">
              <a16:creationId xmlns:a16="http://schemas.microsoft.com/office/drawing/2014/main" id="{E4289FAD-E769-4D74-9769-0B9361D0EDE2}"/>
            </a:ext>
          </a:extLst>
        </xdr:cNvPr>
        <xdr:cNvSpPr txBox="1"/>
      </xdr:nvSpPr>
      <xdr:spPr>
        <a:xfrm>
          <a:off x="22455706" y="11666135"/>
          <a:ext cx="565336" cy="3605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1EF72AF-3814-4358-8AAA-7A67709C77A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42</xdr:col>
      <xdr:colOff>587480</xdr:colOff>
      <xdr:row>59</xdr:row>
      <xdr:rowOff>52691</xdr:rowOff>
    </xdr:from>
    <xdr:to>
      <xdr:col>43</xdr:col>
      <xdr:colOff>556738</xdr:colOff>
      <xdr:row>61</xdr:row>
      <xdr:rowOff>46380</xdr:rowOff>
    </xdr:to>
    <xdr:sp macro="" textlink="$N$103">
      <xdr:nvSpPr>
        <xdr:cNvPr id="79" name="TextBox 78">
          <a:extLst>
            <a:ext uri="{FF2B5EF4-FFF2-40B4-BE49-F238E27FC236}">
              <a16:creationId xmlns:a16="http://schemas.microsoft.com/office/drawing/2014/main" id="{38FBF8B3-6A5B-4DD1-ACE3-CFAB6F879E6F}"/>
            </a:ext>
          </a:extLst>
        </xdr:cNvPr>
        <xdr:cNvSpPr txBox="1"/>
      </xdr:nvSpPr>
      <xdr:spPr>
        <a:xfrm>
          <a:off x="23094702" y="11666135"/>
          <a:ext cx="576036" cy="3605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1786848-5B82-427B-B4E0-5DC57322368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24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140220</xdr:colOff>
      <xdr:row>57</xdr:row>
      <xdr:rowOff>85370</xdr:rowOff>
    </xdr:from>
    <xdr:to>
      <xdr:col>23</xdr:col>
      <xdr:colOff>174979</xdr:colOff>
      <xdr:row>59</xdr:row>
      <xdr:rowOff>1483</xdr:rowOff>
    </xdr:to>
    <xdr:sp macro="" textlink="$M$84">
      <xdr:nvSpPr>
        <xdr:cNvPr id="80" name="TextBox 79">
          <a:extLst>
            <a:ext uri="{FF2B5EF4-FFF2-40B4-BE49-F238E27FC236}">
              <a16:creationId xmlns:a16="http://schemas.microsoft.com/office/drawing/2014/main" id="{532B3BF6-893B-4E48-A123-286F54F644E8}"/>
            </a:ext>
          </a:extLst>
        </xdr:cNvPr>
        <xdr:cNvSpPr txBox="1"/>
      </xdr:nvSpPr>
      <xdr:spPr>
        <a:xfrm>
          <a:off x="10511887" y="11331926"/>
          <a:ext cx="641536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2B8CCE5-C591-4D83-8693-0341C835670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-480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23</xdr:col>
      <xdr:colOff>165992</xdr:colOff>
      <xdr:row>57</xdr:row>
      <xdr:rowOff>85370</xdr:rowOff>
    </xdr:from>
    <xdr:to>
      <xdr:col>24</xdr:col>
      <xdr:colOff>199411</xdr:colOff>
      <xdr:row>59</xdr:row>
      <xdr:rowOff>1483</xdr:rowOff>
    </xdr:to>
    <xdr:sp macro="" textlink="$M$85">
      <xdr:nvSpPr>
        <xdr:cNvPr id="81" name="TextBox 80">
          <a:extLst>
            <a:ext uri="{FF2B5EF4-FFF2-40B4-BE49-F238E27FC236}">
              <a16:creationId xmlns:a16="http://schemas.microsoft.com/office/drawing/2014/main" id="{BC58C715-4536-4A63-B4F1-5FD91433C074}"/>
            </a:ext>
          </a:extLst>
        </xdr:cNvPr>
        <xdr:cNvSpPr txBox="1"/>
      </xdr:nvSpPr>
      <xdr:spPr>
        <a:xfrm>
          <a:off x="11144436" y="11331926"/>
          <a:ext cx="640197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E088600-2333-4230-9AEA-2A526DC3150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-134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261207</xdr:colOff>
      <xdr:row>57</xdr:row>
      <xdr:rowOff>85370</xdr:rowOff>
    </xdr:from>
    <xdr:to>
      <xdr:col>25</xdr:col>
      <xdr:colOff>291806</xdr:colOff>
      <xdr:row>59</xdr:row>
      <xdr:rowOff>1483</xdr:rowOff>
    </xdr:to>
    <xdr:sp macro="" textlink="$M$86">
      <xdr:nvSpPr>
        <xdr:cNvPr id="82" name="TextBox 81">
          <a:extLst>
            <a:ext uri="{FF2B5EF4-FFF2-40B4-BE49-F238E27FC236}">
              <a16:creationId xmlns:a16="http://schemas.microsoft.com/office/drawing/2014/main" id="{E7EE2ABB-E7C6-41E1-9A84-CC1B22F5A666}"/>
            </a:ext>
          </a:extLst>
        </xdr:cNvPr>
        <xdr:cNvSpPr txBox="1"/>
      </xdr:nvSpPr>
      <xdr:spPr>
        <a:xfrm>
          <a:off x="11846429" y="11331926"/>
          <a:ext cx="637377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A2927E0-37D9-4B5A-BE97-C3D65B4FB54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814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298644</xdr:colOff>
      <xdr:row>57</xdr:row>
      <xdr:rowOff>85370</xdr:rowOff>
    </xdr:from>
    <xdr:to>
      <xdr:col>27</xdr:col>
      <xdr:colOff>332064</xdr:colOff>
      <xdr:row>59</xdr:row>
      <xdr:rowOff>1483</xdr:rowOff>
    </xdr:to>
    <xdr:sp macro="" textlink="$M$88">
      <xdr:nvSpPr>
        <xdr:cNvPr id="83" name="TextBox 82">
          <a:extLst>
            <a:ext uri="{FF2B5EF4-FFF2-40B4-BE49-F238E27FC236}">
              <a16:creationId xmlns:a16="http://schemas.microsoft.com/office/drawing/2014/main" id="{C5AEA98B-35F3-4146-9069-0CC5CAF4059C}"/>
            </a:ext>
          </a:extLst>
        </xdr:cNvPr>
        <xdr:cNvSpPr txBox="1"/>
      </xdr:nvSpPr>
      <xdr:spPr>
        <a:xfrm>
          <a:off x="13097422" y="11331926"/>
          <a:ext cx="640198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37C8845-8589-48F4-906F-33ADF6EA16A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427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351524</xdr:colOff>
      <xdr:row>57</xdr:row>
      <xdr:rowOff>85370</xdr:rowOff>
    </xdr:from>
    <xdr:to>
      <xdr:col>26</xdr:col>
      <xdr:colOff>384945</xdr:colOff>
      <xdr:row>59</xdr:row>
      <xdr:rowOff>1483</xdr:rowOff>
    </xdr:to>
    <xdr:sp macro="" textlink="$M$87">
      <xdr:nvSpPr>
        <xdr:cNvPr id="84" name="TextBox 83">
          <a:extLst>
            <a:ext uri="{FF2B5EF4-FFF2-40B4-BE49-F238E27FC236}">
              <a16:creationId xmlns:a16="http://schemas.microsoft.com/office/drawing/2014/main" id="{B87AE61E-8909-40F7-A283-921BFF81BDE2}"/>
            </a:ext>
          </a:extLst>
        </xdr:cNvPr>
        <xdr:cNvSpPr txBox="1"/>
      </xdr:nvSpPr>
      <xdr:spPr>
        <a:xfrm>
          <a:off x="12543524" y="11331926"/>
          <a:ext cx="640199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759E6F-0A98-407B-BF69-20EEEDA66E9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-93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432998</xdr:colOff>
      <xdr:row>57</xdr:row>
      <xdr:rowOff>85370</xdr:rowOff>
    </xdr:from>
    <xdr:to>
      <xdr:col>28</xdr:col>
      <xdr:colOff>466420</xdr:colOff>
      <xdr:row>59</xdr:row>
      <xdr:rowOff>1483</xdr:rowOff>
    </xdr:to>
    <xdr:sp macro="" textlink="$M$89">
      <xdr:nvSpPr>
        <xdr:cNvPr id="85" name="TextBox 84">
          <a:extLst>
            <a:ext uri="{FF2B5EF4-FFF2-40B4-BE49-F238E27FC236}">
              <a16:creationId xmlns:a16="http://schemas.microsoft.com/office/drawing/2014/main" id="{4D2D2E22-F77D-4BDC-9B2D-B05091533E98}"/>
            </a:ext>
          </a:extLst>
        </xdr:cNvPr>
        <xdr:cNvSpPr txBox="1"/>
      </xdr:nvSpPr>
      <xdr:spPr>
        <a:xfrm>
          <a:off x="13838554" y="11331926"/>
          <a:ext cx="640199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B9C7F1E-6E87-4524-B50B-4DB46C3D41C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87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29</xdr:col>
      <xdr:colOff>513733</xdr:colOff>
      <xdr:row>57</xdr:row>
      <xdr:rowOff>71258</xdr:rowOff>
    </xdr:from>
    <xdr:to>
      <xdr:col>30</xdr:col>
      <xdr:colOff>547154</xdr:colOff>
      <xdr:row>58</xdr:row>
      <xdr:rowOff>170815</xdr:rowOff>
    </xdr:to>
    <xdr:sp macro="" textlink="$M$91">
      <xdr:nvSpPr>
        <xdr:cNvPr id="86" name="TextBox 85">
          <a:extLst>
            <a:ext uri="{FF2B5EF4-FFF2-40B4-BE49-F238E27FC236}">
              <a16:creationId xmlns:a16="http://schemas.microsoft.com/office/drawing/2014/main" id="{064348DF-BC9F-4EB5-802B-16D37BA39198}"/>
            </a:ext>
          </a:extLst>
        </xdr:cNvPr>
        <xdr:cNvSpPr txBox="1"/>
      </xdr:nvSpPr>
      <xdr:spPr>
        <a:xfrm>
          <a:off x="15132844" y="11317814"/>
          <a:ext cx="640199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D69773E-494E-4C0C-8CBF-0482798900F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445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470433</xdr:colOff>
      <xdr:row>57</xdr:row>
      <xdr:rowOff>85370</xdr:rowOff>
    </xdr:from>
    <xdr:to>
      <xdr:col>29</xdr:col>
      <xdr:colOff>503853</xdr:colOff>
      <xdr:row>59</xdr:row>
      <xdr:rowOff>1483</xdr:rowOff>
    </xdr:to>
    <xdr:sp macro="" textlink="$M$90">
      <xdr:nvSpPr>
        <xdr:cNvPr id="87" name="TextBox 86">
          <a:extLst>
            <a:ext uri="{FF2B5EF4-FFF2-40B4-BE49-F238E27FC236}">
              <a16:creationId xmlns:a16="http://schemas.microsoft.com/office/drawing/2014/main" id="{B2FC9777-E3F5-4380-9F16-DB6153A2583E}"/>
            </a:ext>
          </a:extLst>
        </xdr:cNvPr>
        <xdr:cNvSpPr txBox="1"/>
      </xdr:nvSpPr>
      <xdr:spPr>
        <a:xfrm>
          <a:off x="14482766" y="11331926"/>
          <a:ext cx="640198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B2E0853-8040-4886-8F42-440E5A97B4C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716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560814</xdr:colOff>
      <xdr:row>57</xdr:row>
      <xdr:rowOff>85370</xdr:rowOff>
    </xdr:from>
    <xdr:to>
      <xdr:col>32</xdr:col>
      <xdr:colOff>594235</xdr:colOff>
      <xdr:row>59</xdr:row>
      <xdr:rowOff>1483</xdr:rowOff>
    </xdr:to>
    <xdr:sp macro="" textlink="$M$93">
      <xdr:nvSpPr>
        <xdr:cNvPr id="88" name="TextBox 87">
          <a:extLst>
            <a:ext uri="{FF2B5EF4-FFF2-40B4-BE49-F238E27FC236}">
              <a16:creationId xmlns:a16="http://schemas.microsoft.com/office/drawing/2014/main" id="{875F8CAB-9406-4F56-ABD0-320109C519BF}"/>
            </a:ext>
          </a:extLst>
        </xdr:cNvPr>
        <xdr:cNvSpPr txBox="1"/>
      </xdr:nvSpPr>
      <xdr:spPr>
        <a:xfrm>
          <a:off x="16393481" y="11331926"/>
          <a:ext cx="640198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8415F05-B4EE-4144-90D8-448230E0D86F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-467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30</xdr:col>
      <xdr:colOff>525312</xdr:colOff>
      <xdr:row>57</xdr:row>
      <xdr:rowOff>85370</xdr:rowOff>
    </xdr:from>
    <xdr:to>
      <xdr:col>31</xdr:col>
      <xdr:colOff>558733</xdr:colOff>
      <xdr:row>59</xdr:row>
      <xdr:rowOff>1483</xdr:rowOff>
    </xdr:to>
    <xdr:sp macro="" textlink="$M$92">
      <xdr:nvSpPr>
        <xdr:cNvPr id="89" name="TextBox 88">
          <a:extLst>
            <a:ext uri="{FF2B5EF4-FFF2-40B4-BE49-F238E27FC236}">
              <a16:creationId xmlns:a16="http://schemas.microsoft.com/office/drawing/2014/main" id="{6A263C56-5B61-45E9-B41E-15174CF79F3B}"/>
            </a:ext>
          </a:extLst>
        </xdr:cNvPr>
        <xdr:cNvSpPr txBox="1"/>
      </xdr:nvSpPr>
      <xdr:spPr>
        <a:xfrm>
          <a:off x="15751201" y="11331926"/>
          <a:ext cx="640199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996AA98-C101-4190-920E-14F34FEB3C8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-724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34</xdr:col>
      <xdr:colOff>13751</xdr:colOff>
      <xdr:row>57</xdr:row>
      <xdr:rowOff>85370</xdr:rowOff>
    </xdr:from>
    <xdr:to>
      <xdr:col>35</xdr:col>
      <xdr:colOff>47172</xdr:colOff>
      <xdr:row>59</xdr:row>
      <xdr:rowOff>1483</xdr:rowOff>
    </xdr:to>
    <xdr:sp macro="" textlink="$M$95">
      <xdr:nvSpPr>
        <xdr:cNvPr id="90" name="TextBox 89">
          <a:extLst>
            <a:ext uri="{FF2B5EF4-FFF2-40B4-BE49-F238E27FC236}">
              <a16:creationId xmlns:a16="http://schemas.microsoft.com/office/drawing/2014/main" id="{F43D1BFE-F278-4696-B15F-4B077F77527A}"/>
            </a:ext>
          </a:extLst>
        </xdr:cNvPr>
        <xdr:cNvSpPr txBox="1"/>
      </xdr:nvSpPr>
      <xdr:spPr>
        <a:xfrm>
          <a:off x="17666751" y="11331926"/>
          <a:ext cx="640199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EF8DF8D-DB7E-45DC-AB26-24C52299A46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-77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567196</xdr:colOff>
      <xdr:row>57</xdr:row>
      <xdr:rowOff>85370</xdr:rowOff>
    </xdr:from>
    <xdr:to>
      <xdr:col>33</xdr:col>
      <xdr:colOff>600617</xdr:colOff>
      <xdr:row>59</xdr:row>
      <xdr:rowOff>1483</xdr:rowOff>
    </xdr:to>
    <xdr:sp macro="" textlink="$M$94">
      <xdr:nvSpPr>
        <xdr:cNvPr id="91" name="TextBox 90">
          <a:extLst>
            <a:ext uri="{FF2B5EF4-FFF2-40B4-BE49-F238E27FC236}">
              <a16:creationId xmlns:a16="http://schemas.microsoft.com/office/drawing/2014/main" id="{C02E78EE-00A4-4FDC-AA4B-1FD12AE8D581}"/>
            </a:ext>
          </a:extLst>
        </xdr:cNvPr>
        <xdr:cNvSpPr txBox="1"/>
      </xdr:nvSpPr>
      <xdr:spPr>
        <a:xfrm>
          <a:off x="17006640" y="11331926"/>
          <a:ext cx="640199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E5F6534-AA3A-43F5-B64E-0C44BB022EA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44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35</xdr:col>
      <xdr:colOff>84241</xdr:colOff>
      <xdr:row>57</xdr:row>
      <xdr:rowOff>85370</xdr:rowOff>
    </xdr:from>
    <xdr:to>
      <xdr:col>36</xdr:col>
      <xdr:colOff>117662</xdr:colOff>
      <xdr:row>59</xdr:row>
      <xdr:rowOff>1483</xdr:rowOff>
    </xdr:to>
    <xdr:sp macro="" textlink="$M$96">
      <xdr:nvSpPr>
        <xdr:cNvPr id="92" name="TextBox 91">
          <a:extLst>
            <a:ext uri="{FF2B5EF4-FFF2-40B4-BE49-F238E27FC236}">
              <a16:creationId xmlns:a16="http://schemas.microsoft.com/office/drawing/2014/main" id="{EF554647-50E9-4443-AF53-21F79189EC92}"/>
            </a:ext>
          </a:extLst>
        </xdr:cNvPr>
        <xdr:cNvSpPr txBox="1"/>
      </xdr:nvSpPr>
      <xdr:spPr>
        <a:xfrm>
          <a:off x="18344019" y="11331926"/>
          <a:ext cx="640199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FB198CF-A464-45CE-9CAE-022EA30B787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292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37</xdr:col>
      <xdr:colOff>207676</xdr:colOff>
      <xdr:row>57</xdr:row>
      <xdr:rowOff>85370</xdr:rowOff>
    </xdr:from>
    <xdr:to>
      <xdr:col>38</xdr:col>
      <xdr:colOff>241096</xdr:colOff>
      <xdr:row>59</xdr:row>
      <xdr:rowOff>1483</xdr:rowOff>
    </xdr:to>
    <xdr:sp macro="" textlink="$M$98">
      <xdr:nvSpPr>
        <xdr:cNvPr id="93" name="TextBox 92">
          <a:extLst>
            <a:ext uri="{FF2B5EF4-FFF2-40B4-BE49-F238E27FC236}">
              <a16:creationId xmlns:a16="http://schemas.microsoft.com/office/drawing/2014/main" id="{EE604CDC-1F38-4132-9D56-48E40482B624}"/>
            </a:ext>
          </a:extLst>
        </xdr:cNvPr>
        <xdr:cNvSpPr txBox="1"/>
      </xdr:nvSpPr>
      <xdr:spPr>
        <a:xfrm>
          <a:off x="19681009" y="11331926"/>
          <a:ext cx="640198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48882D3-62E6-48F8-8303-02631CB2477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158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36</xdr:col>
      <xdr:colOff>139494</xdr:colOff>
      <xdr:row>57</xdr:row>
      <xdr:rowOff>85370</xdr:rowOff>
    </xdr:from>
    <xdr:to>
      <xdr:col>37</xdr:col>
      <xdr:colOff>172915</xdr:colOff>
      <xdr:row>59</xdr:row>
      <xdr:rowOff>1483</xdr:rowOff>
    </xdr:to>
    <xdr:sp macro="" textlink="$M$97">
      <xdr:nvSpPr>
        <xdr:cNvPr id="94" name="TextBox 93">
          <a:extLst>
            <a:ext uri="{FF2B5EF4-FFF2-40B4-BE49-F238E27FC236}">
              <a16:creationId xmlns:a16="http://schemas.microsoft.com/office/drawing/2014/main" id="{95B34BBE-B68C-4BAD-8ECA-455F63E54827}"/>
            </a:ext>
          </a:extLst>
        </xdr:cNvPr>
        <xdr:cNvSpPr txBox="1"/>
      </xdr:nvSpPr>
      <xdr:spPr>
        <a:xfrm>
          <a:off x="19006050" y="11331926"/>
          <a:ext cx="640198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0990D83-1718-4917-AB3E-BF80C508F2A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-327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39</xdr:col>
      <xdr:colOff>324576</xdr:colOff>
      <xdr:row>57</xdr:row>
      <xdr:rowOff>85370</xdr:rowOff>
    </xdr:from>
    <xdr:to>
      <xdr:col>40</xdr:col>
      <xdr:colOff>357997</xdr:colOff>
      <xdr:row>59</xdr:row>
      <xdr:rowOff>1483</xdr:rowOff>
    </xdr:to>
    <xdr:sp macro="" textlink="$M$100">
      <xdr:nvSpPr>
        <xdr:cNvPr id="95" name="TextBox 94">
          <a:extLst>
            <a:ext uri="{FF2B5EF4-FFF2-40B4-BE49-F238E27FC236}">
              <a16:creationId xmlns:a16="http://schemas.microsoft.com/office/drawing/2014/main" id="{349FB8C7-9D45-4C4E-BBB6-C2129E5DC5BE}"/>
            </a:ext>
          </a:extLst>
        </xdr:cNvPr>
        <xdr:cNvSpPr txBox="1"/>
      </xdr:nvSpPr>
      <xdr:spPr>
        <a:xfrm>
          <a:off x="21011465" y="11331926"/>
          <a:ext cx="640199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6ED8380-EF7F-4CC8-A2F4-2F2C4F2F24A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57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38</xdr:col>
      <xdr:colOff>220365</xdr:colOff>
      <xdr:row>57</xdr:row>
      <xdr:rowOff>85370</xdr:rowOff>
    </xdr:from>
    <xdr:to>
      <xdr:col>39</xdr:col>
      <xdr:colOff>253786</xdr:colOff>
      <xdr:row>59</xdr:row>
      <xdr:rowOff>1483</xdr:rowOff>
    </xdr:to>
    <xdr:sp macro="" textlink="$M$99">
      <xdr:nvSpPr>
        <xdr:cNvPr id="96" name="TextBox 95">
          <a:extLst>
            <a:ext uri="{FF2B5EF4-FFF2-40B4-BE49-F238E27FC236}">
              <a16:creationId xmlns:a16="http://schemas.microsoft.com/office/drawing/2014/main" id="{585B5307-39A7-402A-A06B-5D1AD9CFEF5F}"/>
            </a:ext>
          </a:extLst>
        </xdr:cNvPr>
        <xdr:cNvSpPr txBox="1"/>
      </xdr:nvSpPr>
      <xdr:spPr>
        <a:xfrm>
          <a:off x="20300476" y="11331926"/>
          <a:ext cx="640199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705F437-E648-4C1D-8AD8-9731FB43A31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-383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42</xdr:col>
      <xdr:colOff>450976</xdr:colOff>
      <xdr:row>57</xdr:row>
      <xdr:rowOff>85370</xdr:rowOff>
    </xdr:from>
    <xdr:to>
      <xdr:col>43</xdr:col>
      <xdr:colOff>484396</xdr:colOff>
      <xdr:row>59</xdr:row>
      <xdr:rowOff>1483</xdr:rowOff>
    </xdr:to>
    <xdr:sp macro="" textlink="$M$103">
      <xdr:nvSpPr>
        <xdr:cNvPr id="97" name="TextBox 96">
          <a:extLst>
            <a:ext uri="{FF2B5EF4-FFF2-40B4-BE49-F238E27FC236}">
              <a16:creationId xmlns:a16="http://schemas.microsoft.com/office/drawing/2014/main" id="{DC39DBF3-EBC9-46D9-AC93-271D9869A1DD}"/>
            </a:ext>
          </a:extLst>
        </xdr:cNvPr>
        <xdr:cNvSpPr txBox="1"/>
      </xdr:nvSpPr>
      <xdr:spPr>
        <a:xfrm>
          <a:off x="22958198" y="11331926"/>
          <a:ext cx="640198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629F7B9-5FBC-4617-B18D-8C89E898C06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-86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40</xdr:col>
      <xdr:colOff>389851</xdr:colOff>
      <xdr:row>57</xdr:row>
      <xdr:rowOff>71258</xdr:rowOff>
    </xdr:from>
    <xdr:to>
      <xdr:col>41</xdr:col>
      <xdr:colOff>423273</xdr:colOff>
      <xdr:row>58</xdr:row>
      <xdr:rowOff>170815</xdr:rowOff>
    </xdr:to>
    <xdr:sp macro="" textlink="$M$101">
      <xdr:nvSpPr>
        <xdr:cNvPr id="98" name="TextBox 97">
          <a:extLst>
            <a:ext uri="{FF2B5EF4-FFF2-40B4-BE49-F238E27FC236}">
              <a16:creationId xmlns:a16="http://schemas.microsoft.com/office/drawing/2014/main" id="{5B87934D-9014-4E4D-A2DA-809AFCCD625D}"/>
            </a:ext>
          </a:extLst>
        </xdr:cNvPr>
        <xdr:cNvSpPr txBox="1"/>
      </xdr:nvSpPr>
      <xdr:spPr>
        <a:xfrm>
          <a:off x="21683518" y="11317814"/>
          <a:ext cx="640199" cy="283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FB7230F-88CF-4DE8-A88B-871EBCAFF22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-318</a:t>
          </a:fld>
          <a:endParaRPr lang="en-US" sz="1400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576336</xdr:colOff>
      <xdr:row>57</xdr:row>
      <xdr:rowOff>85370</xdr:rowOff>
    </xdr:from>
    <xdr:to>
      <xdr:col>21</xdr:col>
      <xdr:colOff>509494</xdr:colOff>
      <xdr:row>59</xdr:row>
      <xdr:rowOff>47941</xdr:rowOff>
    </xdr:to>
    <xdr:sp macro="" textlink="$M$83">
      <xdr:nvSpPr>
        <xdr:cNvPr id="99" name="TextBox 98">
          <a:extLst>
            <a:ext uri="{FF2B5EF4-FFF2-40B4-BE49-F238E27FC236}">
              <a16:creationId xmlns:a16="http://schemas.microsoft.com/office/drawing/2014/main" id="{3396F298-4C25-4DEA-98E2-1D94BE936ED2}"/>
            </a:ext>
          </a:extLst>
        </xdr:cNvPr>
        <xdr:cNvSpPr txBox="1"/>
      </xdr:nvSpPr>
      <xdr:spPr>
        <a:xfrm>
          <a:off x="9734447" y="11331926"/>
          <a:ext cx="539936" cy="3294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11869DFE-4347-4043-B3D1-325FE6CC8F7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74</a:t>
          </a:fld>
          <a:endParaRPr lang="en-US" sz="11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10407</xdr:colOff>
      <xdr:row>59</xdr:row>
      <xdr:rowOff>52691</xdr:rowOff>
    </xdr:from>
    <xdr:to>
      <xdr:col>21</xdr:col>
      <xdr:colOff>550343</xdr:colOff>
      <xdr:row>61</xdr:row>
      <xdr:rowOff>12958</xdr:rowOff>
    </xdr:to>
    <xdr:sp macro="" textlink="$N$83">
      <xdr:nvSpPr>
        <xdr:cNvPr id="100" name="TextBox 99">
          <a:extLst>
            <a:ext uri="{FF2B5EF4-FFF2-40B4-BE49-F238E27FC236}">
              <a16:creationId xmlns:a16="http://schemas.microsoft.com/office/drawing/2014/main" id="{AD2C3685-5728-4578-A424-EB2D4F6AB8C0}"/>
            </a:ext>
          </a:extLst>
        </xdr:cNvPr>
        <xdr:cNvSpPr txBox="1"/>
      </xdr:nvSpPr>
      <xdr:spPr>
        <a:xfrm>
          <a:off x="9775296" y="11666135"/>
          <a:ext cx="539936" cy="3271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5B40752F-FC1A-4964-9612-1FC3EF372AE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820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90614</xdr:colOff>
      <xdr:row>53</xdr:row>
      <xdr:rowOff>86297</xdr:rowOff>
    </xdr:from>
    <xdr:to>
      <xdr:col>22</xdr:col>
      <xdr:colOff>23772</xdr:colOff>
      <xdr:row>55</xdr:row>
      <xdr:rowOff>45858</xdr:rowOff>
    </xdr:to>
    <xdr:sp macro="" textlink="$O$83">
      <xdr:nvSpPr>
        <xdr:cNvPr id="101" name="TextBox 100">
          <a:extLst>
            <a:ext uri="{FF2B5EF4-FFF2-40B4-BE49-F238E27FC236}">
              <a16:creationId xmlns:a16="http://schemas.microsoft.com/office/drawing/2014/main" id="{424CFC87-0D9D-4B52-B5D8-18B88E4BA1C9}"/>
            </a:ext>
          </a:extLst>
        </xdr:cNvPr>
        <xdr:cNvSpPr txBox="1"/>
      </xdr:nvSpPr>
      <xdr:spPr>
        <a:xfrm>
          <a:off x="9855503" y="10599075"/>
          <a:ext cx="539936" cy="326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891B2CE8-FF5D-4F57-A9F2-96A3B5AAE24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r"/>
            <a:t>1,342</a:t>
          </a:fld>
          <a:endParaRPr lang="en-US" sz="1800" b="1">
            <a:latin typeface="Arial Narrow" panose="020B0606020202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21</xdr:col>
      <xdr:colOff>338993</xdr:colOff>
      <xdr:row>55</xdr:row>
      <xdr:rowOff>174567</xdr:rowOff>
    </xdr:from>
    <xdr:to>
      <xdr:col>22</xdr:col>
      <xdr:colOff>59742</xdr:colOff>
      <xdr:row>57</xdr:row>
      <xdr:rowOff>68323</xdr:rowOff>
    </xdr:to>
    <xdr:sp macro="" textlink="$Q$83">
      <xdr:nvSpPr>
        <xdr:cNvPr id="102" name="TextBox 101">
          <a:extLst>
            <a:ext uri="{FF2B5EF4-FFF2-40B4-BE49-F238E27FC236}">
              <a16:creationId xmlns:a16="http://schemas.microsoft.com/office/drawing/2014/main" id="{62E01761-1DFF-43DB-B068-09E1BC74EA33}"/>
            </a:ext>
          </a:extLst>
        </xdr:cNvPr>
        <xdr:cNvSpPr txBox="1"/>
      </xdr:nvSpPr>
      <xdr:spPr>
        <a:xfrm>
          <a:off x="10103882" y="11054234"/>
          <a:ext cx="32752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513A72C-A76D-4EC5-A6BC-857C5175792E}" type="TxLink"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pPr/>
            <a:t>▲</a:t>
          </a:fld>
          <a:endParaRPr lang="en-US" sz="14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22</xdr:col>
      <xdr:colOff>372561</xdr:colOff>
      <xdr:row>55</xdr:row>
      <xdr:rowOff>174567</xdr:rowOff>
    </xdr:from>
    <xdr:to>
      <xdr:col>23</xdr:col>
      <xdr:colOff>93311</xdr:colOff>
      <xdr:row>57</xdr:row>
      <xdr:rowOff>68323</xdr:rowOff>
    </xdr:to>
    <xdr:sp macro="" textlink="$Q$84">
      <xdr:nvSpPr>
        <xdr:cNvPr id="103" name="TextBox 102">
          <a:extLst>
            <a:ext uri="{FF2B5EF4-FFF2-40B4-BE49-F238E27FC236}">
              <a16:creationId xmlns:a16="http://schemas.microsoft.com/office/drawing/2014/main" id="{E3152C6C-C480-450B-B4DA-5046344B6330}"/>
            </a:ext>
          </a:extLst>
        </xdr:cNvPr>
        <xdr:cNvSpPr txBox="1"/>
      </xdr:nvSpPr>
      <xdr:spPr>
        <a:xfrm>
          <a:off x="10744228" y="11054234"/>
          <a:ext cx="32752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37435A3-936C-4B39-9402-24659F17B74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23</xdr:col>
      <xdr:colOff>370699</xdr:colOff>
      <xdr:row>55</xdr:row>
      <xdr:rowOff>174567</xdr:rowOff>
    </xdr:from>
    <xdr:to>
      <xdr:col>24</xdr:col>
      <xdr:colOff>91448</xdr:colOff>
      <xdr:row>57</xdr:row>
      <xdr:rowOff>68323</xdr:rowOff>
    </xdr:to>
    <xdr:sp macro="" textlink="$Q$85">
      <xdr:nvSpPr>
        <xdr:cNvPr id="104" name="TextBox 103">
          <a:extLst>
            <a:ext uri="{FF2B5EF4-FFF2-40B4-BE49-F238E27FC236}">
              <a16:creationId xmlns:a16="http://schemas.microsoft.com/office/drawing/2014/main" id="{8487911C-FAE1-4501-9015-C35BE3FBF115}"/>
            </a:ext>
          </a:extLst>
        </xdr:cNvPr>
        <xdr:cNvSpPr txBox="1"/>
      </xdr:nvSpPr>
      <xdr:spPr>
        <a:xfrm>
          <a:off x="11349143" y="11054234"/>
          <a:ext cx="32752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0933785-06CB-4F7F-9C5E-DE4BC27FF08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24</xdr:col>
      <xdr:colOff>513230</xdr:colOff>
      <xdr:row>55</xdr:row>
      <xdr:rowOff>174567</xdr:rowOff>
    </xdr:from>
    <xdr:to>
      <xdr:col>25</xdr:col>
      <xdr:colOff>235316</xdr:colOff>
      <xdr:row>57</xdr:row>
      <xdr:rowOff>68323</xdr:rowOff>
    </xdr:to>
    <xdr:sp macro="" textlink="$Q$86">
      <xdr:nvSpPr>
        <xdr:cNvPr id="105" name="TextBox 104">
          <a:extLst>
            <a:ext uri="{FF2B5EF4-FFF2-40B4-BE49-F238E27FC236}">
              <a16:creationId xmlns:a16="http://schemas.microsoft.com/office/drawing/2014/main" id="{4D8B1F38-38FE-4960-A8E3-853E08B5C352}"/>
            </a:ext>
          </a:extLst>
        </xdr:cNvPr>
        <xdr:cNvSpPr txBox="1"/>
      </xdr:nvSpPr>
      <xdr:spPr>
        <a:xfrm>
          <a:off x="12098452" y="11054234"/>
          <a:ext cx="328864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76EFCC2-4182-4E1E-83E8-D9604D4D396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25</xdr:col>
      <xdr:colOff>557940</xdr:colOff>
      <xdr:row>55</xdr:row>
      <xdr:rowOff>174567</xdr:rowOff>
    </xdr:from>
    <xdr:to>
      <xdr:col>26</xdr:col>
      <xdr:colOff>277204</xdr:colOff>
      <xdr:row>57</xdr:row>
      <xdr:rowOff>68323</xdr:rowOff>
    </xdr:to>
    <xdr:sp macro="" textlink="$Q$87">
      <xdr:nvSpPr>
        <xdr:cNvPr id="106" name="TextBox 105">
          <a:extLst>
            <a:ext uri="{FF2B5EF4-FFF2-40B4-BE49-F238E27FC236}">
              <a16:creationId xmlns:a16="http://schemas.microsoft.com/office/drawing/2014/main" id="{48D3AD8C-81C1-4138-8D51-5CADAA95F7F5}"/>
            </a:ext>
          </a:extLst>
        </xdr:cNvPr>
        <xdr:cNvSpPr txBox="1"/>
      </xdr:nvSpPr>
      <xdr:spPr>
        <a:xfrm>
          <a:off x="12749940" y="11054234"/>
          <a:ext cx="326042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992E86-B4CB-43DC-BC80-5C584C94A65B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26</xdr:col>
      <xdr:colOff>527786</xdr:colOff>
      <xdr:row>55</xdr:row>
      <xdr:rowOff>174567</xdr:rowOff>
    </xdr:from>
    <xdr:to>
      <xdr:col>27</xdr:col>
      <xdr:colOff>247049</xdr:colOff>
      <xdr:row>57</xdr:row>
      <xdr:rowOff>68323</xdr:rowOff>
    </xdr:to>
    <xdr:sp macro="" textlink="$Q$88">
      <xdr:nvSpPr>
        <xdr:cNvPr id="107" name="TextBox 106">
          <a:extLst>
            <a:ext uri="{FF2B5EF4-FFF2-40B4-BE49-F238E27FC236}">
              <a16:creationId xmlns:a16="http://schemas.microsoft.com/office/drawing/2014/main" id="{55992EA2-79A1-4F34-ACAD-6B28EB29EA7D}"/>
            </a:ext>
          </a:extLst>
        </xdr:cNvPr>
        <xdr:cNvSpPr txBox="1"/>
      </xdr:nvSpPr>
      <xdr:spPr>
        <a:xfrm>
          <a:off x="13326564" y="11054234"/>
          <a:ext cx="326041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1C778D3-1345-4CD6-B2E3-694A80CFC0E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28</xdr:col>
      <xdr:colOff>36649</xdr:colOff>
      <xdr:row>55</xdr:row>
      <xdr:rowOff>174567</xdr:rowOff>
    </xdr:from>
    <xdr:to>
      <xdr:col>28</xdr:col>
      <xdr:colOff>362690</xdr:colOff>
      <xdr:row>57</xdr:row>
      <xdr:rowOff>68323</xdr:rowOff>
    </xdr:to>
    <xdr:sp macro="" textlink="$Q$89">
      <xdr:nvSpPr>
        <xdr:cNvPr id="108" name="TextBox 107">
          <a:extLst>
            <a:ext uri="{FF2B5EF4-FFF2-40B4-BE49-F238E27FC236}">
              <a16:creationId xmlns:a16="http://schemas.microsoft.com/office/drawing/2014/main" id="{05E654C0-7792-4253-9A60-A02526FC68F5}"/>
            </a:ext>
          </a:extLst>
        </xdr:cNvPr>
        <xdr:cNvSpPr txBox="1"/>
      </xdr:nvSpPr>
      <xdr:spPr>
        <a:xfrm>
          <a:off x="14048982" y="11054234"/>
          <a:ext cx="326041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C36425F-C2D4-42FE-9AA9-B11BBFAE092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31</xdr:col>
      <xdr:colOff>203089</xdr:colOff>
      <xdr:row>55</xdr:row>
      <xdr:rowOff>174567</xdr:rowOff>
    </xdr:from>
    <xdr:to>
      <xdr:col>31</xdr:col>
      <xdr:colOff>529131</xdr:colOff>
      <xdr:row>57</xdr:row>
      <xdr:rowOff>68323</xdr:rowOff>
    </xdr:to>
    <xdr:sp macro="" textlink="$Q$92">
      <xdr:nvSpPr>
        <xdr:cNvPr id="109" name="TextBox 108">
          <a:extLst>
            <a:ext uri="{FF2B5EF4-FFF2-40B4-BE49-F238E27FC236}">
              <a16:creationId xmlns:a16="http://schemas.microsoft.com/office/drawing/2014/main" id="{347D8609-7BCB-4614-806C-1DA6F47EEF16}"/>
            </a:ext>
          </a:extLst>
        </xdr:cNvPr>
        <xdr:cNvSpPr txBox="1"/>
      </xdr:nvSpPr>
      <xdr:spPr>
        <a:xfrm>
          <a:off x="16035756" y="11054234"/>
          <a:ext cx="326042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B1B39AF-C3F3-4652-9A3F-93140A3781F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34</xdr:col>
      <xdr:colOff>239558</xdr:colOff>
      <xdr:row>55</xdr:row>
      <xdr:rowOff>174567</xdr:rowOff>
    </xdr:from>
    <xdr:to>
      <xdr:col>34</xdr:col>
      <xdr:colOff>565600</xdr:colOff>
      <xdr:row>57</xdr:row>
      <xdr:rowOff>68323</xdr:rowOff>
    </xdr:to>
    <xdr:sp macro="" textlink="$Q$95">
      <xdr:nvSpPr>
        <xdr:cNvPr id="110" name="TextBox 109">
          <a:extLst>
            <a:ext uri="{FF2B5EF4-FFF2-40B4-BE49-F238E27FC236}">
              <a16:creationId xmlns:a16="http://schemas.microsoft.com/office/drawing/2014/main" id="{60E799B9-0002-495C-A3F9-2E35CD8DC78A}"/>
            </a:ext>
          </a:extLst>
        </xdr:cNvPr>
        <xdr:cNvSpPr txBox="1"/>
      </xdr:nvSpPr>
      <xdr:spPr>
        <a:xfrm>
          <a:off x="17892558" y="11054234"/>
          <a:ext cx="326042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CD85315-2935-4862-81A7-9332FAF5585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33</xdr:col>
      <xdr:colOff>224923</xdr:colOff>
      <xdr:row>55</xdr:row>
      <xdr:rowOff>174567</xdr:rowOff>
    </xdr:from>
    <xdr:to>
      <xdr:col>33</xdr:col>
      <xdr:colOff>550965</xdr:colOff>
      <xdr:row>57</xdr:row>
      <xdr:rowOff>68323</xdr:rowOff>
    </xdr:to>
    <xdr:sp macro="" textlink="$Q$94">
      <xdr:nvSpPr>
        <xdr:cNvPr id="111" name="TextBox 110">
          <a:extLst>
            <a:ext uri="{FF2B5EF4-FFF2-40B4-BE49-F238E27FC236}">
              <a16:creationId xmlns:a16="http://schemas.microsoft.com/office/drawing/2014/main" id="{096EA8B5-DD0F-4D06-A148-FD843A8410CA}"/>
            </a:ext>
          </a:extLst>
        </xdr:cNvPr>
        <xdr:cNvSpPr txBox="1"/>
      </xdr:nvSpPr>
      <xdr:spPr>
        <a:xfrm>
          <a:off x="17271145" y="11054234"/>
          <a:ext cx="326042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5C9940F-4C1F-4ED4-9D56-951E3B6D2F0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35</xdr:col>
      <xdr:colOff>322517</xdr:colOff>
      <xdr:row>55</xdr:row>
      <xdr:rowOff>174567</xdr:rowOff>
    </xdr:from>
    <xdr:to>
      <xdr:col>36</xdr:col>
      <xdr:colOff>41781</xdr:colOff>
      <xdr:row>57</xdr:row>
      <xdr:rowOff>68323</xdr:rowOff>
    </xdr:to>
    <xdr:sp macro="" textlink="$Q$96">
      <xdr:nvSpPr>
        <xdr:cNvPr id="112" name="TextBox 111">
          <a:extLst>
            <a:ext uri="{FF2B5EF4-FFF2-40B4-BE49-F238E27FC236}">
              <a16:creationId xmlns:a16="http://schemas.microsoft.com/office/drawing/2014/main" id="{0FFF4144-957F-402B-897C-865049140652}"/>
            </a:ext>
          </a:extLst>
        </xdr:cNvPr>
        <xdr:cNvSpPr txBox="1"/>
      </xdr:nvSpPr>
      <xdr:spPr>
        <a:xfrm>
          <a:off x="18582295" y="11054234"/>
          <a:ext cx="326042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51DF88F-2A5C-4A99-A97B-011B0165EE2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36</xdr:col>
      <xdr:colOff>366486</xdr:colOff>
      <xdr:row>55</xdr:row>
      <xdr:rowOff>174567</xdr:rowOff>
    </xdr:from>
    <xdr:to>
      <xdr:col>37</xdr:col>
      <xdr:colOff>84413</xdr:colOff>
      <xdr:row>57</xdr:row>
      <xdr:rowOff>68323</xdr:rowOff>
    </xdr:to>
    <xdr:sp macro="" textlink="$Q$97">
      <xdr:nvSpPr>
        <xdr:cNvPr id="113" name="TextBox 112">
          <a:extLst>
            <a:ext uri="{FF2B5EF4-FFF2-40B4-BE49-F238E27FC236}">
              <a16:creationId xmlns:a16="http://schemas.microsoft.com/office/drawing/2014/main" id="{F250BC28-BF17-4ECB-A82E-4D92CF505391}"/>
            </a:ext>
          </a:extLst>
        </xdr:cNvPr>
        <xdr:cNvSpPr txBox="1"/>
      </xdr:nvSpPr>
      <xdr:spPr>
        <a:xfrm>
          <a:off x="19233042" y="11054234"/>
          <a:ext cx="324704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2CAC89F-E4A1-44DC-8177-9DD3874DBD1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29</xdr:col>
      <xdr:colOff>112187</xdr:colOff>
      <xdr:row>55</xdr:row>
      <xdr:rowOff>174567</xdr:rowOff>
    </xdr:from>
    <xdr:to>
      <xdr:col>29</xdr:col>
      <xdr:colOff>438228</xdr:colOff>
      <xdr:row>57</xdr:row>
      <xdr:rowOff>68323</xdr:rowOff>
    </xdr:to>
    <xdr:sp macro="" textlink="$Q$90">
      <xdr:nvSpPr>
        <xdr:cNvPr id="114" name="TextBox 113">
          <a:extLst>
            <a:ext uri="{FF2B5EF4-FFF2-40B4-BE49-F238E27FC236}">
              <a16:creationId xmlns:a16="http://schemas.microsoft.com/office/drawing/2014/main" id="{EFE2456A-3AC5-474A-A4BC-6B443FBAB867}"/>
            </a:ext>
          </a:extLst>
        </xdr:cNvPr>
        <xdr:cNvSpPr txBox="1"/>
      </xdr:nvSpPr>
      <xdr:spPr>
        <a:xfrm>
          <a:off x="14731298" y="11054234"/>
          <a:ext cx="326041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58EF0E-A7B4-4D9A-9B95-AE8748C0019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30</xdr:col>
      <xdr:colOff>110849</xdr:colOff>
      <xdr:row>55</xdr:row>
      <xdr:rowOff>174567</xdr:rowOff>
    </xdr:from>
    <xdr:to>
      <xdr:col>30</xdr:col>
      <xdr:colOff>436891</xdr:colOff>
      <xdr:row>57</xdr:row>
      <xdr:rowOff>68323</xdr:rowOff>
    </xdr:to>
    <xdr:sp macro="" textlink="$Q$91">
      <xdr:nvSpPr>
        <xdr:cNvPr id="115" name="TextBox 114">
          <a:extLst>
            <a:ext uri="{FF2B5EF4-FFF2-40B4-BE49-F238E27FC236}">
              <a16:creationId xmlns:a16="http://schemas.microsoft.com/office/drawing/2014/main" id="{11CB0B36-D111-4DCC-BC6D-97F1050F9494}"/>
            </a:ext>
          </a:extLst>
        </xdr:cNvPr>
        <xdr:cNvSpPr txBox="1"/>
      </xdr:nvSpPr>
      <xdr:spPr>
        <a:xfrm>
          <a:off x="15336738" y="11054234"/>
          <a:ext cx="326042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969F0FF-96AF-4DAD-83BC-185CF01E9BF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37</xdr:col>
      <xdr:colOff>428431</xdr:colOff>
      <xdr:row>55</xdr:row>
      <xdr:rowOff>174567</xdr:rowOff>
    </xdr:from>
    <xdr:to>
      <xdr:col>38</xdr:col>
      <xdr:colOff>147694</xdr:colOff>
      <xdr:row>57</xdr:row>
      <xdr:rowOff>68323</xdr:rowOff>
    </xdr:to>
    <xdr:sp macro="" textlink="$Q$98">
      <xdr:nvSpPr>
        <xdr:cNvPr id="116" name="TextBox 115">
          <a:extLst>
            <a:ext uri="{FF2B5EF4-FFF2-40B4-BE49-F238E27FC236}">
              <a16:creationId xmlns:a16="http://schemas.microsoft.com/office/drawing/2014/main" id="{709D27A7-039A-4C5D-9C6B-A97ED2CEFBD7}"/>
            </a:ext>
          </a:extLst>
        </xdr:cNvPr>
        <xdr:cNvSpPr txBox="1"/>
      </xdr:nvSpPr>
      <xdr:spPr>
        <a:xfrm>
          <a:off x="19901764" y="11054234"/>
          <a:ext cx="326041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58BCF2B-8416-4D5E-B8B8-047E63031E9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38</xdr:col>
      <xdr:colOff>505816</xdr:colOff>
      <xdr:row>55</xdr:row>
      <xdr:rowOff>174567</xdr:rowOff>
    </xdr:from>
    <xdr:to>
      <xdr:col>39</xdr:col>
      <xdr:colOff>226565</xdr:colOff>
      <xdr:row>57</xdr:row>
      <xdr:rowOff>68323</xdr:rowOff>
    </xdr:to>
    <xdr:sp macro="" textlink="$Q$99">
      <xdr:nvSpPr>
        <xdr:cNvPr id="117" name="TextBox 116">
          <a:extLst>
            <a:ext uri="{FF2B5EF4-FFF2-40B4-BE49-F238E27FC236}">
              <a16:creationId xmlns:a16="http://schemas.microsoft.com/office/drawing/2014/main" id="{74931A65-8ADD-4A0C-AE36-2707B227EDD8}"/>
            </a:ext>
          </a:extLst>
        </xdr:cNvPr>
        <xdr:cNvSpPr txBox="1"/>
      </xdr:nvSpPr>
      <xdr:spPr>
        <a:xfrm>
          <a:off x="20585927" y="11054234"/>
          <a:ext cx="32752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C421F30-F58D-4706-9461-B4DBAFF4846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39</xdr:col>
      <xdr:colOff>566123</xdr:colOff>
      <xdr:row>55</xdr:row>
      <xdr:rowOff>174567</xdr:rowOff>
    </xdr:from>
    <xdr:to>
      <xdr:col>40</xdr:col>
      <xdr:colOff>286872</xdr:colOff>
      <xdr:row>57</xdr:row>
      <xdr:rowOff>68323</xdr:rowOff>
    </xdr:to>
    <xdr:sp macro="" textlink="$Q$100">
      <xdr:nvSpPr>
        <xdr:cNvPr id="118" name="TextBox 117">
          <a:extLst>
            <a:ext uri="{FF2B5EF4-FFF2-40B4-BE49-F238E27FC236}">
              <a16:creationId xmlns:a16="http://schemas.microsoft.com/office/drawing/2014/main" id="{BF4B7A64-99D0-4B07-A287-A84C674D9DA4}"/>
            </a:ext>
          </a:extLst>
        </xdr:cNvPr>
        <xdr:cNvSpPr txBox="1"/>
      </xdr:nvSpPr>
      <xdr:spPr>
        <a:xfrm>
          <a:off x="21253012" y="11054234"/>
          <a:ext cx="32752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F06B029-5729-48D1-A22C-0A923CA86D1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41</xdr:col>
      <xdr:colOff>5907</xdr:colOff>
      <xdr:row>55</xdr:row>
      <xdr:rowOff>174567</xdr:rowOff>
    </xdr:from>
    <xdr:to>
      <xdr:col>41</xdr:col>
      <xdr:colOff>333435</xdr:colOff>
      <xdr:row>57</xdr:row>
      <xdr:rowOff>68323</xdr:rowOff>
    </xdr:to>
    <xdr:sp macro="" textlink="$Q$101">
      <xdr:nvSpPr>
        <xdr:cNvPr id="119" name="TextBox 118">
          <a:extLst>
            <a:ext uri="{FF2B5EF4-FFF2-40B4-BE49-F238E27FC236}">
              <a16:creationId xmlns:a16="http://schemas.microsoft.com/office/drawing/2014/main" id="{55EB358F-5DF1-40B3-ADB6-4AF16D0341EB}"/>
            </a:ext>
          </a:extLst>
        </xdr:cNvPr>
        <xdr:cNvSpPr txBox="1"/>
      </xdr:nvSpPr>
      <xdr:spPr>
        <a:xfrm>
          <a:off x="21906351" y="11054234"/>
          <a:ext cx="327528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A9176CD-A222-4002-B8E3-76B6407FA20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41</xdr:col>
      <xdr:colOff>602068</xdr:colOff>
      <xdr:row>55</xdr:row>
      <xdr:rowOff>174567</xdr:rowOff>
    </xdr:from>
    <xdr:to>
      <xdr:col>42</xdr:col>
      <xdr:colOff>322817</xdr:colOff>
      <xdr:row>57</xdr:row>
      <xdr:rowOff>68323</xdr:rowOff>
    </xdr:to>
    <xdr:sp macro="" textlink="$Q$102">
      <xdr:nvSpPr>
        <xdr:cNvPr id="120" name="TextBox 119">
          <a:extLst>
            <a:ext uri="{FF2B5EF4-FFF2-40B4-BE49-F238E27FC236}">
              <a16:creationId xmlns:a16="http://schemas.microsoft.com/office/drawing/2014/main" id="{49F93C4D-75CC-49EA-B5C9-2E8BBCDA6DB4}"/>
            </a:ext>
          </a:extLst>
        </xdr:cNvPr>
        <xdr:cNvSpPr txBox="1"/>
      </xdr:nvSpPr>
      <xdr:spPr>
        <a:xfrm>
          <a:off x="22502512" y="11054234"/>
          <a:ext cx="32752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55F29A2-34D2-41FE-9F9E-A8C9412D853A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43</xdr:col>
      <xdr:colOff>56340</xdr:colOff>
      <xdr:row>55</xdr:row>
      <xdr:rowOff>174567</xdr:rowOff>
    </xdr:from>
    <xdr:to>
      <xdr:col>43</xdr:col>
      <xdr:colOff>383867</xdr:colOff>
      <xdr:row>57</xdr:row>
      <xdr:rowOff>68323</xdr:rowOff>
    </xdr:to>
    <xdr:sp macro="" textlink="$Q$103">
      <xdr:nvSpPr>
        <xdr:cNvPr id="121" name="TextBox 120">
          <a:extLst>
            <a:ext uri="{FF2B5EF4-FFF2-40B4-BE49-F238E27FC236}">
              <a16:creationId xmlns:a16="http://schemas.microsoft.com/office/drawing/2014/main" id="{982882C7-D488-418E-B2F6-260327106232}"/>
            </a:ext>
          </a:extLst>
        </xdr:cNvPr>
        <xdr:cNvSpPr txBox="1"/>
      </xdr:nvSpPr>
      <xdr:spPr>
        <a:xfrm>
          <a:off x="23170340" y="11054234"/>
          <a:ext cx="32752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CC4A52D-EA84-43E7-A8D8-109C43D7078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44</xdr:col>
      <xdr:colOff>115167</xdr:colOff>
      <xdr:row>55</xdr:row>
      <xdr:rowOff>174567</xdr:rowOff>
    </xdr:from>
    <xdr:to>
      <xdr:col>44</xdr:col>
      <xdr:colOff>442694</xdr:colOff>
      <xdr:row>57</xdr:row>
      <xdr:rowOff>68323</xdr:rowOff>
    </xdr:to>
    <xdr:sp macro="" textlink="$Q$104">
      <xdr:nvSpPr>
        <xdr:cNvPr id="122" name="TextBox 121">
          <a:extLst>
            <a:ext uri="{FF2B5EF4-FFF2-40B4-BE49-F238E27FC236}">
              <a16:creationId xmlns:a16="http://schemas.microsoft.com/office/drawing/2014/main" id="{290EEB94-7337-4961-B0AA-0B3A71FBEAF0}"/>
            </a:ext>
          </a:extLst>
        </xdr:cNvPr>
        <xdr:cNvSpPr txBox="1"/>
      </xdr:nvSpPr>
      <xdr:spPr>
        <a:xfrm>
          <a:off x="23835945" y="11054234"/>
          <a:ext cx="327527" cy="260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8C5C7DF-160C-495A-800D-AA79D640C07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21</xdr:col>
      <xdr:colOff>353849</xdr:colOff>
      <xdr:row>57</xdr:row>
      <xdr:rowOff>85370</xdr:rowOff>
    </xdr:from>
    <xdr:to>
      <xdr:col>22</xdr:col>
      <xdr:colOff>74598</xdr:colOff>
      <xdr:row>58</xdr:row>
      <xdr:rowOff>164875</xdr:rowOff>
    </xdr:to>
    <xdr:sp macro="" textlink="$R$83">
      <xdr:nvSpPr>
        <xdr:cNvPr id="123" name="TextBox 122">
          <a:extLst>
            <a:ext uri="{FF2B5EF4-FFF2-40B4-BE49-F238E27FC236}">
              <a16:creationId xmlns:a16="http://schemas.microsoft.com/office/drawing/2014/main" id="{65C8A1A2-F9BD-45EF-9C87-B481E2C37158}"/>
            </a:ext>
          </a:extLst>
        </xdr:cNvPr>
        <xdr:cNvSpPr txBox="1"/>
      </xdr:nvSpPr>
      <xdr:spPr>
        <a:xfrm>
          <a:off x="10118738" y="11331926"/>
          <a:ext cx="327527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C3F2EA7-C11B-43E6-B216-95E56066486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22</xdr:col>
      <xdr:colOff>379617</xdr:colOff>
      <xdr:row>57</xdr:row>
      <xdr:rowOff>85370</xdr:rowOff>
    </xdr:from>
    <xdr:to>
      <xdr:col>23</xdr:col>
      <xdr:colOff>100367</xdr:colOff>
      <xdr:row>58</xdr:row>
      <xdr:rowOff>164875</xdr:rowOff>
    </xdr:to>
    <xdr:sp macro="" textlink="$R$84">
      <xdr:nvSpPr>
        <xdr:cNvPr id="124" name="TextBox 123">
          <a:extLst>
            <a:ext uri="{FF2B5EF4-FFF2-40B4-BE49-F238E27FC236}">
              <a16:creationId xmlns:a16="http://schemas.microsoft.com/office/drawing/2014/main" id="{E11D5C70-71F9-4CD4-9A4D-8C4963685C99}"/>
            </a:ext>
          </a:extLst>
        </xdr:cNvPr>
        <xdr:cNvSpPr txBox="1"/>
      </xdr:nvSpPr>
      <xdr:spPr>
        <a:xfrm>
          <a:off x="10751284" y="11331926"/>
          <a:ext cx="327527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858D9B3-8ACA-4243-93F2-0408CD9FCA4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23</xdr:col>
      <xdr:colOff>377755</xdr:colOff>
      <xdr:row>57</xdr:row>
      <xdr:rowOff>85370</xdr:rowOff>
    </xdr:from>
    <xdr:to>
      <xdr:col>24</xdr:col>
      <xdr:colOff>98504</xdr:colOff>
      <xdr:row>58</xdr:row>
      <xdr:rowOff>164875</xdr:rowOff>
    </xdr:to>
    <xdr:sp macro="" textlink="$R$85">
      <xdr:nvSpPr>
        <xdr:cNvPr id="125" name="TextBox 124">
          <a:extLst>
            <a:ext uri="{FF2B5EF4-FFF2-40B4-BE49-F238E27FC236}">
              <a16:creationId xmlns:a16="http://schemas.microsoft.com/office/drawing/2014/main" id="{BDD2870F-78ED-43DE-9D9E-20A81217295F}"/>
            </a:ext>
          </a:extLst>
        </xdr:cNvPr>
        <xdr:cNvSpPr txBox="1"/>
      </xdr:nvSpPr>
      <xdr:spPr>
        <a:xfrm>
          <a:off x="11356199" y="11331926"/>
          <a:ext cx="327527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842CD98-CD3E-49A0-B10B-846B8E7BC0D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24</xdr:col>
      <xdr:colOff>513230</xdr:colOff>
      <xdr:row>57</xdr:row>
      <xdr:rowOff>85370</xdr:rowOff>
    </xdr:from>
    <xdr:to>
      <xdr:col>25</xdr:col>
      <xdr:colOff>235316</xdr:colOff>
      <xdr:row>58</xdr:row>
      <xdr:rowOff>164875</xdr:rowOff>
    </xdr:to>
    <xdr:sp macro="" textlink="$R$86">
      <xdr:nvSpPr>
        <xdr:cNvPr id="126" name="TextBox 125">
          <a:extLst>
            <a:ext uri="{FF2B5EF4-FFF2-40B4-BE49-F238E27FC236}">
              <a16:creationId xmlns:a16="http://schemas.microsoft.com/office/drawing/2014/main" id="{C3BAD413-309A-4AC6-A7F9-954B24AB03E7}"/>
            </a:ext>
          </a:extLst>
        </xdr:cNvPr>
        <xdr:cNvSpPr txBox="1"/>
      </xdr:nvSpPr>
      <xdr:spPr>
        <a:xfrm>
          <a:off x="12098452" y="11331926"/>
          <a:ext cx="328864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719FBFE-BB0E-4A91-87B5-252BA5C398F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25</xdr:col>
      <xdr:colOff>579108</xdr:colOff>
      <xdr:row>57</xdr:row>
      <xdr:rowOff>85370</xdr:rowOff>
    </xdr:from>
    <xdr:to>
      <xdr:col>26</xdr:col>
      <xdr:colOff>298372</xdr:colOff>
      <xdr:row>58</xdr:row>
      <xdr:rowOff>164875</xdr:rowOff>
    </xdr:to>
    <xdr:sp macro="" textlink="$R$87">
      <xdr:nvSpPr>
        <xdr:cNvPr id="127" name="TextBox 126">
          <a:extLst>
            <a:ext uri="{FF2B5EF4-FFF2-40B4-BE49-F238E27FC236}">
              <a16:creationId xmlns:a16="http://schemas.microsoft.com/office/drawing/2014/main" id="{44E6162A-4808-421A-B69F-81502B645761}"/>
            </a:ext>
          </a:extLst>
        </xdr:cNvPr>
        <xdr:cNvSpPr txBox="1"/>
      </xdr:nvSpPr>
      <xdr:spPr>
        <a:xfrm>
          <a:off x="12771108" y="11331926"/>
          <a:ext cx="326042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62FE477-4645-4D45-9A5B-723F5E9BCD4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26</xdr:col>
      <xdr:colOff>534842</xdr:colOff>
      <xdr:row>57</xdr:row>
      <xdr:rowOff>85370</xdr:rowOff>
    </xdr:from>
    <xdr:to>
      <xdr:col>27</xdr:col>
      <xdr:colOff>254105</xdr:colOff>
      <xdr:row>58</xdr:row>
      <xdr:rowOff>164875</xdr:rowOff>
    </xdr:to>
    <xdr:sp macro="" textlink="$R$88">
      <xdr:nvSpPr>
        <xdr:cNvPr id="128" name="TextBox 127">
          <a:extLst>
            <a:ext uri="{FF2B5EF4-FFF2-40B4-BE49-F238E27FC236}">
              <a16:creationId xmlns:a16="http://schemas.microsoft.com/office/drawing/2014/main" id="{28400DA7-F82D-46BB-B5DB-F379677B7B09}"/>
            </a:ext>
          </a:extLst>
        </xdr:cNvPr>
        <xdr:cNvSpPr txBox="1"/>
      </xdr:nvSpPr>
      <xdr:spPr>
        <a:xfrm>
          <a:off x="13333620" y="11331926"/>
          <a:ext cx="326041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3963DBF-6875-45DC-9DC8-9B6FE0A21342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28</xdr:col>
      <xdr:colOff>36649</xdr:colOff>
      <xdr:row>57</xdr:row>
      <xdr:rowOff>85370</xdr:rowOff>
    </xdr:from>
    <xdr:to>
      <xdr:col>28</xdr:col>
      <xdr:colOff>362690</xdr:colOff>
      <xdr:row>58</xdr:row>
      <xdr:rowOff>164875</xdr:rowOff>
    </xdr:to>
    <xdr:sp macro="" textlink="$R$89">
      <xdr:nvSpPr>
        <xdr:cNvPr id="129" name="TextBox 128">
          <a:extLst>
            <a:ext uri="{FF2B5EF4-FFF2-40B4-BE49-F238E27FC236}">
              <a16:creationId xmlns:a16="http://schemas.microsoft.com/office/drawing/2014/main" id="{D02B3823-E73A-48A6-9082-574F4E388603}"/>
            </a:ext>
          </a:extLst>
        </xdr:cNvPr>
        <xdr:cNvSpPr txBox="1"/>
      </xdr:nvSpPr>
      <xdr:spPr>
        <a:xfrm>
          <a:off x="14048982" y="11331926"/>
          <a:ext cx="326041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FB627B0-237A-4D54-8BDD-905DF5BF741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29</xdr:col>
      <xdr:colOff>125555</xdr:colOff>
      <xdr:row>57</xdr:row>
      <xdr:rowOff>85370</xdr:rowOff>
    </xdr:from>
    <xdr:to>
      <xdr:col>29</xdr:col>
      <xdr:colOff>451596</xdr:colOff>
      <xdr:row>58</xdr:row>
      <xdr:rowOff>164875</xdr:rowOff>
    </xdr:to>
    <xdr:sp macro="" textlink="$R$90">
      <xdr:nvSpPr>
        <xdr:cNvPr id="130" name="TextBox 129">
          <a:extLst>
            <a:ext uri="{FF2B5EF4-FFF2-40B4-BE49-F238E27FC236}">
              <a16:creationId xmlns:a16="http://schemas.microsoft.com/office/drawing/2014/main" id="{292B1464-30E8-4878-8261-EAF4B3D35F1F}"/>
            </a:ext>
          </a:extLst>
        </xdr:cNvPr>
        <xdr:cNvSpPr txBox="1"/>
      </xdr:nvSpPr>
      <xdr:spPr>
        <a:xfrm>
          <a:off x="14744666" y="11331926"/>
          <a:ext cx="326041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3EF048D-B490-4C84-A054-826D83CB1159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30</xdr:col>
      <xdr:colOff>110849</xdr:colOff>
      <xdr:row>57</xdr:row>
      <xdr:rowOff>85370</xdr:rowOff>
    </xdr:from>
    <xdr:to>
      <xdr:col>30</xdr:col>
      <xdr:colOff>436891</xdr:colOff>
      <xdr:row>58</xdr:row>
      <xdr:rowOff>164875</xdr:rowOff>
    </xdr:to>
    <xdr:sp macro="" textlink="$R$91">
      <xdr:nvSpPr>
        <xdr:cNvPr id="131" name="TextBox 130">
          <a:extLst>
            <a:ext uri="{FF2B5EF4-FFF2-40B4-BE49-F238E27FC236}">
              <a16:creationId xmlns:a16="http://schemas.microsoft.com/office/drawing/2014/main" id="{9A2733FF-43E5-4D67-84C4-3D634EB37C24}"/>
            </a:ext>
          </a:extLst>
        </xdr:cNvPr>
        <xdr:cNvSpPr txBox="1"/>
      </xdr:nvSpPr>
      <xdr:spPr>
        <a:xfrm>
          <a:off x="15336738" y="11331926"/>
          <a:ext cx="326042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28D8D08-2FDD-45AA-ADAE-27547EE07B48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31</xdr:col>
      <xdr:colOff>203089</xdr:colOff>
      <xdr:row>57</xdr:row>
      <xdr:rowOff>85370</xdr:rowOff>
    </xdr:from>
    <xdr:to>
      <xdr:col>31</xdr:col>
      <xdr:colOff>529131</xdr:colOff>
      <xdr:row>58</xdr:row>
      <xdr:rowOff>164875</xdr:rowOff>
    </xdr:to>
    <xdr:sp macro="" textlink="$R$92">
      <xdr:nvSpPr>
        <xdr:cNvPr id="132" name="TextBox 131">
          <a:extLst>
            <a:ext uri="{FF2B5EF4-FFF2-40B4-BE49-F238E27FC236}">
              <a16:creationId xmlns:a16="http://schemas.microsoft.com/office/drawing/2014/main" id="{C363F6C3-96A3-45C9-BB8C-D97B714AC014}"/>
            </a:ext>
          </a:extLst>
        </xdr:cNvPr>
        <xdr:cNvSpPr txBox="1"/>
      </xdr:nvSpPr>
      <xdr:spPr>
        <a:xfrm>
          <a:off x="16035756" y="11331926"/>
          <a:ext cx="326042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3AF4933-AAFE-48E2-9660-F175A0A395B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32</xdr:col>
      <xdr:colOff>183923</xdr:colOff>
      <xdr:row>57</xdr:row>
      <xdr:rowOff>85370</xdr:rowOff>
    </xdr:from>
    <xdr:to>
      <xdr:col>32</xdr:col>
      <xdr:colOff>509964</xdr:colOff>
      <xdr:row>58</xdr:row>
      <xdr:rowOff>164875</xdr:rowOff>
    </xdr:to>
    <xdr:sp macro="" textlink="$R$93">
      <xdr:nvSpPr>
        <xdr:cNvPr id="133" name="TextBox 132">
          <a:extLst>
            <a:ext uri="{FF2B5EF4-FFF2-40B4-BE49-F238E27FC236}">
              <a16:creationId xmlns:a16="http://schemas.microsoft.com/office/drawing/2014/main" id="{05D22CD8-4235-4E2D-B8ED-252F08686458}"/>
            </a:ext>
          </a:extLst>
        </xdr:cNvPr>
        <xdr:cNvSpPr txBox="1"/>
      </xdr:nvSpPr>
      <xdr:spPr>
        <a:xfrm>
          <a:off x="16623367" y="11331926"/>
          <a:ext cx="326041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1ACDEA0-E699-41D4-8353-C9F31AE5626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33</xdr:col>
      <xdr:colOff>224179</xdr:colOff>
      <xdr:row>57</xdr:row>
      <xdr:rowOff>85370</xdr:rowOff>
    </xdr:from>
    <xdr:to>
      <xdr:col>33</xdr:col>
      <xdr:colOff>550221</xdr:colOff>
      <xdr:row>58</xdr:row>
      <xdr:rowOff>164875</xdr:rowOff>
    </xdr:to>
    <xdr:sp macro="" textlink="$R$94">
      <xdr:nvSpPr>
        <xdr:cNvPr id="134" name="TextBox 133">
          <a:extLst>
            <a:ext uri="{FF2B5EF4-FFF2-40B4-BE49-F238E27FC236}">
              <a16:creationId xmlns:a16="http://schemas.microsoft.com/office/drawing/2014/main" id="{F9FF5DA8-F1B2-4D9A-BB11-FE6658E986D4}"/>
            </a:ext>
          </a:extLst>
        </xdr:cNvPr>
        <xdr:cNvSpPr txBox="1"/>
      </xdr:nvSpPr>
      <xdr:spPr>
        <a:xfrm>
          <a:off x="17270401" y="11331926"/>
          <a:ext cx="326042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D955AB1-414C-4B51-BB62-9F044EC1D72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34</xdr:col>
      <xdr:colOff>232502</xdr:colOff>
      <xdr:row>57</xdr:row>
      <xdr:rowOff>85370</xdr:rowOff>
    </xdr:from>
    <xdr:to>
      <xdr:col>34</xdr:col>
      <xdr:colOff>558544</xdr:colOff>
      <xdr:row>58</xdr:row>
      <xdr:rowOff>164875</xdr:rowOff>
    </xdr:to>
    <xdr:sp macro="" textlink="$R$95">
      <xdr:nvSpPr>
        <xdr:cNvPr id="135" name="TextBox 134">
          <a:extLst>
            <a:ext uri="{FF2B5EF4-FFF2-40B4-BE49-F238E27FC236}">
              <a16:creationId xmlns:a16="http://schemas.microsoft.com/office/drawing/2014/main" id="{5BD367BE-959B-4513-A4E2-FCDB46B9E0A9}"/>
            </a:ext>
          </a:extLst>
        </xdr:cNvPr>
        <xdr:cNvSpPr txBox="1"/>
      </xdr:nvSpPr>
      <xdr:spPr>
        <a:xfrm>
          <a:off x="17885502" y="11331926"/>
          <a:ext cx="326042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2196F58-B721-49C4-8D2D-7F0BC844BBD1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35</xdr:col>
      <xdr:colOff>329576</xdr:colOff>
      <xdr:row>57</xdr:row>
      <xdr:rowOff>85370</xdr:rowOff>
    </xdr:from>
    <xdr:to>
      <xdr:col>36</xdr:col>
      <xdr:colOff>48840</xdr:colOff>
      <xdr:row>58</xdr:row>
      <xdr:rowOff>164875</xdr:rowOff>
    </xdr:to>
    <xdr:sp macro="" textlink="$R$96">
      <xdr:nvSpPr>
        <xdr:cNvPr id="136" name="TextBox 135">
          <a:extLst>
            <a:ext uri="{FF2B5EF4-FFF2-40B4-BE49-F238E27FC236}">
              <a16:creationId xmlns:a16="http://schemas.microsoft.com/office/drawing/2014/main" id="{2117B5E2-53B4-4D33-A55A-3873B314E880}"/>
            </a:ext>
          </a:extLst>
        </xdr:cNvPr>
        <xdr:cNvSpPr txBox="1"/>
      </xdr:nvSpPr>
      <xdr:spPr>
        <a:xfrm>
          <a:off x="18589354" y="11331926"/>
          <a:ext cx="326042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6D94F94-BA2E-49E1-A25A-F1083F2F14EE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36</xdr:col>
      <xdr:colOff>366114</xdr:colOff>
      <xdr:row>57</xdr:row>
      <xdr:rowOff>85370</xdr:rowOff>
    </xdr:from>
    <xdr:to>
      <xdr:col>37</xdr:col>
      <xdr:colOff>84041</xdr:colOff>
      <xdr:row>58</xdr:row>
      <xdr:rowOff>164875</xdr:rowOff>
    </xdr:to>
    <xdr:sp macro="" textlink="$R$97">
      <xdr:nvSpPr>
        <xdr:cNvPr id="137" name="TextBox 136">
          <a:extLst>
            <a:ext uri="{FF2B5EF4-FFF2-40B4-BE49-F238E27FC236}">
              <a16:creationId xmlns:a16="http://schemas.microsoft.com/office/drawing/2014/main" id="{3D943310-97AC-4F03-91A0-757C98F18F20}"/>
            </a:ext>
          </a:extLst>
        </xdr:cNvPr>
        <xdr:cNvSpPr txBox="1"/>
      </xdr:nvSpPr>
      <xdr:spPr>
        <a:xfrm>
          <a:off x="19232670" y="11331926"/>
          <a:ext cx="324704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DCED664-22B2-47B6-84B9-E0529BEBCF8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37</xdr:col>
      <xdr:colOff>421375</xdr:colOff>
      <xdr:row>57</xdr:row>
      <xdr:rowOff>85370</xdr:rowOff>
    </xdr:from>
    <xdr:to>
      <xdr:col>38</xdr:col>
      <xdr:colOff>140638</xdr:colOff>
      <xdr:row>58</xdr:row>
      <xdr:rowOff>164875</xdr:rowOff>
    </xdr:to>
    <xdr:sp macro="" textlink="$R$98">
      <xdr:nvSpPr>
        <xdr:cNvPr id="138" name="TextBox 137">
          <a:extLst>
            <a:ext uri="{FF2B5EF4-FFF2-40B4-BE49-F238E27FC236}">
              <a16:creationId xmlns:a16="http://schemas.microsoft.com/office/drawing/2014/main" id="{FFA2C1B0-D151-48FA-9027-4AABB5B86B2F}"/>
            </a:ext>
          </a:extLst>
        </xdr:cNvPr>
        <xdr:cNvSpPr txBox="1"/>
      </xdr:nvSpPr>
      <xdr:spPr>
        <a:xfrm>
          <a:off x="19894708" y="11331926"/>
          <a:ext cx="326041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AF7FE45-1A2B-4682-810F-BBE72F5C0DA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38</xdr:col>
      <xdr:colOff>505071</xdr:colOff>
      <xdr:row>57</xdr:row>
      <xdr:rowOff>85370</xdr:rowOff>
    </xdr:from>
    <xdr:to>
      <xdr:col>39</xdr:col>
      <xdr:colOff>225820</xdr:colOff>
      <xdr:row>58</xdr:row>
      <xdr:rowOff>164875</xdr:rowOff>
    </xdr:to>
    <xdr:sp macro="" textlink="$R$99">
      <xdr:nvSpPr>
        <xdr:cNvPr id="139" name="TextBox 138">
          <a:extLst>
            <a:ext uri="{FF2B5EF4-FFF2-40B4-BE49-F238E27FC236}">
              <a16:creationId xmlns:a16="http://schemas.microsoft.com/office/drawing/2014/main" id="{FC7D0E9B-BA45-4A69-8F82-C5A4715A6EF8}"/>
            </a:ext>
          </a:extLst>
        </xdr:cNvPr>
        <xdr:cNvSpPr txBox="1"/>
      </xdr:nvSpPr>
      <xdr:spPr>
        <a:xfrm>
          <a:off x="20585182" y="11331926"/>
          <a:ext cx="327527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AD9986C-82AC-4E11-84D5-209B0FEBDF2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39</xdr:col>
      <xdr:colOff>559440</xdr:colOff>
      <xdr:row>57</xdr:row>
      <xdr:rowOff>85370</xdr:rowOff>
    </xdr:from>
    <xdr:to>
      <xdr:col>40</xdr:col>
      <xdr:colOff>280189</xdr:colOff>
      <xdr:row>58</xdr:row>
      <xdr:rowOff>164875</xdr:rowOff>
    </xdr:to>
    <xdr:sp macro="" textlink="$R$99">
      <xdr:nvSpPr>
        <xdr:cNvPr id="140" name="TextBox 139">
          <a:extLst>
            <a:ext uri="{FF2B5EF4-FFF2-40B4-BE49-F238E27FC236}">
              <a16:creationId xmlns:a16="http://schemas.microsoft.com/office/drawing/2014/main" id="{CA3C0C3A-EBB9-4AF1-AA08-E89B700E2394}"/>
            </a:ext>
          </a:extLst>
        </xdr:cNvPr>
        <xdr:cNvSpPr txBox="1"/>
      </xdr:nvSpPr>
      <xdr:spPr>
        <a:xfrm>
          <a:off x="21246329" y="11331926"/>
          <a:ext cx="327527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AD9986C-82AC-4E11-84D5-209B0FEBDF20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40</xdr:col>
      <xdr:colOff>605633</xdr:colOff>
      <xdr:row>57</xdr:row>
      <xdr:rowOff>85370</xdr:rowOff>
    </xdr:from>
    <xdr:to>
      <xdr:col>41</xdr:col>
      <xdr:colOff>326384</xdr:colOff>
      <xdr:row>58</xdr:row>
      <xdr:rowOff>164875</xdr:rowOff>
    </xdr:to>
    <xdr:sp macro="" textlink="$R$100">
      <xdr:nvSpPr>
        <xdr:cNvPr id="141" name="TextBox 140">
          <a:extLst>
            <a:ext uri="{FF2B5EF4-FFF2-40B4-BE49-F238E27FC236}">
              <a16:creationId xmlns:a16="http://schemas.microsoft.com/office/drawing/2014/main" id="{FBD01ED1-0A8F-4AF5-B697-466B4FCC2B21}"/>
            </a:ext>
          </a:extLst>
        </xdr:cNvPr>
        <xdr:cNvSpPr txBox="1"/>
      </xdr:nvSpPr>
      <xdr:spPr>
        <a:xfrm>
          <a:off x="21899300" y="11331926"/>
          <a:ext cx="327528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2743EA4-5F10-430F-9913-B79364E20867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41</xdr:col>
      <xdr:colOff>587216</xdr:colOff>
      <xdr:row>57</xdr:row>
      <xdr:rowOff>85370</xdr:rowOff>
    </xdr:from>
    <xdr:to>
      <xdr:col>42</xdr:col>
      <xdr:colOff>307965</xdr:colOff>
      <xdr:row>58</xdr:row>
      <xdr:rowOff>164875</xdr:rowOff>
    </xdr:to>
    <xdr:sp macro="" textlink="$R$101">
      <xdr:nvSpPr>
        <xdr:cNvPr id="142" name="TextBox 141">
          <a:extLst>
            <a:ext uri="{FF2B5EF4-FFF2-40B4-BE49-F238E27FC236}">
              <a16:creationId xmlns:a16="http://schemas.microsoft.com/office/drawing/2014/main" id="{93FBE504-52C7-4F44-B362-09F24819DC3F}"/>
            </a:ext>
          </a:extLst>
        </xdr:cNvPr>
        <xdr:cNvSpPr txBox="1"/>
      </xdr:nvSpPr>
      <xdr:spPr>
        <a:xfrm>
          <a:off x="22487660" y="11331926"/>
          <a:ext cx="327527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872C8C9-BAA4-43F4-8934-4C9F166F2424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twoCellAnchor>
    <xdr:from>
      <xdr:col>43</xdr:col>
      <xdr:colOff>63390</xdr:colOff>
      <xdr:row>57</xdr:row>
      <xdr:rowOff>85370</xdr:rowOff>
    </xdr:from>
    <xdr:to>
      <xdr:col>43</xdr:col>
      <xdr:colOff>390916</xdr:colOff>
      <xdr:row>58</xdr:row>
      <xdr:rowOff>164875</xdr:rowOff>
    </xdr:to>
    <xdr:sp macro="" textlink="$R$102">
      <xdr:nvSpPr>
        <xdr:cNvPr id="143" name="TextBox 142">
          <a:extLst>
            <a:ext uri="{FF2B5EF4-FFF2-40B4-BE49-F238E27FC236}">
              <a16:creationId xmlns:a16="http://schemas.microsoft.com/office/drawing/2014/main" id="{4CB6B41C-8790-41C8-AB98-F04CF606DACB}"/>
            </a:ext>
          </a:extLst>
        </xdr:cNvPr>
        <xdr:cNvSpPr txBox="1"/>
      </xdr:nvSpPr>
      <xdr:spPr>
        <a:xfrm>
          <a:off x="23177390" y="11331926"/>
          <a:ext cx="327526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F5AB37E-4C7D-485A-90C2-7BFEA2CF7585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▲</a:t>
          </a:fld>
          <a:endParaRPr lang="en-US" sz="1400"/>
        </a:p>
      </xdr:txBody>
    </xdr:sp>
    <xdr:clientData/>
  </xdr:twoCellAnchor>
  <xdr:twoCellAnchor>
    <xdr:from>
      <xdr:col>44</xdr:col>
      <xdr:colOff>157497</xdr:colOff>
      <xdr:row>57</xdr:row>
      <xdr:rowOff>85370</xdr:rowOff>
    </xdr:from>
    <xdr:to>
      <xdr:col>44</xdr:col>
      <xdr:colOff>485024</xdr:colOff>
      <xdr:row>58</xdr:row>
      <xdr:rowOff>164875</xdr:rowOff>
    </xdr:to>
    <xdr:sp macro="" textlink="$R$103">
      <xdr:nvSpPr>
        <xdr:cNvPr id="144" name="TextBox 143">
          <a:extLst>
            <a:ext uri="{FF2B5EF4-FFF2-40B4-BE49-F238E27FC236}">
              <a16:creationId xmlns:a16="http://schemas.microsoft.com/office/drawing/2014/main" id="{C699BEE9-8471-4D22-B388-533DBF438234}"/>
            </a:ext>
          </a:extLst>
        </xdr:cNvPr>
        <xdr:cNvSpPr txBox="1"/>
      </xdr:nvSpPr>
      <xdr:spPr>
        <a:xfrm>
          <a:off x="23878275" y="11331926"/>
          <a:ext cx="327527" cy="262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2DA1B70-F985-450C-8B2C-5C65872064ED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▼</a:t>
          </a:fld>
          <a:endParaRPr lang="en-US" sz="1400"/>
        </a:p>
      </xdr:txBody>
    </xdr:sp>
    <xdr:clientData/>
  </xdr:twoCellAnchor>
  <xdr:oneCellAnchor>
    <xdr:from>
      <xdr:col>18</xdr:col>
      <xdr:colOff>529178</xdr:colOff>
      <xdr:row>58</xdr:row>
      <xdr:rowOff>126958</xdr:rowOff>
    </xdr:from>
    <xdr:ext cx="973666" cy="486832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570A019B-F210-D5D3-AA48-F54713881B80}"/>
            </a:ext>
          </a:extLst>
        </xdr:cNvPr>
        <xdr:cNvSpPr txBox="1"/>
      </xdr:nvSpPr>
      <xdr:spPr>
        <a:xfrm>
          <a:off x="8473734" y="11556958"/>
          <a:ext cx="973666" cy="4868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l"/>
          <a:r>
            <a:rPr lang="en-US" sz="1200" b="0">
              <a:latin typeface="Arial Narrow" panose="020B0606020202030204" pitchFamily="34" charset="0"/>
            </a:rPr>
            <a:t>Net</a:t>
          </a:r>
          <a:r>
            <a:rPr lang="en-US" sz="1200" b="0" baseline="0">
              <a:latin typeface="Arial Narrow" panose="020B0606020202030204" pitchFamily="34" charset="0"/>
            </a:rPr>
            <a:t> Change</a:t>
          </a:r>
          <a:endParaRPr lang="en-US" sz="1200" b="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49391</xdr:colOff>
      <xdr:row>1</xdr:row>
      <xdr:rowOff>3</xdr:rowOff>
    </xdr:from>
    <xdr:to>
      <xdr:col>45</xdr:col>
      <xdr:colOff>430393</xdr:colOff>
      <xdr:row>5</xdr:row>
      <xdr:rowOff>28223</xdr:rowOff>
    </xdr:to>
    <xdr:sp macro="" textlink="">
      <xdr:nvSpPr>
        <xdr:cNvPr id="156" name="Rectangle 155">
          <a:extLst>
            <a:ext uri="{FF2B5EF4-FFF2-40B4-BE49-F238E27FC236}">
              <a16:creationId xmlns:a16="http://schemas.microsoft.com/office/drawing/2014/main" id="{F38A7985-7067-42F1-B84C-F20CC242E0D5}"/>
            </a:ext>
          </a:extLst>
        </xdr:cNvPr>
        <xdr:cNvSpPr/>
      </xdr:nvSpPr>
      <xdr:spPr>
        <a:xfrm>
          <a:off x="585613" y="183447"/>
          <a:ext cx="24172336" cy="76199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4400" b="1">
              <a:latin typeface="Arial Narrow" panose="020B0606020202030204" pitchFamily="34" charset="0"/>
            </a:rPr>
            <a:t>Waterfall Flow Chart</a:t>
          </a:r>
        </a:p>
      </xdr:txBody>
    </xdr:sp>
    <xdr:clientData/>
  </xdr:twoCellAnchor>
  <xdr:twoCellAnchor editAs="oneCell">
    <xdr:from>
      <xdr:col>26</xdr:col>
      <xdr:colOff>592667</xdr:colOff>
      <xdr:row>87</xdr:row>
      <xdr:rowOff>98778</xdr:rowOff>
    </xdr:from>
    <xdr:to>
      <xdr:col>39</xdr:col>
      <xdr:colOff>423334</xdr:colOff>
      <xdr:row>110</xdr:row>
      <xdr:rowOff>176389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2D92055C-F89B-3977-5B5C-238F09F02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57389" y="16058445"/>
          <a:ext cx="7718778" cy="4296834"/>
        </a:xfrm>
        <a:prstGeom prst="rect">
          <a:avLst/>
        </a:prstGeom>
      </xdr:spPr>
    </xdr:pic>
    <xdr:clientData/>
  </xdr:twoCellAnchor>
  <xdr:twoCellAnchor editAs="oneCell">
    <xdr:from>
      <xdr:col>25</xdr:col>
      <xdr:colOff>134056</xdr:colOff>
      <xdr:row>96</xdr:row>
      <xdr:rowOff>32457</xdr:rowOff>
    </xdr:from>
    <xdr:to>
      <xdr:col>37</xdr:col>
      <xdr:colOff>571501</xdr:colOff>
      <xdr:row>117</xdr:row>
      <xdr:rowOff>124178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886EBA50-D92D-40D3-83D9-C6AC5C0EB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0" y="17643124"/>
          <a:ext cx="7718778" cy="3944055"/>
        </a:xfrm>
        <a:prstGeom prst="rect">
          <a:avLst/>
        </a:prstGeom>
      </xdr:spPr>
    </xdr:pic>
    <xdr:clientData/>
  </xdr:twoCellAnchor>
  <xdr:twoCellAnchor editAs="oneCell">
    <xdr:from>
      <xdr:col>26</xdr:col>
      <xdr:colOff>173566</xdr:colOff>
      <xdr:row>93</xdr:row>
      <xdr:rowOff>149580</xdr:rowOff>
    </xdr:from>
    <xdr:to>
      <xdr:col>54</xdr:col>
      <xdr:colOff>282221</xdr:colOff>
      <xdr:row>115</xdr:row>
      <xdr:rowOff>57857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3B21F1A9-6845-4115-83A4-317C3BE7C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38288" y="17209913"/>
          <a:ext cx="17098433" cy="3944055"/>
        </a:xfrm>
        <a:prstGeom prst="rect">
          <a:avLst/>
        </a:prstGeom>
      </xdr:spPr>
    </xdr:pic>
    <xdr:clientData/>
  </xdr:twoCellAnchor>
  <xdr:oneCellAnchor>
    <xdr:from>
      <xdr:col>11</xdr:col>
      <xdr:colOff>515052</xdr:colOff>
      <xdr:row>26</xdr:row>
      <xdr:rowOff>148166</xdr:rowOff>
    </xdr:from>
    <xdr:ext cx="1665777" cy="504241"/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A6FC621F-7528-B1CE-7E52-8C1C47A7C9D2}"/>
            </a:ext>
          </a:extLst>
        </xdr:cNvPr>
        <xdr:cNvSpPr txBox="1"/>
      </xdr:nvSpPr>
      <xdr:spPr>
        <a:xfrm>
          <a:off x="4917719" y="5164666"/>
          <a:ext cx="1665777" cy="5042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latin typeface="Arial Narrow" panose="020B0606020202030204" pitchFamily="34" charset="0"/>
            </a:rPr>
            <a:t>Select</a:t>
          </a:r>
          <a:r>
            <a:rPr lang="en-US" sz="1400" baseline="0">
              <a:latin typeface="Arial Narrow" panose="020B0606020202030204" pitchFamily="34" charset="0"/>
            </a:rPr>
            <a:t> number of bars </a:t>
          </a:r>
        </a:p>
        <a:p>
          <a:r>
            <a:rPr lang="en-US" sz="1400" baseline="0">
              <a:latin typeface="Arial Narrow" panose="020B0606020202030204" pitchFamily="34" charset="0"/>
            </a:rPr>
            <a:t>required by graph</a:t>
          </a:r>
          <a:endParaRPr lang="en-US" sz="1400">
            <a:latin typeface="Arial Narrow" panose="020B0606020202030204" pitchFamily="34" charset="0"/>
          </a:endParaRPr>
        </a:p>
      </xdr:txBody>
    </xdr:sp>
    <xdr:clientData/>
  </xdr:oneCellAnchor>
  <xdr:twoCellAnchor>
    <xdr:from>
      <xdr:col>3</xdr:col>
      <xdr:colOff>63502</xdr:colOff>
      <xdr:row>17</xdr:row>
      <xdr:rowOff>14111</xdr:rowOff>
    </xdr:from>
    <xdr:to>
      <xdr:col>8</xdr:col>
      <xdr:colOff>670278</xdr:colOff>
      <xdr:row>18</xdr:row>
      <xdr:rowOff>7056</xdr:rowOff>
    </xdr:to>
    <xdr:sp macro="" textlink="">
      <xdr:nvSpPr>
        <xdr:cNvPr id="150" name="Rectangle 149">
          <a:extLst>
            <a:ext uri="{FF2B5EF4-FFF2-40B4-BE49-F238E27FC236}">
              <a16:creationId xmlns:a16="http://schemas.microsoft.com/office/drawing/2014/main" id="{88931372-3213-45E6-B5FA-5843F56E838F}"/>
            </a:ext>
          </a:extLst>
        </xdr:cNvPr>
        <xdr:cNvSpPr/>
      </xdr:nvSpPr>
      <xdr:spPr>
        <a:xfrm>
          <a:off x="599724" y="2913944"/>
          <a:ext cx="3626554" cy="931334"/>
        </a:xfrm>
        <a:prstGeom prst="rect">
          <a:avLst/>
        </a:prstGeom>
        <a:noFill/>
        <a:ln w="28575" cap="flat" cmpd="sng" algn="ctr">
          <a:solidFill>
            <a:schemeClr val="bg1">
              <a:lumMod val="65000"/>
            </a:scheme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303383</xdr:colOff>
      <xdr:row>15</xdr:row>
      <xdr:rowOff>42333</xdr:rowOff>
    </xdr:from>
    <xdr:to>
      <xdr:col>16</xdr:col>
      <xdr:colOff>84661</xdr:colOff>
      <xdr:row>32</xdr:row>
      <xdr:rowOff>7056</xdr:rowOff>
    </xdr:to>
    <xdr:sp macro="" textlink="">
      <xdr:nvSpPr>
        <xdr:cNvPr id="179" name="Rectangle: Rounded Corners 178">
          <a:extLst>
            <a:ext uri="{FF2B5EF4-FFF2-40B4-BE49-F238E27FC236}">
              <a16:creationId xmlns:a16="http://schemas.microsoft.com/office/drawing/2014/main" id="{D8C918C5-5369-4744-8DFB-4A34509F78BD}"/>
            </a:ext>
          </a:extLst>
        </xdr:cNvPr>
        <xdr:cNvSpPr/>
      </xdr:nvSpPr>
      <xdr:spPr>
        <a:xfrm>
          <a:off x="4706050" y="2794000"/>
          <a:ext cx="2815167" cy="3584223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 w="79375"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471988</xdr:colOff>
      <xdr:row>17</xdr:row>
      <xdr:rowOff>49384</xdr:rowOff>
    </xdr:from>
    <xdr:ext cx="2049728" cy="445507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BDE765E9-5066-4B05-93D4-B345858D85BC}"/>
            </a:ext>
          </a:extLst>
        </xdr:cNvPr>
        <xdr:cNvSpPr txBox="1"/>
      </xdr:nvSpPr>
      <xdr:spPr>
        <a:xfrm>
          <a:off x="4874655" y="2949217"/>
          <a:ext cx="2049728" cy="4455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chemeClr val="bg1"/>
              </a:solidFill>
              <a:latin typeface="Arial Narrow" panose="020B0606020202030204" pitchFamily="34" charset="0"/>
            </a:rPr>
            <a:t>Number of bars</a:t>
          </a:r>
        </a:p>
      </xdr:txBody>
    </xdr:sp>
    <xdr:clientData/>
  </xdr:oneCellAnchor>
  <xdr:twoCellAnchor>
    <xdr:from>
      <xdr:col>12</xdr:col>
      <xdr:colOff>423325</xdr:colOff>
      <xdr:row>19</xdr:row>
      <xdr:rowOff>155215</xdr:rowOff>
    </xdr:from>
    <xdr:to>
      <xdr:col>13</xdr:col>
      <xdr:colOff>176371</xdr:colOff>
      <xdr:row>21</xdr:row>
      <xdr:rowOff>7049</xdr:rowOff>
    </xdr:to>
    <xdr:sp macro="" textlink="">
      <xdr:nvSpPr>
        <xdr:cNvPr id="181" name="Rectangle 180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F8E6920-8FF6-4D98-90DD-75CBF92234CA}"/>
            </a:ext>
          </a:extLst>
        </xdr:cNvPr>
        <xdr:cNvSpPr/>
      </xdr:nvSpPr>
      <xdr:spPr>
        <a:xfrm>
          <a:off x="5432769" y="3591271"/>
          <a:ext cx="359824" cy="30338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</a:t>
          </a:r>
        </a:p>
      </xdr:txBody>
    </xdr:sp>
    <xdr:clientData/>
  </xdr:twoCellAnchor>
  <xdr:twoCellAnchor>
    <xdr:from>
      <xdr:col>11</xdr:col>
      <xdr:colOff>561613</xdr:colOff>
      <xdr:row>19</xdr:row>
      <xdr:rowOff>155215</xdr:rowOff>
    </xdr:from>
    <xdr:to>
      <xdr:col>12</xdr:col>
      <xdr:colOff>314660</xdr:colOff>
      <xdr:row>21</xdr:row>
      <xdr:rowOff>7049</xdr:rowOff>
    </xdr:to>
    <xdr:sp macro="" textlink="">
      <xdr:nvSpPr>
        <xdr:cNvPr id="182" name="Rectangle 18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102F1C5-F216-4859-BD05-B080E3336F1C}"/>
            </a:ext>
          </a:extLst>
        </xdr:cNvPr>
        <xdr:cNvSpPr/>
      </xdr:nvSpPr>
      <xdr:spPr>
        <a:xfrm>
          <a:off x="4964280" y="3591271"/>
          <a:ext cx="359824" cy="30338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</a:t>
          </a:r>
        </a:p>
      </xdr:txBody>
    </xdr:sp>
    <xdr:clientData/>
  </xdr:twoCellAnchor>
  <xdr:twoCellAnchor>
    <xdr:from>
      <xdr:col>13</xdr:col>
      <xdr:colOff>300558</xdr:colOff>
      <xdr:row>19</xdr:row>
      <xdr:rowOff>155215</xdr:rowOff>
    </xdr:from>
    <xdr:to>
      <xdr:col>14</xdr:col>
      <xdr:colOff>53604</xdr:colOff>
      <xdr:row>21</xdr:row>
      <xdr:rowOff>7049</xdr:rowOff>
    </xdr:to>
    <xdr:sp macro="" textlink="">
      <xdr:nvSpPr>
        <xdr:cNvPr id="183" name="Rectangle 182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6FDC499-528C-40A6-B4E5-DDF9C4B7F8FB}"/>
            </a:ext>
          </a:extLst>
        </xdr:cNvPr>
        <xdr:cNvSpPr/>
      </xdr:nvSpPr>
      <xdr:spPr>
        <a:xfrm>
          <a:off x="5916780" y="3591271"/>
          <a:ext cx="359824" cy="30338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3</a:t>
          </a:r>
        </a:p>
      </xdr:txBody>
    </xdr:sp>
    <xdr:clientData/>
  </xdr:twoCellAnchor>
  <xdr:twoCellAnchor>
    <xdr:from>
      <xdr:col>14</xdr:col>
      <xdr:colOff>177792</xdr:colOff>
      <xdr:row>19</xdr:row>
      <xdr:rowOff>155215</xdr:rowOff>
    </xdr:from>
    <xdr:to>
      <xdr:col>14</xdr:col>
      <xdr:colOff>537616</xdr:colOff>
      <xdr:row>21</xdr:row>
      <xdr:rowOff>7049</xdr:rowOff>
    </xdr:to>
    <xdr:sp macro="" textlink="">
      <xdr:nvSpPr>
        <xdr:cNvPr id="184" name="Rectangle 183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1433D1E-0E88-4CCA-80E8-F76D45B778B4}"/>
            </a:ext>
          </a:extLst>
        </xdr:cNvPr>
        <xdr:cNvSpPr/>
      </xdr:nvSpPr>
      <xdr:spPr>
        <a:xfrm>
          <a:off x="6400792" y="3591271"/>
          <a:ext cx="359824" cy="30338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4</a:t>
          </a:r>
        </a:p>
      </xdr:txBody>
    </xdr:sp>
    <xdr:clientData/>
  </xdr:twoCellAnchor>
  <xdr:twoCellAnchor>
    <xdr:from>
      <xdr:col>15</xdr:col>
      <xdr:colOff>47970</xdr:colOff>
      <xdr:row>19</xdr:row>
      <xdr:rowOff>155215</xdr:rowOff>
    </xdr:from>
    <xdr:to>
      <xdr:col>15</xdr:col>
      <xdr:colOff>407794</xdr:colOff>
      <xdr:row>21</xdr:row>
      <xdr:rowOff>7049</xdr:rowOff>
    </xdr:to>
    <xdr:sp macro="" textlink="">
      <xdr:nvSpPr>
        <xdr:cNvPr id="186" name="Rectangle 18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201B914-A697-4B5D-B1D9-45BAEBC136E9}"/>
            </a:ext>
          </a:extLst>
        </xdr:cNvPr>
        <xdr:cNvSpPr/>
      </xdr:nvSpPr>
      <xdr:spPr>
        <a:xfrm>
          <a:off x="6877748" y="3591271"/>
          <a:ext cx="359824" cy="30338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5</a:t>
          </a:r>
        </a:p>
      </xdr:txBody>
    </xdr:sp>
    <xdr:clientData/>
  </xdr:twoCellAnchor>
  <xdr:twoCellAnchor>
    <xdr:from>
      <xdr:col>12</xdr:col>
      <xdr:colOff>420502</xdr:colOff>
      <xdr:row>21</xdr:row>
      <xdr:rowOff>173560</xdr:rowOff>
    </xdr:from>
    <xdr:to>
      <xdr:col>13</xdr:col>
      <xdr:colOff>173548</xdr:colOff>
      <xdr:row>23</xdr:row>
      <xdr:rowOff>25393</xdr:rowOff>
    </xdr:to>
    <xdr:sp macro="" textlink="">
      <xdr:nvSpPr>
        <xdr:cNvPr id="187" name="Rectangle 186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D920E436-EC3C-443B-A49F-41BD1726CCBC}"/>
            </a:ext>
          </a:extLst>
        </xdr:cNvPr>
        <xdr:cNvSpPr/>
      </xdr:nvSpPr>
      <xdr:spPr>
        <a:xfrm>
          <a:off x="5429946" y="4061171"/>
          <a:ext cx="359824" cy="30338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7</a:t>
          </a:r>
        </a:p>
      </xdr:txBody>
    </xdr:sp>
    <xdr:clientData/>
  </xdr:twoCellAnchor>
  <xdr:twoCellAnchor>
    <xdr:from>
      <xdr:col>11</xdr:col>
      <xdr:colOff>558790</xdr:colOff>
      <xdr:row>21</xdr:row>
      <xdr:rowOff>173560</xdr:rowOff>
    </xdr:from>
    <xdr:to>
      <xdr:col>12</xdr:col>
      <xdr:colOff>311837</xdr:colOff>
      <xdr:row>23</xdr:row>
      <xdr:rowOff>25393</xdr:rowOff>
    </xdr:to>
    <xdr:sp macro="" textlink="">
      <xdr:nvSpPr>
        <xdr:cNvPr id="189" name="Rectangle 188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C38F4A3-BFD4-4476-B410-50D0E8FA14A7}"/>
            </a:ext>
          </a:extLst>
        </xdr:cNvPr>
        <xdr:cNvSpPr/>
      </xdr:nvSpPr>
      <xdr:spPr>
        <a:xfrm>
          <a:off x="4961457" y="4061171"/>
          <a:ext cx="359824" cy="30338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6</a:t>
          </a:r>
        </a:p>
      </xdr:txBody>
    </xdr:sp>
    <xdr:clientData/>
  </xdr:twoCellAnchor>
  <xdr:twoCellAnchor>
    <xdr:from>
      <xdr:col>13</xdr:col>
      <xdr:colOff>297735</xdr:colOff>
      <xdr:row>21</xdr:row>
      <xdr:rowOff>173560</xdr:rowOff>
    </xdr:from>
    <xdr:to>
      <xdr:col>14</xdr:col>
      <xdr:colOff>50781</xdr:colOff>
      <xdr:row>23</xdr:row>
      <xdr:rowOff>25393</xdr:rowOff>
    </xdr:to>
    <xdr:sp macro="" textlink="">
      <xdr:nvSpPr>
        <xdr:cNvPr id="190" name="Rectangle 189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A29A110-111D-495D-938E-E8E9209402EB}"/>
            </a:ext>
          </a:extLst>
        </xdr:cNvPr>
        <xdr:cNvSpPr/>
      </xdr:nvSpPr>
      <xdr:spPr>
        <a:xfrm>
          <a:off x="5913957" y="4061171"/>
          <a:ext cx="359824" cy="30338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8</a:t>
          </a:r>
        </a:p>
      </xdr:txBody>
    </xdr:sp>
    <xdr:clientData/>
  </xdr:twoCellAnchor>
  <xdr:twoCellAnchor>
    <xdr:from>
      <xdr:col>14</xdr:col>
      <xdr:colOff>174969</xdr:colOff>
      <xdr:row>21</xdr:row>
      <xdr:rowOff>173560</xdr:rowOff>
    </xdr:from>
    <xdr:to>
      <xdr:col>14</xdr:col>
      <xdr:colOff>534793</xdr:colOff>
      <xdr:row>23</xdr:row>
      <xdr:rowOff>25393</xdr:rowOff>
    </xdr:to>
    <xdr:sp macro="" textlink="">
      <xdr:nvSpPr>
        <xdr:cNvPr id="191" name="Rectangle 190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49FF1615-D2DB-420D-AF9C-36EA0CE426E5}"/>
            </a:ext>
          </a:extLst>
        </xdr:cNvPr>
        <xdr:cNvSpPr/>
      </xdr:nvSpPr>
      <xdr:spPr>
        <a:xfrm>
          <a:off x="6397969" y="4061171"/>
          <a:ext cx="359824" cy="30338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9</a:t>
          </a:r>
        </a:p>
      </xdr:txBody>
    </xdr:sp>
    <xdr:clientData/>
  </xdr:twoCellAnchor>
  <xdr:twoCellAnchor>
    <xdr:from>
      <xdr:col>15</xdr:col>
      <xdr:colOff>45147</xdr:colOff>
      <xdr:row>21</xdr:row>
      <xdr:rowOff>173560</xdr:rowOff>
    </xdr:from>
    <xdr:to>
      <xdr:col>15</xdr:col>
      <xdr:colOff>404971</xdr:colOff>
      <xdr:row>23</xdr:row>
      <xdr:rowOff>25393</xdr:rowOff>
    </xdr:to>
    <xdr:sp macro="" textlink="">
      <xdr:nvSpPr>
        <xdr:cNvPr id="192" name="Rectangle 191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F3AD0471-E564-4FBF-B11A-BFFABA692A2F}"/>
            </a:ext>
          </a:extLst>
        </xdr:cNvPr>
        <xdr:cNvSpPr/>
      </xdr:nvSpPr>
      <xdr:spPr>
        <a:xfrm>
          <a:off x="6874925" y="4061171"/>
          <a:ext cx="359824" cy="30338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10</a:t>
          </a:r>
        </a:p>
      </xdr:txBody>
    </xdr:sp>
    <xdr:clientData/>
  </xdr:twoCellAnchor>
  <xdr:twoCellAnchor>
    <xdr:from>
      <xdr:col>12</xdr:col>
      <xdr:colOff>417680</xdr:colOff>
      <xdr:row>23</xdr:row>
      <xdr:rowOff>220126</xdr:rowOff>
    </xdr:from>
    <xdr:to>
      <xdr:col>13</xdr:col>
      <xdr:colOff>170726</xdr:colOff>
      <xdr:row>25</xdr:row>
      <xdr:rowOff>71960</xdr:rowOff>
    </xdr:to>
    <xdr:sp macro="" textlink="">
      <xdr:nvSpPr>
        <xdr:cNvPr id="193" name="Rectangle 192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58D01ED3-0F65-478B-8A88-51037D44CAE6}"/>
            </a:ext>
          </a:extLst>
        </xdr:cNvPr>
        <xdr:cNvSpPr/>
      </xdr:nvSpPr>
      <xdr:spPr>
        <a:xfrm>
          <a:off x="5427124" y="4559293"/>
          <a:ext cx="359824" cy="30338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12</a:t>
          </a:r>
        </a:p>
      </xdr:txBody>
    </xdr:sp>
    <xdr:clientData/>
  </xdr:twoCellAnchor>
  <xdr:twoCellAnchor>
    <xdr:from>
      <xdr:col>11</xdr:col>
      <xdr:colOff>555968</xdr:colOff>
      <xdr:row>23</xdr:row>
      <xdr:rowOff>220126</xdr:rowOff>
    </xdr:from>
    <xdr:to>
      <xdr:col>12</xdr:col>
      <xdr:colOff>309015</xdr:colOff>
      <xdr:row>25</xdr:row>
      <xdr:rowOff>71960</xdr:rowOff>
    </xdr:to>
    <xdr:sp macro="" textlink="">
      <xdr:nvSpPr>
        <xdr:cNvPr id="194" name="Rectangle 19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2DEEA8CA-A586-400D-84A3-9C3B4537EA04}"/>
            </a:ext>
          </a:extLst>
        </xdr:cNvPr>
        <xdr:cNvSpPr/>
      </xdr:nvSpPr>
      <xdr:spPr>
        <a:xfrm>
          <a:off x="4958635" y="4559293"/>
          <a:ext cx="359824" cy="30338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11</a:t>
          </a:r>
        </a:p>
      </xdr:txBody>
    </xdr:sp>
    <xdr:clientData/>
  </xdr:twoCellAnchor>
  <xdr:twoCellAnchor>
    <xdr:from>
      <xdr:col>13</xdr:col>
      <xdr:colOff>294913</xdr:colOff>
      <xdr:row>23</xdr:row>
      <xdr:rowOff>220126</xdr:rowOff>
    </xdr:from>
    <xdr:to>
      <xdr:col>14</xdr:col>
      <xdr:colOff>47959</xdr:colOff>
      <xdr:row>25</xdr:row>
      <xdr:rowOff>71960</xdr:rowOff>
    </xdr:to>
    <xdr:sp macro="" textlink="">
      <xdr:nvSpPr>
        <xdr:cNvPr id="195" name="Rectangle 194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4ADF5200-66C6-4E62-8440-132982B184D0}"/>
            </a:ext>
          </a:extLst>
        </xdr:cNvPr>
        <xdr:cNvSpPr/>
      </xdr:nvSpPr>
      <xdr:spPr>
        <a:xfrm>
          <a:off x="5911135" y="4559293"/>
          <a:ext cx="359824" cy="30338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13</a:t>
          </a:r>
        </a:p>
      </xdr:txBody>
    </xdr:sp>
    <xdr:clientData/>
  </xdr:twoCellAnchor>
  <xdr:twoCellAnchor>
    <xdr:from>
      <xdr:col>14</xdr:col>
      <xdr:colOff>172147</xdr:colOff>
      <xdr:row>23</xdr:row>
      <xdr:rowOff>220126</xdr:rowOff>
    </xdr:from>
    <xdr:to>
      <xdr:col>14</xdr:col>
      <xdr:colOff>531971</xdr:colOff>
      <xdr:row>25</xdr:row>
      <xdr:rowOff>71960</xdr:rowOff>
    </xdr:to>
    <xdr:sp macro="" textlink="">
      <xdr:nvSpPr>
        <xdr:cNvPr id="196" name="Rectangle 19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694351E-9145-4E12-BFA5-01DAD27D963B}"/>
            </a:ext>
          </a:extLst>
        </xdr:cNvPr>
        <xdr:cNvSpPr/>
      </xdr:nvSpPr>
      <xdr:spPr>
        <a:xfrm>
          <a:off x="6395147" y="4559293"/>
          <a:ext cx="359824" cy="30338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14</a:t>
          </a:r>
        </a:p>
      </xdr:txBody>
    </xdr:sp>
    <xdr:clientData/>
  </xdr:twoCellAnchor>
  <xdr:twoCellAnchor>
    <xdr:from>
      <xdr:col>15</xdr:col>
      <xdr:colOff>42325</xdr:colOff>
      <xdr:row>23</xdr:row>
      <xdr:rowOff>220126</xdr:rowOff>
    </xdr:from>
    <xdr:to>
      <xdr:col>15</xdr:col>
      <xdr:colOff>402149</xdr:colOff>
      <xdr:row>25</xdr:row>
      <xdr:rowOff>71960</xdr:rowOff>
    </xdr:to>
    <xdr:sp macro="" textlink="">
      <xdr:nvSpPr>
        <xdr:cNvPr id="197" name="Rectangle 196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79EB0C12-0433-4916-A6F9-67DF67CEE1A2}"/>
            </a:ext>
          </a:extLst>
        </xdr:cNvPr>
        <xdr:cNvSpPr/>
      </xdr:nvSpPr>
      <xdr:spPr>
        <a:xfrm>
          <a:off x="6872103" y="4559293"/>
          <a:ext cx="359824" cy="30338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15</a:t>
          </a:r>
        </a:p>
      </xdr:txBody>
    </xdr:sp>
    <xdr:clientData/>
  </xdr:twoCellAnchor>
  <xdr:twoCellAnchor>
    <xdr:from>
      <xdr:col>12</xdr:col>
      <xdr:colOff>421913</xdr:colOff>
      <xdr:row>26</xdr:row>
      <xdr:rowOff>26804</xdr:rowOff>
    </xdr:from>
    <xdr:to>
      <xdr:col>13</xdr:col>
      <xdr:colOff>174959</xdr:colOff>
      <xdr:row>27</xdr:row>
      <xdr:rowOff>104415</xdr:rowOff>
    </xdr:to>
    <xdr:sp macro="" textlink="">
      <xdr:nvSpPr>
        <xdr:cNvPr id="198" name="Rectangle 197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EB29F95-1C12-4A86-BF46-FC62F884B292}"/>
            </a:ext>
          </a:extLst>
        </xdr:cNvPr>
        <xdr:cNvSpPr/>
      </xdr:nvSpPr>
      <xdr:spPr>
        <a:xfrm>
          <a:off x="5431357" y="5043304"/>
          <a:ext cx="359824" cy="30338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17</a:t>
          </a:r>
        </a:p>
      </xdr:txBody>
    </xdr:sp>
    <xdr:clientData/>
  </xdr:twoCellAnchor>
  <xdr:twoCellAnchor>
    <xdr:from>
      <xdr:col>11</xdr:col>
      <xdr:colOff>560201</xdr:colOff>
      <xdr:row>26</xdr:row>
      <xdr:rowOff>26804</xdr:rowOff>
    </xdr:from>
    <xdr:to>
      <xdr:col>12</xdr:col>
      <xdr:colOff>313248</xdr:colOff>
      <xdr:row>27</xdr:row>
      <xdr:rowOff>104415</xdr:rowOff>
    </xdr:to>
    <xdr:sp macro="" textlink="">
      <xdr:nvSpPr>
        <xdr:cNvPr id="199" name="Rectangle 198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5386AE27-1C13-4E66-9FA6-FD23FC25A314}"/>
            </a:ext>
          </a:extLst>
        </xdr:cNvPr>
        <xdr:cNvSpPr/>
      </xdr:nvSpPr>
      <xdr:spPr>
        <a:xfrm>
          <a:off x="4962868" y="5043304"/>
          <a:ext cx="359824" cy="30338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16</a:t>
          </a:r>
        </a:p>
      </xdr:txBody>
    </xdr:sp>
    <xdr:clientData/>
  </xdr:twoCellAnchor>
  <xdr:twoCellAnchor>
    <xdr:from>
      <xdr:col>13</xdr:col>
      <xdr:colOff>299146</xdr:colOff>
      <xdr:row>26</xdr:row>
      <xdr:rowOff>26804</xdr:rowOff>
    </xdr:from>
    <xdr:to>
      <xdr:col>14</xdr:col>
      <xdr:colOff>52192</xdr:colOff>
      <xdr:row>27</xdr:row>
      <xdr:rowOff>104415</xdr:rowOff>
    </xdr:to>
    <xdr:sp macro="" textlink="">
      <xdr:nvSpPr>
        <xdr:cNvPr id="200" name="Rectangle 199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91EAE44A-43AF-47F8-9D95-EB93D4C721BC}"/>
            </a:ext>
          </a:extLst>
        </xdr:cNvPr>
        <xdr:cNvSpPr/>
      </xdr:nvSpPr>
      <xdr:spPr>
        <a:xfrm>
          <a:off x="5915368" y="5043304"/>
          <a:ext cx="359824" cy="30338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18</a:t>
          </a:r>
        </a:p>
      </xdr:txBody>
    </xdr:sp>
    <xdr:clientData/>
  </xdr:twoCellAnchor>
  <xdr:twoCellAnchor>
    <xdr:from>
      <xdr:col>14</xdr:col>
      <xdr:colOff>176380</xdr:colOff>
      <xdr:row>26</xdr:row>
      <xdr:rowOff>26804</xdr:rowOff>
    </xdr:from>
    <xdr:to>
      <xdr:col>14</xdr:col>
      <xdr:colOff>536204</xdr:colOff>
      <xdr:row>27</xdr:row>
      <xdr:rowOff>104415</xdr:rowOff>
    </xdr:to>
    <xdr:sp macro="" textlink="">
      <xdr:nvSpPr>
        <xdr:cNvPr id="201" name="Rectangle 200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EB2965B5-499F-4AD5-9BBA-24E54653FCAE}"/>
            </a:ext>
          </a:extLst>
        </xdr:cNvPr>
        <xdr:cNvSpPr/>
      </xdr:nvSpPr>
      <xdr:spPr>
        <a:xfrm>
          <a:off x="6399380" y="5043304"/>
          <a:ext cx="359824" cy="30338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19</a:t>
          </a:r>
        </a:p>
      </xdr:txBody>
    </xdr:sp>
    <xdr:clientData/>
  </xdr:twoCellAnchor>
  <xdr:twoCellAnchor>
    <xdr:from>
      <xdr:col>15</xdr:col>
      <xdr:colOff>46558</xdr:colOff>
      <xdr:row>26</xdr:row>
      <xdr:rowOff>26804</xdr:rowOff>
    </xdr:from>
    <xdr:to>
      <xdr:col>15</xdr:col>
      <xdr:colOff>406382</xdr:colOff>
      <xdr:row>27</xdr:row>
      <xdr:rowOff>104415</xdr:rowOff>
    </xdr:to>
    <xdr:sp macro="" textlink="">
      <xdr:nvSpPr>
        <xdr:cNvPr id="202" name="Rectangle 201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F79D2741-59D2-4A60-8249-60B1D630EAA8}"/>
            </a:ext>
          </a:extLst>
        </xdr:cNvPr>
        <xdr:cNvSpPr/>
      </xdr:nvSpPr>
      <xdr:spPr>
        <a:xfrm>
          <a:off x="6876336" y="5043304"/>
          <a:ext cx="359824" cy="30338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20</a:t>
          </a:r>
        </a:p>
      </xdr:txBody>
    </xdr:sp>
    <xdr:clientData/>
  </xdr:twoCellAnchor>
  <xdr:twoCellAnchor>
    <xdr:from>
      <xdr:col>12</xdr:col>
      <xdr:colOff>419090</xdr:colOff>
      <xdr:row>28</xdr:row>
      <xdr:rowOff>38092</xdr:rowOff>
    </xdr:from>
    <xdr:to>
      <xdr:col>13</xdr:col>
      <xdr:colOff>172136</xdr:colOff>
      <xdr:row>29</xdr:row>
      <xdr:rowOff>115704</xdr:rowOff>
    </xdr:to>
    <xdr:sp macro="" textlink="">
      <xdr:nvSpPr>
        <xdr:cNvPr id="203" name="Rectangle 202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193651AD-9DD6-4CE8-9E9D-311600455345}"/>
            </a:ext>
          </a:extLst>
        </xdr:cNvPr>
        <xdr:cNvSpPr/>
      </xdr:nvSpPr>
      <xdr:spPr>
        <a:xfrm>
          <a:off x="5428534" y="5506148"/>
          <a:ext cx="359824" cy="30338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22</a:t>
          </a:r>
        </a:p>
      </xdr:txBody>
    </xdr:sp>
    <xdr:clientData/>
  </xdr:twoCellAnchor>
  <xdr:twoCellAnchor>
    <xdr:from>
      <xdr:col>11</xdr:col>
      <xdr:colOff>557378</xdr:colOff>
      <xdr:row>28</xdr:row>
      <xdr:rowOff>38092</xdr:rowOff>
    </xdr:from>
    <xdr:to>
      <xdr:col>12</xdr:col>
      <xdr:colOff>310425</xdr:colOff>
      <xdr:row>29</xdr:row>
      <xdr:rowOff>115704</xdr:rowOff>
    </xdr:to>
    <xdr:sp macro="" textlink="">
      <xdr:nvSpPr>
        <xdr:cNvPr id="204" name="Rectangle 203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421E85FE-6B31-452B-892D-8868DDF0551E}"/>
            </a:ext>
          </a:extLst>
        </xdr:cNvPr>
        <xdr:cNvSpPr/>
      </xdr:nvSpPr>
      <xdr:spPr>
        <a:xfrm>
          <a:off x="4960045" y="5506148"/>
          <a:ext cx="359824" cy="30338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21</a:t>
          </a:r>
        </a:p>
      </xdr:txBody>
    </xdr:sp>
    <xdr:clientData/>
  </xdr:twoCellAnchor>
  <xdr:twoCellAnchor>
    <xdr:from>
      <xdr:col>13</xdr:col>
      <xdr:colOff>296323</xdr:colOff>
      <xdr:row>28</xdr:row>
      <xdr:rowOff>38092</xdr:rowOff>
    </xdr:from>
    <xdr:to>
      <xdr:col>14</xdr:col>
      <xdr:colOff>49369</xdr:colOff>
      <xdr:row>29</xdr:row>
      <xdr:rowOff>115704</xdr:rowOff>
    </xdr:to>
    <xdr:sp macro="" textlink="">
      <xdr:nvSpPr>
        <xdr:cNvPr id="205" name="Rectangle 204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1813032B-2B45-4272-846F-D0DDF76FA61A}"/>
            </a:ext>
          </a:extLst>
        </xdr:cNvPr>
        <xdr:cNvSpPr/>
      </xdr:nvSpPr>
      <xdr:spPr>
        <a:xfrm>
          <a:off x="5912545" y="5506148"/>
          <a:ext cx="359824" cy="30338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  <a:latin typeface="Arial Narrow" panose="020B0606020202030204" pitchFamily="34" charset="0"/>
            </a:rPr>
            <a:t>23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E1B7D-2E39-4ECC-ADC3-968C70E3945A}">
  <dimension ref="A1:FC376"/>
  <sheetViews>
    <sheetView showGridLines="0" tabSelected="1" zoomScale="90" zoomScaleNormal="90" workbookViewId="0"/>
  </sheetViews>
  <sheetFormatPr defaultRowHeight="14.5" x14ac:dyDescent="0.35"/>
  <cols>
    <col min="1" max="1" width="2.6328125" customWidth="1"/>
    <col min="2" max="2" width="3.90625" customWidth="1"/>
    <col min="3" max="3" width="1.08984375" customWidth="1"/>
    <col min="4" max="4" width="1" customWidth="1"/>
    <col min="5" max="5" width="10" customWidth="1"/>
    <col min="6" max="6" width="1" customWidth="1"/>
    <col min="7" max="7" width="1.08984375" customWidth="1"/>
    <col min="8" max="10" width="8.7265625" customWidth="1"/>
    <col min="13" max="14" width="3.6328125" style="13" customWidth="1"/>
    <col min="54" max="159" width="8.7265625" style="21"/>
  </cols>
  <sheetData>
    <row r="1" spans="1:53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5"/>
      <c r="N1" s="25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</row>
    <row r="2" spans="1:53" x14ac:dyDescent="0.3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5"/>
      <c r="N2" s="25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</row>
    <row r="3" spans="1:53" x14ac:dyDescent="0.35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5"/>
      <c r="N3" s="25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</row>
    <row r="4" spans="1:53" x14ac:dyDescent="0.35">
      <c r="A4" s="21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5"/>
      <c r="N4" s="25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</row>
    <row r="5" spans="1:53" x14ac:dyDescent="0.3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5"/>
      <c r="N5" s="25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</row>
    <row r="6" spans="1:53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5"/>
      <c r="N6" s="25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</row>
    <row r="7" spans="1:53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5"/>
      <c r="N7" s="25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</row>
    <row r="8" spans="1:53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5"/>
      <c r="N8" s="25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</row>
    <row r="9" spans="1:53" x14ac:dyDescent="0.35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5"/>
      <c r="N9" s="25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</row>
    <row r="10" spans="1:53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5"/>
      <c r="N10" s="25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</row>
    <row r="11" spans="1:53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5"/>
      <c r="N11" s="25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</row>
    <row r="12" spans="1:53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5"/>
      <c r="N12" s="25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</row>
    <row r="13" spans="1:53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5"/>
      <c r="N13" s="25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</row>
    <row r="14" spans="1:53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5"/>
      <c r="N14" s="25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</row>
    <row r="15" spans="1:53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5"/>
      <c r="N15" s="25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</row>
    <row r="16" spans="1:53" x14ac:dyDescent="0.3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5"/>
      <c r="N16" s="25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</row>
    <row r="17" spans="1:53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5"/>
      <c r="N17" s="25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</row>
    <row r="18" spans="1:53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5"/>
      <c r="N18" s="25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</row>
    <row r="19" spans="1:53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5"/>
      <c r="N19" s="25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</row>
    <row r="20" spans="1:53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5"/>
      <c r="N20" s="25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</row>
    <row r="21" spans="1:53" x14ac:dyDescent="0.3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5"/>
      <c r="N21" s="25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</row>
    <row r="22" spans="1:53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5"/>
      <c r="N22" s="25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</row>
    <row r="23" spans="1:53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5"/>
      <c r="N23" s="25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</row>
    <row r="24" spans="1:53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5"/>
      <c r="N24" s="25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</row>
    <row r="25" spans="1:53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5"/>
      <c r="N25" s="25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</row>
    <row r="26" spans="1:53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5"/>
      <c r="N26" s="25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</row>
    <row r="27" spans="1:53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5"/>
      <c r="N27" s="25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</row>
    <row r="28" spans="1:53" x14ac:dyDescent="0.35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5"/>
      <c r="N28" s="25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</row>
    <row r="29" spans="1:53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5"/>
      <c r="N29" s="25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</row>
    <row r="30" spans="1:53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5"/>
      <c r="N30" s="25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</row>
    <row r="31" spans="1:53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5"/>
      <c r="N31" s="25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</row>
    <row r="32" spans="1:53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5"/>
      <c r="N32" s="25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</row>
    <row r="33" spans="1:53" x14ac:dyDescent="0.35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5"/>
      <c r="N33" s="25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</row>
    <row r="34" spans="1:53" x14ac:dyDescent="0.35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5"/>
      <c r="N34" s="25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</row>
    <row r="35" spans="1:53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5"/>
      <c r="N35" s="25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</row>
    <row r="36" spans="1:53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5"/>
      <c r="N36" s="25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</row>
    <row r="37" spans="1:53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5"/>
      <c r="N37" s="25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</row>
    <row r="38" spans="1:53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5"/>
      <c r="N38" s="25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</row>
    <row r="39" spans="1:53" x14ac:dyDescent="0.35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5"/>
      <c r="N39" s="25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</row>
    <row r="40" spans="1:53" x14ac:dyDescent="0.3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5"/>
      <c r="N40" s="25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</row>
    <row r="41" spans="1:53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5"/>
      <c r="N41" s="25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</row>
    <row r="42" spans="1:53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5"/>
      <c r="N42" s="25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</row>
    <row r="43" spans="1:53" s="21" customFormat="1" x14ac:dyDescent="0.35">
      <c r="M43" s="25"/>
      <c r="N43" s="25"/>
    </row>
    <row r="44" spans="1:53" s="21" customFormat="1" x14ac:dyDescent="0.35">
      <c r="M44" s="25"/>
      <c r="N44" s="25"/>
    </row>
    <row r="45" spans="1:53" s="21" customFormat="1" x14ac:dyDescent="0.35">
      <c r="M45" s="25"/>
      <c r="N45" s="25"/>
    </row>
    <row r="46" spans="1:53" s="21" customFormat="1" x14ac:dyDescent="0.35">
      <c r="M46" s="25"/>
      <c r="N46" s="25"/>
    </row>
    <row r="47" spans="1:53" s="21" customFormat="1" x14ac:dyDescent="0.35">
      <c r="M47" s="25"/>
      <c r="N47" s="25"/>
    </row>
    <row r="48" spans="1:53" s="21" customFormat="1" x14ac:dyDescent="0.35">
      <c r="M48" s="25"/>
      <c r="N48" s="25"/>
    </row>
    <row r="49" spans="13:14" s="21" customFormat="1" x14ac:dyDescent="0.35">
      <c r="M49" s="25"/>
      <c r="N49" s="25"/>
    </row>
    <row r="50" spans="13:14" s="21" customFormat="1" x14ac:dyDescent="0.35">
      <c r="M50" s="25"/>
      <c r="N50" s="25"/>
    </row>
    <row r="51" spans="13:14" s="21" customFormat="1" x14ac:dyDescent="0.35">
      <c r="M51" s="25"/>
      <c r="N51" s="25"/>
    </row>
    <row r="52" spans="13:14" s="21" customFormat="1" x14ac:dyDescent="0.35">
      <c r="M52" s="25"/>
      <c r="N52" s="25"/>
    </row>
    <row r="53" spans="13:14" s="21" customFormat="1" x14ac:dyDescent="0.35">
      <c r="M53" s="25"/>
      <c r="N53" s="25"/>
    </row>
    <row r="54" spans="13:14" s="21" customFormat="1" x14ac:dyDescent="0.35">
      <c r="M54" s="25"/>
      <c r="N54" s="25"/>
    </row>
    <row r="55" spans="13:14" s="21" customFormat="1" x14ac:dyDescent="0.35">
      <c r="M55" s="25"/>
      <c r="N55" s="25"/>
    </row>
    <row r="56" spans="13:14" s="21" customFormat="1" x14ac:dyDescent="0.35">
      <c r="M56" s="25"/>
      <c r="N56" s="25"/>
    </row>
    <row r="57" spans="13:14" s="21" customFormat="1" x14ac:dyDescent="0.35">
      <c r="M57" s="25"/>
      <c r="N57" s="25"/>
    </row>
    <row r="58" spans="13:14" s="21" customFormat="1" x14ac:dyDescent="0.35">
      <c r="M58" s="25"/>
      <c r="N58" s="25"/>
    </row>
    <row r="59" spans="13:14" s="21" customFormat="1" x14ac:dyDescent="0.35">
      <c r="M59" s="25"/>
      <c r="N59" s="25"/>
    </row>
    <row r="60" spans="13:14" s="21" customFormat="1" x14ac:dyDescent="0.35">
      <c r="M60" s="25"/>
      <c r="N60" s="25"/>
    </row>
    <row r="61" spans="13:14" s="21" customFormat="1" x14ac:dyDescent="0.35">
      <c r="M61" s="25"/>
      <c r="N61" s="25"/>
    </row>
    <row r="62" spans="13:14" s="21" customFormat="1" x14ac:dyDescent="0.35">
      <c r="M62" s="25"/>
      <c r="N62" s="25"/>
    </row>
    <row r="63" spans="13:14" s="21" customFormat="1" x14ac:dyDescent="0.35">
      <c r="M63" s="25"/>
      <c r="N63" s="25"/>
    </row>
    <row r="64" spans="13:14" s="21" customFormat="1" x14ac:dyDescent="0.35">
      <c r="M64" s="25"/>
      <c r="N64" s="25"/>
    </row>
    <row r="65" spans="13:14" s="21" customFormat="1" x14ac:dyDescent="0.35">
      <c r="M65" s="25"/>
      <c r="N65" s="25"/>
    </row>
    <row r="66" spans="13:14" s="21" customFormat="1" x14ac:dyDescent="0.35">
      <c r="M66" s="25"/>
      <c r="N66" s="25"/>
    </row>
    <row r="67" spans="13:14" s="21" customFormat="1" x14ac:dyDescent="0.35">
      <c r="M67" s="25"/>
      <c r="N67" s="25"/>
    </row>
    <row r="68" spans="13:14" s="21" customFormat="1" x14ac:dyDescent="0.35">
      <c r="M68" s="25"/>
      <c r="N68" s="25"/>
    </row>
    <row r="69" spans="13:14" s="21" customFormat="1" x14ac:dyDescent="0.35">
      <c r="M69" s="25"/>
      <c r="N69" s="25"/>
    </row>
    <row r="70" spans="13:14" s="21" customFormat="1" x14ac:dyDescent="0.35">
      <c r="M70" s="25"/>
      <c r="N70" s="25"/>
    </row>
    <row r="71" spans="13:14" s="21" customFormat="1" x14ac:dyDescent="0.35">
      <c r="M71" s="25"/>
      <c r="N71" s="25"/>
    </row>
    <row r="72" spans="13:14" s="21" customFormat="1" x14ac:dyDescent="0.35">
      <c r="M72" s="25"/>
      <c r="N72" s="25"/>
    </row>
    <row r="73" spans="13:14" s="21" customFormat="1" x14ac:dyDescent="0.35">
      <c r="M73" s="25"/>
      <c r="N73" s="25"/>
    </row>
    <row r="74" spans="13:14" s="21" customFormat="1" x14ac:dyDescent="0.35">
      <c r="M74" s="25"/>
      <c r="N74" s="25"/>
    </row>
    <row r="75" spans="13:14" s="21" customFormat="1" x14ac:dyDescent="0.35">
      <c r="M75" s="25"/>
      <c r="N75" s="25"/>
    </row>
    <row r="76" spans="13:14" s="21" customFormat="1" x14ac:dyDescent="0.35">
      <c r="M76" s="25"/>
      <c r="N76" s="25"/>
    </row>
    <row r="77" spans="13:14" s="21" customFormat="1" x14ac:dyDescent="0.35">
      <c r="M77" s="25"/>
      <c r="N77" s="25"/>
    </row>
    <row r="78" spans="13:14" s="21" customFormat="1" x14ac:dyDescent="0.35">
      <c r="M78" s="25"/>
      <c r="N78" s="25"/>
    </row>
    <row r="79" spans="13:14" s="21" customFormat="1" x14ac:dyDescent="0.35">
      <c r="M79" s="25"/>
      <c r="N79" s="25"/>
    </row>
    <row r="80" spans="13:14" s="21" customFormat="1" x14ac:dyDescent="0.35">
      <c r="M80" s="25"/>
      <c r="N80" s="25"/>
    </row>
    <row r="81" spans="13:14" s="21" customFormat="1" x14ac:dyDescent="0.35">
      <c r="M81" s="25"/>
      <c r="N81" s="25"/>
    </row>
    <row r="82" spans="13:14" s="21" customFormat="1" x14ac:dyDescent="0.35">
      <c r="M82" s="25"/>
      <c r="N82" s="25"/>
    </row>
    <row r="83" spans="13:14" s="21" customFormat="1" x14ac:dyDescent="0.35">
      <c r="M83" s="25"/>
      <c r="N83" s="25"/>
    </row>
    <row r="84" spans="13:14" s="21" customFormat="1" x14ac:dyDescent="0.35">
      <c r="M84" s="25"/>
      <c r="N84" s="25"/>
    </row>
    <row r="85" spans="13:14" s="21" customFormat="1" x14ac:dyDescent="0.35">
      <c r="M85" s="25"/>
      <c r="N85" s="25"/>
    </row>
    <row r="86" spans="13:14" s="21" customFormat="1" x14ac:dyDescent="0.35">
      <c r="M86" s="25"/>
      <c r="N86" s="25"/>
    </row>
    <row r="87" spans="13:14" s="21" customFormat="1" x14ac:dyDescent="0.35">
      <c r="M87" s="25"/>
      <c r="N87" s="25"/>
    </row>
    <row r="88" spans="13:14" s="21" customFormat="1" x14ac:dyDescent="0.35">
      <c r="M88" s="25"/>
      <c r="N88" s="25"/>
    </row>
    <row r="89" spans="13:14" s="21" customFormat="1" x14ac:dyDescent="0.35">
      <c r="M89" s="25"/>
      <c r="N89" s="25"/>
    </row>
    <row r="90" spans="13:14" s="21" customFormat="1" x14ac:dyDescent="0.35">
      <c r="M90" s="25"/>
      <c r="N90" s="25"/>
    </row>
    <row r="91" spans="13:14" s="21" customFormat="1" x14ac:dyDescent="0.35">
      <c r="M91" s="25"/>
      <c r="N91" s="25"/>
    </row>
    <row r="92" spans="13:14" s="21" customFormat="1" x14ac:dyDescent="0.35">
      <c r="M92" s="25"/>
      <c r="N92" s="25"/>
    </row>
    <row r="93" spans="13:14" s="21" customFormat="1" x14ac:dyDescent="0.35">
      <c r="M93" s="25"/>
      <c r="N93" s="25"/>
    </row>
    <row r="94" spans="13:14" s="21" customFormat="1" x14ac:dyDescent="0.35">
      <c r="M94" s="25"/>
      <c r="N94" s="25"/>
    </row>
    <row r="95" spans="13:14" s="21" customFormat="1" x14ac:dyDescent="0.35">
      <c r="M95" s="25"/>
      <c r="N95" s="25"/>
    </row>
    <row r="96" spans="13:14" s="21" customFormat="1" x14ac:dyDescent="0.35">
      <c r="M96" s="25"/>
      <c r="N96" s="25"/>
    </row>
    <row r="97" spans="13:14" s="21" customFormat="1" x14ac:dyDescent="0.35">
      <c r="M97" s="25"/>
      <c r="N97" s="25"/>
    </row>
    <row r="98" spans="13:14" s="21" customFormat="1" x14ac:dyDescent="0.35">
      <c r="M98" s="25"/>
      <c r="N98" s="25"/>
    </row>
    <row r="99" spans="13:14" s="21" customFormat="1" x14ac:dyDescent="0.35">
      <c r="M99" s="25"/>
      <c r="N99" s="25"/>
    </row>
    <row r="100" spans="13:14" s="21" customFormat="1" x14ac:dyDescent="0.35">
      <c r="M100" s="25"/>
      <c r="N100" s="25"/>
    </row>
    <row r="101" spans="13:14" s="21" customFormat="1" x14ac:dyDescent="0.35">
      <c r="M101" s="25"/>
      <c r="N101" s="25"/>
    </row>
    <row r="102" spans="13:14" s="21" customFormat="1" x14ac:dyDescent="0.35">
      <c r="M102" s="25"/>
      <c r="N102" s="25"/>
    </row>
    <row r="103" spans="13:14" s="21" customFormat="1" x14ac:dyDescent="0.35">
      <c r="M103" s="25"/>
      <c r="N103" s="25"/>
    </row>
    <row r="104" spans="13:14" s="21" customFormat="1" x14ac:dyDescent="0.35">
      <c r="M104" s="25"/>
      <c r="N104" s="25"/>
    </row>
    <row r="105" spans="13:14" s="21" customFormat="1" x14ac:dyDescent="0.35">
      <c r="M105" s="25"/>
      <c r="N105" s="25"/>
    </row>
    <row r="106" spans="13:14" s="21" customFormat="1" x14ac:dyDescent="0.35">
      <c r="M106" s="25"/>
      <c r="N106" s="25"/>
    </row>
    <row r="107" spans="13:14" s="21" customFormat="1" x14ac:dyDescent="0.35">
      <c r="M107" s="25"/>
      <c r="N107" s="25"/>
    </row>
    <row r="108" spans="13:14" s="21" customFormat="1" x14ac:dyDescent="0.35">
      <c r="M108" s="25"/>
      <c r="N108" s="25"/>
    </row>
    <row r="109" spans="13:14" s="21" customFormat="1" x14ac:dyDescent="0.35">
      <c r="M109" s="25"/>
      <c r="N109" s="25"/>
    </row>
    <row r="110" spans="13:14" s="21" customFormat="1" x14ac:dyDescent="0.35">
      <c r="M110" s="25"/>
      <c r="N110" s="25"/>
    </row>
    <row r="111" spans="13:14" s="21" customFormat="1" x14ac:dyDescent="0.35">
      <c r="M111" s="25"/>
      <c r="N111" s="25"/>
    </row>
    <row r="112" spans="13:14" s="21" customFormat="1" x14ac:dyDescent="0.35">
      <c r="M112" s="25"/>
      <c r="N112" s="25"/>
    </row>
    <row r="113" spans="13:14" s="21" customFormat="1" x14ac:dyDescent="0.35">
      <c r="M113" s="25"/>
      <c r="N113" s="25"/>
    </row>
    <row r="114" spans="13:14" s="21" customFormat="1" x14ac:dyDescent="0.35">
      <c r="M114" s="25"/>
      <c r="N114" s="25"/>
    </row>
    <row r="115" spans="13:14" s="21" customFormat="1" x14ac:dyDescent="0.35">
      <c r="M115" s="25"/>
      <c r="N115" s="25"/>
    </row>
    <row r="116" spans="13:14" s="21" customFormat="1" x14ac:dyDescent="0.35">
      <c r="M116" s="25"/>
      <c r="N116" s="25"/>
    </row>
    <row r="117" spans="13:14" s="21" customFormat="1" x14ac:dyDescent="0.35">
      <c r="M117" s="25"/>
      <c r="N117" s="25"/>
    </row>
    <row r="118" spans="13:14" s="21" customFormat="1" x14ac:dyDescent="0.35">
      <c r="M118" s="25"/>
      <c r="N118" s="25"/>
    </row>
    <row r="119" spans="13:14" s="21" customFormat="1" x14ac:dyDescent="0.35">
      <c r="M119" s="25"/>
      <c r="N119" s="25"/>
    </row>
    <row r="120" spans="13:14" s="21" customFormat="1" x14ac:dyDescent="0.35">
      <c r="M120" s="25"/>
      <c r="N120" s="25"/>
    </row>
    <row r="121" spans="13:14" s="21" customFormat="1" x14ac:dyDescent="0.35">
      <c r="M121" s="25"/>
      <c r="N121" s="25"/>
    </row>
    <row r="122" spans="13:14" s="21" customFormat="1" x14ac:dyDescent="0.35">
      <c r="M122" s="25"/>
      <c r="N122" s="25"/>
    </row>
    <row r="123" spans="13:14" s="21" customFormat="1" x14ac:dyDescent="0.35">
      <c r="M123" s="25"/>
      <c r="N123" s="25"/>
    </row>
    <row r="124" spans="13:14" s="21" customFormat="1" x14ac:dyDescent="0.35">
      <c r="M124" s="25"/>
      <c r="N124" s="25"/>
    </row>
    <row r="125" spans="13:14" s="21" customFormat="1" x14ac:dyDescent="0.35">
      <c r="M125" s="25"/>
      <c r="N125" s="25"/>
    </row>
    <row r="126" spans="13:14" s="21" customFormat="1" x14ac:dyDescent="0.35">
      <c r="M126" s="25"/>
      <c r="N126" s="25"/>
    </row>
    <row r="127" spans="13:14" s="21" customFormat="1" x14ac:dyDescent="0.35">
      <c r="M127" s="25"/>
      <c r="N127" s="25"/>
    </row>
    <row r="128" spans="13:14" s="21" customFormat="1" x14ac:dyDescent="0.35">
      <c r="M128" s="25"/>
      <c r="N128" s="25"/>
    </row>
    <row r="129" spans="13:14" s="21" customFormat="1" x14ac:dyDescent="0.35">
      <c r="M129" s="25"/>
      <c r="N129" s="25"/>
    </row>
    <row r="130" spans="13:14" s="21" customFormat="1" x14ac:dyDescent="0.35">
      <c r="M130" s="25"/>
      <c r="N130" s="25"/>
    </row>
    <row r="131" spans="13:14" s="21" customFormat="1" x14ac:dyDescent="0.35">
      <c r="M131" s="25"/>
      <c r="N131" s="25"/>
    </row>
    <row r="132" spans="13:14" s="21" customFormat="1" x14ac:dyDescent="0.35">
      <c r="M132" s="25"/>
      <c r="N132" s="25"/>
    </row>
    <row r="133" spans="13:14" s="21" customFormat="1" x14ac:dyDescent="0.35">
      <c r="M133" s="25"/>
      <c r="N133" s="25"/>
    </row>
    <row r="134" spans="13:14" s="21" customFormat="1" x14ac:dyDescent="0.35">
      <c r="M134" s="25"/>
      <c r="N134" s="25"/>
    </row>
    <row r="135" spans="13:14" s="21" customFormat="1" x14ac:dyDescent="0.35">
      <c r="M135" s="25"/>
      <c r="N135" s="25"/>
    </row>
    <row r="136" spans="13:14" s="21" customFormat="1" x14ac:dyDescent="0.35">
      <c r="M136" s="25"/>
      <c r="N136" s="25"/>
    </row>
    <row r="137" spans="13:14" s="21" customFormat="1" x14ac:dyDescent="0.35">
      <c r="M137" s="25"/>
      <c r="N137" s="25"/>
    </row>
    <row r="138" spans="13:14" s="21" customFormat="1" x14ac:dyDescent="0.35">
      <c r="M138" s="25"/>
      <c r="N138" s="25"/>
    </row>
    <row r="139" spans="13:14" s="21" customFormat="1" x14ac:dyDescent="0.35">
      <c r="M139" s="25"/>
      <c r="N139" s="25"/>
    </row>
    <row r="140" spans="13:14" s="21" customFormat="1" x14ac:dyDescent="0.35">
      <c r="M140" s="25"/>
      <c r="N140" s="25"/>
    </row>
    <row r="141" spans="13:14" s="21" customFormat="1" x14ac:dyDescent="0.35">
      <c r="M141" s="25"/>
      <c r="N141" s="25"/>
    </row>
    <row r="142" spans="13:14" s="21" customFormat="1" x14ac:dyDescent="0.35">
      <c r="M142" s="25"/>
      <c r="N142" s="25"/>
    </row>
    <row r="143" spans="13:14" s="21" customFormat="1" x14ac:dyDescent="0.35">
      <c r="M143" s="25"/>
      <c r="N143" s="25"/>
    </row>
    <row r="144" spans="13:14" s="21" customFormat="1" x14ac:dyDescent="0.35">
      <c r="M144" s="25"/>
      <c r="N144" s="25"/>
    </row>
    <row r="145" spans="13:14" s="21" customFormat="1" x14ac:dyDescent="0.35">
      <c r="M145" s="25"/>
      <c r="N145" s="25"/>
    </row>
    <row r="146" spans="13:14" s="21" customFormat="1" x14ac:dyDescent="0.35">
      <c r="M146" s="25"/>
      <c r="N146" s="25"/>
    </row>
    <row r="147" spans="13:14" s="21" customFormat="1" x14ac:dyDescent="0.35">
      <c r="M147" s="25"/>
      <c r="N147" s="25"/>
    </row>
    <row r="148" spans="13:14" s="21" customFormat="1" x14ac:dyDescent="0.35">
      <c r="M148" s="25"/>
      <c r="N148" s="25"/>
    </row>
    <row r="149" spans="13:14" s="21" customFormat="1" x14ac:dyDescent="0.35">
      <c r="M149" s="25"/>
      <c r="N149" s="25"/>
    </row>
    <row r="150" spans="13:14" s="21" customFormat="1" x14ac:dyDescent="0.35">
      <c r="M150" s="25"/>
      <c r="N150" s="25"/>
    </row>
    <row r="151" spans="13:14" s="21" customFormat="1" x14ac:dyDescent="0.35">
      <c r="M151" s="25"/>
      <c r="N151" s="25"/>
    </row>
    <row r="152" spans="13:14" s="21" customFormat="1" x14ac:dyDescent="0.35">
      <c r="M152" s="25"/>
      <c r="N152" s="25"/>
    </row>
    <row r="153" spans="13:14" s="21" customFormat="1" x14ac:dyDescent="0.35">
      <c r="M153" s="25"/>
      <c r="N153" s="25"/>
    </row>
    <row r="154" spans="13:14" s="21" customFormat="1" x14ac:dyDescent="0.35">
      <c r="M154" s="25"/>
      <c r="N154" s="25"/>
    </row>
    <row r="155" spans="13:14" s="21" customFormat="1" x14ac:dyDescent="0.35">
      <c r="M155" s="25"/>
      <c r="N155" s="25"/>
    </row>
    <row r="156" spans="13:14" s="21" customFormat="1" x14ac:dyDescent="0.35">
      <c r="M156" s="25"/>
      <c r="N156" s="25"/>
    </row>
    <row r="157" spans="13:14" s="21" customFormat="1" x14ac:dyDescent="0.35">
      <c r="M157" s="25"/>
      <c r="N157" s="25"/>
    </row>
    <row r="158" spans="13:14" s="21" customFormat="1" x14ac:dyDescent="0.35">
      <c r="M158" s="25"/>
      <c r="N158" s="25"/>
    </row>
    <row r="159" spans="13:14" s="21" customFormat="1" x14ac:dyDescent="0.35">
      <c r="M159" s="25"/>
      <c r="N159" s="25"/>
    </row>
    <row r="160" spans="13:14" s="21" customFormat="1" x14ac:dyDescent="0.35">
      <c r="M160" s="25"/>
      <c r="N160" s="25"/>
    </row>
    <row r="161" spans="13:14" s="21" customFormat="1" x14ac:dyDescent="0.35">
      <c r="M161" s="25"/>
      <c r="N161" s="25"/>
    </row>
    <row r="162" spans="13:14" s="21" customFormat="1" x14ac:dyDescent="0.35">
      <c r="M162" s="25"/>
      <c r="N162" s="25"/>
    </row>
    <row r="163" spans="13:14" s="21" customFormat="1" x14ac:dyDescent="0.35">
      <c r="M163" s="25"/>
      <c r="N163" s="25"/>
    </row>
    <row r="164" spans="13:14" s="21" customFormat="1" x14ac:dyDescent="0.35">
      <c r="M164" s="25"/>
      <c r="N164" s="25"/>
    </row>
    <row r="165" spans="13:14" s="21" customFormat="1" x14ac:dyDescent="0.35">
      <c r="M165" s="25"/>
      <c r="N165" s="25"/>
    </row>
    <row r="166" spans="13:14" s="21" customFormat="1" x14ac:dyDescent="0.35">
      <c r="M166" s="25"/>
      <c r="N166" s="25"/>
    </row>
    <row r="167" spans="13:14" s="21" customFormat="1" x14ac:dyDescent="0.35">
      <c r="M167" s="25"/>
      <c r="N167" s="25"/>
    </row>
    <row r="168" spans="13:14" s="21" customFormat="1" x14ac:dyDescent="0.35">
      <c r="M168" s="25"/>
      <c r="N168" s="25"/>
    </row>
    <row r="169" spans="13:14" s="21" customFormat="1" x14ac:dyDescent="0.35">
      <c r="M169" s="25"/>
      <c r="N169" s="25"/>
    </row>
    <row r="170" spans="13:14" s="21" customFormat="1" x14ac:dyDescent="0.35">
      <c r="M170" s="25"/>
      <c r="N170" s="25"/>
    </row>
    <row r="171" spans="13:14" s="21" customFormat="1" x14ac:dyDescent="0.35">
      <c r="M171" s="25"/>
      <c r="N171" s="25"/>
    </row>
    <row r="172" spans="13:14" s="21" customFormat="1" x14ac:dyDescent="0.35">
      <c r="M172" s="25"/>
      <c r="N172" s="25"/>
    </row>
    <row r="173" spans="13:14" s="21" customFormat="1" x14ac:dyDescent="0.35">
      <c r="M173" s="25"/>
      <c r="N173" s="25"/>
    </row>
    <row r="174" spans="13:14" s="21" customFormat="1" x14ac:dyDescent="0.35">
      <c r="M174" s="25"/>
      <c r="N174" s="25"/>
    </row>
    <row r="175" spans="13:14" s="21" customFormat="1" x14ac:dyDescent="0.35">
      <c r="M175" s="25"/>
      <c r="N175" s="25"/>
    </row>
    <row r="176" spans="13:14" s="21" customFormat="1" x14ac:dyDescent="0.35">
      <c r="M176" s="25"/>
      <c r="N176" s="25"/>
    </row>
    <row r="177" spans="13:14" s="21" customFormat="1" x14ac:dyDescent="0.35">
      <c r="M177" s="25"/>
      <c r="N177" s="25"/>
    </row>
    <row r="178" spans="13:14" s="21" customFormat="1" x14ac:dyDescent="0.35">
      <c r="M178" s="25"/>
      <c r="N178" s="25"/>
    </row>
    <row r="179" spans="13:14" s="21" customFormat="1" x14ac:dyDescent="0.35">
      <c r="M179" s="25"/>
      <c r="N179" s="25"/>
    </row>
    <row r="180" spans="13:14" s="21" customFormat="1" x14ac:dyDescent="0.35">
      <c r="M180" s="25"/>
      <c r="N180" s="25"/>
    </row>
    <row r="181" spans="13:14" s="21" customFormat="1" x14ac:dyDescent="0.35">
      <c r="M181" s="25"/>
      <c r="N181" s="25"/>
    </row>
    <row r="182" spans="13:14" s="21" customFormat="1" x14ac:dyDescent="0.35">
      <c r="M182" s="25"/>
      <c r="N182" s="25"/>
    </row>
    <row r="183" spans="13:14" s="21" customFormat="1" x14ac:dyDescent="0.35">
      <c r="M183" s="25"/>
      <c r="N183" s="25"/>
    </row>
    <row r="184" spans="13:14" s="21" customFormat="1" x14ac:dyDescent="0.35">
      <c r="M184" s="25"/>
      <c r="N184" s="25"/>
    </row>
    <row r="185" spans="13:14" s="21" customFormat="1" x14ac:dyDescent="0.35">
      <c r="M185" s="25"/>
      <c r="N185" s="25"/>
    </row>
    <row r="186" spans="13:14" s="21" customFormat="1" x14ac:dyDescent="0.35">
      <c r="M186" s="25"/>
      <c r="N186" s="25"/>
    </row>
    <row r="187" spans="13:14" s="21" customFormat="1" x14ac:dyDescent="0.35">
      <c r="M187" s="25"/>
      <c r="N187" s="25"/>
    </row>
    <row r="188" spans="13:14" s="21" customFormat="1" x14ac:dyDescent="0.35">
      <c r="M188" s="25"/>
      <c r="N188" s="25"/>
    </row>
    <row r="189" spans="13:14" s="21" customFormat="1" x14ac:dyDescent="0.35">
      <c r="M189" s="25"/>
      <c r="N189" s="25"/>
    </row>
    <row r="190" spans="13:14" s="21" customFormat="1" x14ac:dyDescent="0.35">
      <c r="M190" s="25"/>
      <c r="N190" s="25"/>
    </row>
    <row r="191" spans="13:14" s="21" customFormat="1" x14ac:dyDescent="0.35">
      <c r="M191" s="25"/>
      <c r="N191" s="25"/>
    </row>
    <row r="192" spans="13:14" s="21" customFormat="1" x14ac:dyDescent="0.35">
      <c r="M192" s="25"/>
      <c r="N192" s="25"/>
    </row>
    <row r="193" spans="13:14" s="21" customFormat="1" x14ac:dyDescent="0.35">
      <c r="M193" s="25"/>
      <c r="N193" s="25"/>
    </row>
    <row r="194" spans="13:14" s="21" customFormat="1" x14ac:dyDescent="0.35">
      <c r="M194" s="25"/>
      <c r="N194" s="25"/>
    </row>
    <row r="195" spans="13:14" s="21" customFormat="1" x14ac:dyDescent="0.35">
      <c r="M195" s="25"/>
      <c r="N195" s="25"/>
    </row>
    <row r="196" spans="13:14" s="21" customFormat="1" x14ac:dyDescent="0.35">
      <c r="M196" s="25"/>
      <c r="N196" s="25"/>
    </row>
    <row r="197" spans="13:14" s="21" customFormat="1" x14ac:dyDescent="0.35">
      <c r="M197" s="25"/>
      <c r="N197" s="25"/>
    </row>
    <row r="198" spans="13:14" s="21" customFormat="1" x14ac:dyDescent="0.35">
      <c r="M198" s="25"/>
      <c r="N198" s="25"/>
    </row>
    <row r="199" spans="13:14" s="21" customFormat="1" x14ac:dyDescent="0.35">
      <c r="M199" s="25"/>
      <c r="N199" s="25"/>
    </row>
    <row r="200" spans="13:14" s="21" customFormat="1" x14ac:dyDescent="0.35">
      <c r="M200" s="25"/>
      <c r="N200" s="25"/>
    </row>
    <row r="201" spans="13:14" s="21" customFormat="1" x14ac:dyDescent="0.35">
      <c r="M201" s="25"/>
      <c r="N201" s="25"/>
    </row>
    <row r="202" spans="13:14" s="21" customFormat="1" x14ac:dyDescent="0.35">
      <c r="M202" s="25"/>
      <c r="N202" s="25"/>
    </row>
    <row r="203" spans="13:14" s="21" customFormat="1" x14ac:dyDescent="0.35">
      <c r="M203" s="25"/>
      <c r="N203" s="25"/>
    </row>
    <row r="204" spans="13:14" s="21" customFormat="1" x14ac:dyDescent="0.35">
      <c r="M204" s="25"/>
      <c r="N204" s="25"/>
    </row>
    <row r="205" spans="13:14" s="21" customFormat="1" x14ac:dyDescent="0.35">
      <c r="M205" s="25"/>
      <c r="N205" s="25"/>
    </row>
    <row r="206" spans="13:14" s="21" customFormat="1" x14ac:dyDescent="0.35">
      <c r="M206" s="25"/>
      <c r="N206" s="25"/>
    </row>
    <row r="207" spans="13:14" s="21" customFormat="1" x14ac:dyDescent="0.35">
      <c r="M207" s="25"/>
      <c r="N207" s="25"/>
    </row>
    <row r="208" spans="13:14" s="21" customFormat="1" x14ac:dyDescent="0.35">
      <c r="M208" s="25"/>
      <c r="N208" s="25"/>
    </row>
    <row r="209" spans="13:14" s="21" customFormat="1" x14ac:dyDescent="0.35">
      <c r="M209" s="25"/>
      <c r="N209" s="25"/>
    </row>
    <row r="210" spans="13:14" s="21" customFormat="1" x14ac:dyDescent="0.35">
      <c r="M210" s="25"/>
      <c r="N210" s="25"/>
    </row>
    <row r="211" spans="13:14" s="21" customFormat="1" x14ac:dyDescent="0.35">
      <c r="M211" s="25"/>
      <c r="N211" s="25"/>
    </row>
    <row r="212" spans="13:14" s="21" customFormat="1" x14ac:dyDescent="0.35">
      <c r="M212" s="25"/>
      <c r="N212" s="25"/>
    </row>
    <row r="213" spans="13:14" s="21" customFormat="1" x14ac:dyDescent="0.35">
      <c r="M213" s="25"/>
      <c r="N213" s="25"/>
    </row>
    <row r="214" spans="13:14" s="21" customFormat="1" x14ac:dyDescent="0.35">
      <c r="M214" s="25"/>
      <c r="N214" s="25"/>
    </row>
    <row r="215" spans="13:14" s="21" customFormat="1" x14ac:dyDescent="0.35">
      <c r="M215" s="25"/>
      <c r="N215" s="25"/>
    </row>
    <row r="216" spans="13:14" s="21" customFormat="1" x14ac:dyDescent="0.35">
      <c r="M216" s="25"/>
      <c r="N216" s="25"/>
    </row>
    <row r="217" spans="13:14" s="21" customFormat="1" x14ac:dyDescent="0.35">
      <c r="M217" s="25"/>
      <c r="N217" s="25"/>
    </row>
    <row r="218" spans="13:14" s="21" customFormat="1" x14ac:dyDescent="0.35">
      <c r="M218" s="25"/>
      <c r="N218" s="25"/>
    </row>
    <row r="219" spans="13:14" s="21" customFormat="1" x14ac:dyDescent="0.35">
      <c r="M219" s="25"/>
      <c r="N219" s="25"/>
    </row>
    <row r="220" spans="13:14" s="21" customFormat="1" x14ac:dyDescent="0.35">
      <c r="M220" s="25"/>
      <c r="N220" s="25"/>
    </row>
    <row r="221" spans="13:14" s="21" customFormat="1" x14ac:dyDescent="0.35">
      <c r="M221" s="25"/>
      <c r="N221" s="25"/>
    </row>
    <row r="222" spans="13:14" s="21" customFormat="1" x14ac:dyDescent="0.35">
      <c r="M222" s="25"/>
      <c r="N222" s="25"/>
    </row>
    <row r="223" spans="13:14" s="21" customFormat="1" x14ac:dyDescent="0.35">
      <c r="M223" s="25"/>
      <c r="N223" s="25"/>
    </row>
    <row r="224" spans="13:14" s="21" customFormat="1" x14ac:dyDescent="0.35">
      <c r="M224" s="25"/>
      <c r="N224" s="25"/>
    </row>
    <row r="225" spans="13:14" s="21" customFormat="1" x14ac:dyDescent="0.35">
      <c r="M225" s="25"/>
      <c r="N225" s="25"/>
    </row>
    <row r="226" spans="13:14" s="21" customFormat="1" x14ac:dyDescent="0.35">
      <c r="M226" s="25"/>
      <c r="N226" s="25"/>
    </row>
    <row r="227" spans="13:14" s="21" customFormat="1" x14ac:dyDescent="0.35">
      <c r="M227" s="25"/>
      <c r="N227" s="25"/>
    </row>
    <row r="228" spans="13:14" s="21" customFormat="1" x14ac:dyDescent="0.35">
      <c r="M228" s="25"/>
      <c r="N228" s="25"/>
    </row>
    <row r="229" spans="13:14" s="21" customFormat="1" x14ac:dyDescent="0.35">
      <c r="M229" s="25"/>
      <c r="N229" s="25"/>
    </row>
    <row r="230" spans="13:14" s="21" customFormat="1" x14ac:dyDescent="0.35">
      <c r="M230" s="25"/>
      <c r="N230" s="25"/>
    </row>
    <row r="231" spans="13:14" s="21" customFormat="1" x14ac:dyDescent="0.35">
      <c r="M231" s="25"/>
      <c r="N231" s="25"/>
    </row>
    <row r="232" spans="13:14" s="21" customFormat="1" x14ac:dyDescent="0.35">
      <c r="M232" s="25"/>
      <c r="N232" s="25"/>
    </row>
    <row r="233" spans="13:14" s="21" customFormat="1" x14ac:dyDescent="0.35">
      <c r="M233" s="25"/>
      <c r="N233" s="25"/>
    </row>
    <row r="234" spans="13:14" s="21" customFormat="1" x14ac:dyDescent="0.35">
      <c r="M234" s="25"/>
      <c r="N234" s="25"/>
    </row>
    <row r="235" spans="13:14" s="21" customFormat="1" x14ac:dyDescent="0.35">
      <c r="M235" s="25"/>
      <c r="N235" s="25"/>
    </row>
    <row r="236" spans="13:14" s="21" customFormat="1" x14ac:dyDescent="0.35">
      <c r="M236" s="25"/>
      <c r="N236" s="25"/>
    </row>
    <row r="237" spans="13:14" s="21" customFormat="1" x14ac:dyDescent="0.35">
      <c r="M237" s="25"/>
      <c r="N237" s="25"/>
    </row>
    <row r="238" spans="13:14" s="21" customFormat="1" x14ac:dyDescent="0.35">
      <c r="M238" s="25"/>
      <c r="N238" s="25"/>
    </row>
    <row r="239" spans="13:14" s="21" customFormat="1" x14ac:dyDescent="0.35">
      <c r="M239" s="25"/>
      <c r="N239" s="25"/>
    </row>
    <row r="240" spans="13:14" s="21" customFormat="1" x14ac:dyDescent="0.35">
      <c r="M240" s="25"/>
      <c r="N240" s="25"/>
    </row>
    <row r="241" spans="13:14" s="21" customFormat="1" x14ac:dyDescent="0.35">
      <c r="M241" s="25"/>
      <c r="N241" s="25"/>
    </row>
    <row r="242" spans="13:14" s="21" customFormat="1" x14ac:dyDescent="0.35">
      <c r="M242" s="25"/>
      <c r="N242" s="25"/>
    </row>
    <row r="243" spans="13:14" s="21" customFormat="1" x14ac:dyDescent="0.35">
      <c r="M243" s="25"/>
      <c r="N243" s="25"/>
    </row>
    <row r="244" spans="13:14" s="21" customFormat="1" x14ac:dyDescent="0.35">
      <c r="M244" s="25"/>
      <c r="N244" s="25"/>
    </row>
    <row r="245" spans="13:14" s="21" customFormat="1" x14ac:dyDescent="0.35">
      <c r="M245" s="25"/>
      <c r="N245" s="25"/>
    </row>
    <row r="246" spans="13:14" s="21" customFormat="1" x14ac:dyDescent="0.35">
      <c r="M246" s="25"/>
      <c r="N246" s="25"/>
    </row>
    <row r="247" spans="13:14" s="21" customFormat="1" x14ac:dyDescent="0.35">
      <c r="M247" s="25"/>
      <c r="N247" s="25"/>
    </row>
    <row r="248" spans="13:14" s="21" customFormat="1" x14ac:dyDescent="0.35">
      <c r="M248" s="25"/>
      <c r="N248" s="25"/>
    </row>
    <row r="249" spans="13:14" s="21" customFormat="1" x14ac:dyDescent="0.35">
      <c r="M249" s="25"/>
      <c r="N249" s="25"/>
    </row>
    <row r="250" spans="13:14" s="21" customFormat="1" x14ac:dyDescent="0.35">
      <c r="M250" s="25"/>
      <c r="N250" s="25"/>
    </row>
    <row r="251" spans="13:14" s="21" customFormat="1" x14ac:dyDescent="0.35">
      <c r="M251" s="25"/>
      <c r="N251" s="25"/>
    </row>
    <row r="252" spans="13:14" s="21" customFormat="1" x14ac:dyDescent="0.35">
      <c r="M252" s="25"/>
      <c r="N252" s="25"/>
    </row>
    <row r="253" spans="13:14" s="21" customFormat="1" x14ac:dyDescent="0.35">
      <c r="M253" s="25"/>
      <c r="N253" s="25"/>
    </row>
    <row r="254" spans="13:14" s="21" customFormat="1" x14ac:dyDescent="0.35">
      <c r="M254" s="25"/>
      <c r="N254" s="25"/>
    </row>
    <row r="255" spans="13:14" s="21" customFormat="1" x14ac:dyDescent="0.35">
      <c r="M255" s="25"/>
      <c r="N255" s="25"/>
    </row>
    <row r="256" spans="13:14" s="21" customFormat="1" x14ac:dyDescent="0.35">
      <c r="M256" s="25"/>
      <c r="N256" s="25"/>
    </row>
    <row r="257" spans="13:14" s="21" customFormat="1" x14ac:dyDescent="0.35">
      <c r="M257" s="25"/>
      <c r="N257" s="25"/>
    </row>
    <row r="258" spans="13:14" s="21" customFormat="1" x14ac:dyDescent="0.35">
      <c r="M258" s="25"/>
      <c r="N258" s="25"/>
    </row>
    <row r="259" spans="13:14" s="21" customFormat="1" x14ac:dyDescent="0.35">
      <c r="M259" s="25"/>
      <c r="N259" s="25"/>
    </row>
    <row r="260" spans="13:14" s="21" customFormat="1" x14ac:dyDescent="0.35">
      <c r="M260" s="25"/>
      <c r="N260" s="25"/>
    </row>
    <row r="261" spans="13:14" s="21" customFormat="1" x14ac:dyDescent="0.35">
      <c r="M261" s="25"/>
      <c r="N261" s="25"/>
    </row>
    <row r="262" spans="13:14" s="21" customFormat="1" x14ac:dyDescent="0.35">
      <c r="M262" s="25"/>
      <c r="N262" s="25"/>
    </row>
    <row r="263" spans="13:14" s="21" customFormat="1" x14ac:dyDescent="0.35">
      <c r="M263" s="25"/>
      <c r="N263" s="25"/>
    </row>
    <row r="264" spans="13:14" s="21" customFormat="1" x14ac:dyDescent="0.35">
      <c r="M264" s="25"/>
      <c r="N264" s="25"/>
    </row>
    <row r="265" spans="13:14" s="21" customFormat="1" x14ac:dyDescent="0.35">
      <c r="M265" s="25"/>
      <c r="N265" s="25"/>
    </row>
    <row r="266" spans="13:14" s="21" customFormat="1" x14ac:dyDescent="0.35">
      <c r="M266" s="25"/>
      <c r="N266" s="25"/>
    </row>
    <row r="267" spans="13:14" s="21" customFormat="1" x14ac:dyDescent="0.35">
      <c r="M267" s="25"/>
      <c r="N267" s="25"/>
    </row>
    <row r="268" spans="13:14" s="21" customFormat="1" x14ac:dyDescent="0.35">
      <c r="M268" s="25"/>
      <c r="N268" s="25"/>
    </row>
    <row r="269" spans="13:14" s="21" customFormat="1" x14ac:dyDescent="0.35">
      <c r="M269" s="25"/>
      <c r="N269" s="25"/>
    </row>
    <row r="270" spans="13:14" s="21" customFormat="1" x14ac:dyDescent="0.35">
      <c r="M270" s="25"/>
      <c r="N270" s="25"/>
    </row>
    <row r="271" spans="13:14" s="21" customFormat="1" x14ac:dyDescent="0.35">
      <c r="M271" s="25"/>
      <c r="N271" s="25"/>
    </row>
    <row r="272" spans="13:14" s="21" customFormat="1" x14ac:dyDescent="0.35">
      <c r="M272" s="25"/>
      <c r="N272" s="25"/>
    </row>
    <row r="273" spans="13:14" s="21" customFormat="1" x14ac:dyDescent="0.35">
      <c r="M273" s="25"/>
      <c r="N273" s="25"/>
    </row>
    <row r="274" spans="13:14" s="21" customFormat="1" x14ac:dyDescent="0.35">
      <c r="M274" s="25"/>
      <c r="N274" s="25"/>
    </row>
    <row r="275" spans="13:14" s="21" customFormat="1" x14ac:dyDescent="0.35">
      <c r="M275" s="25"/>
      <c r="N275" s="25"/>
    </row>
    <row r="276" spans="13:14" s="21" customFormat="1" x14ac:dyDescent="0.35">
      <c r="M276" s="25"/>
      <c r="N276" s="25"/>
    </row>
    <row r="277" spans="13:14" s="21" customFormat="1" x14ac:dyDescent="0.35">
      <c r="M277" s="25"/>
      <c r="N277" s="25"/>
    </row>
    <row r="278" spans="13:14" s="21" customFormat="1" x14ac:dyDescent="0.35">
      <c r="M278" s="25"/>
      <c r="N278" s="25"/>
    </row>
    <row r="279" spans="13:14" s="21" customFormat="1" x14ac:dyDescent="0.35">
      <c r="M279" s="25"/>
      <c r="N279" s="25"/>
    </row>
    <row r="280" spans="13:14" s="21" customFormat="1" x14ac:dyDescent="0.35">
      <c r="M280" s="25"/>
      <c r="N280" s="25"/>
    </row>
    <row r="281" spans="13:14" s="21" customFormat="1" x14ac:dyDescent="0.35">
      <c r="M281" s="25"/>
      <c r="N281" s="25"/>
    </row>
    <row r="282" spans="13:14" s="21" customFormat="1" x14ac:dyDescent="0.35">
      <c r="M282" s="25"/>
      <c r="N282" s="25"/>
    </row>
    <row r="283" spans="13:14" s="21" customFormat="1" x14ac:dyDescent="0.35">
      <c r="M283" s="25"/>
      <c r="N283" s="25"/>
    </row>
    <row r="284" spans="13:14" s="21" customFormat="1" x14ac:dyDescent="0.35">
      <c r="M284" s="25"/>
      <c r="N284" s="25"/>
    </row>
    <row r="285" spans="13:14" s="21" customFormat="1" x14ac:dyDescent="0.35">
      <c r="M285" s="25"/>
      <c r="N285" s="25"/>
    </row>
    <row r="286" spans="13:14" s="21" customFormat="1" x14ac:dyDescent="0.35">
      <c r="M286" s="25"/>
      <c r="N286" s="25"/>
    </row>
    <row r="287" spans="13:14" s="21" customFormat="1" x14ac:dyDescent="0.35">
      <c r="M287" s="25"/>
      <c r="N287" s="25"/>
    </row>
    <row r="288" spans="13:14" s="21" customFormat="1" x14ac:dyDescent="0.35">
      <c r="M288" s="25"/>
      <c r="N288" s="25"/>
    </row>
    <row r="289" spans="13:14" s="21" customFormat="1" x14ac:dyDescent="0.35">
      <c r="M289" s="25"/>
      <c r="N289" s="25"/>
    </row>
    <row r="290" spans="13:14" s="21" customFormat="1" x14ac:dyDescent="0.35">
      <c r="M290" s="25"/>
      <c r="N290" s="25"/>
    </row>
    <row r="291" spans="13:14" s="21" customFormat="1" x14ac:dyDescent="0.35">
      <c r="M291" s="25"/>
      <c r="N291" s="25"/>
    </row>
    <row r="292" spans="13:14" s="21" customFormat="1" x14ac:dyDescent="0.35">
      <c r="M292" s="25"/>
      <c r="N292" s="25"/>
    </row>
    <row r="293" spans="13:14" s="21" customFormat="1" x14ac:dyDescent="0.35">
      <c r="M293" s="25"/>
      <c r="N293" s="25"/>
    </row>
    <row r="294" spans="13:14" s="21" customFormat="1" x14ac:dyDescent="0.35">
      <c r="M294" s="25"/>
      <c r="N294" s="25"/>
    </row>
    <row r="295" spans="13:14" s="21" customFormat="1" x14ac:dyDescent="0.35">
      <c r="M295" s="25"/>
      <c r="N295" s="25"/>
    </row>
    <row r="296" spans="13:14" s="21" customFormat="1" x14ac:dyDescent="0.35">
      <c r="M296" s="25"/>
      <c r="N296" s="25"/>
    </row>
    <row r="297" spans="13:14" s="21" customFormat="1" x14ac:dyDescent="0.35">
      <c r="M297" s="25"/>
      <c r="N297" s="25"/>
    </row>
    <row r="298" spans="13:14" s="21" customFormat="1" x14ac:dyDescent="0.35">
      <c r="M298" s="25"/>
      <c r="N298" s="25"/>
    </row>
    <row r="299" spans="13:14" s="21" customFormat="1" x14ac:dyDescent="0.35">
      <c r="M299" s="25"/>
      <c r="N299" s="25"/>
    </row>
    <row r="300" spans="13:14" s="21" customFormat="1" x14ac:dyDescent="0.35">
      <c r="M300" s="25"/>
      <c r="N300" s="25"/>
    </row>
    <row r="301" spans="13:14" s="21" customFormat="1" x14ac:dyDescent="0.35">
      <c r="M301" s="25"/>
      <c r="N301" s="25"/>
    </row>
    <row r="302" spans="13:14" s="21" customFormat="1" x14ac:dyDescent="0.35">
      <c r="M302" s="25"/>
      <c r="N302" s="25"/>
    </row>
    <row r="303" spans="13:14" s="21" customFormat="1" x14ac:dyDescent="0.35">
      <c r="M303" s="25"/>
      <c r="N303" s="25"/>
    </row>
    <row r="304" spans="13:14" s="21" customFormat="1" x14ac:dyDescent="0.35">
      <c r="M304" s="25"/>
      <c r="N304" s="25"/>
    </row>
    <row r="305" spans="13:14" s="21" customFormat="1" x14ac:dyDescent="0.35">
      <c r="M305" s="25"/>
      <c r="N305" s="25"/>
    </row>
    <row r="306" spans="13:14" s="21" customFormat="1" x14ac:dyDescent="0.35">
      <c r="M306" s="25"/>
      <c r="N306" s="25"/>
    </row>
    <row r="307" spans="13:14" s="21" customFormat="1" x14ac:dyDescent="0.35">
      <c r="M307" s="25"/>
      <c r="N307" s="25"/>
    </row>
    <row r="308" spans="13:14" s="21" customFormat="1" x14ac:dyDescent="0.35">
      <c r="M308" s="25"/>
      <c r="N308" s="25"/>
    </row>
    <row r="309" spans="13:14" s="21" customFormat="1" x14ac:dyDescent="0.35">
      <c r="M309" s="25"/>
      <c r="N309" s="25"/>
    </row>
    <row r="310" spans="13:14" s="21" customFormat="1" x14ac:dyDescent="0.35">
      <c r="M310" s="25"/>
      <c r="N310" s="25"/>
    </row>
    <row r="311" spans="13:14" s="21" customFormat="1" x14ac:dyDescent="0.35">
      <c r="M311" s="25"/>
      <c r="N311" s="25"/>
    </row>
    <row r="312" spans="13:14" s="21" customFormat="1" x14ac:dyDescent="0.35">
      <c r="M312" s="25"/>
      <c r="N312" s="25"/>
    </row>
    <row r="313" spans="13:14" s="21" customFormat="1" x14ac:dyDescent="0.35">
      <c r="M313" s="25"/>
      <c r="N313" s="25"/>
    </row>
    <row r="314" spans="13:14" s="21" customFormat="1" x14ac:dyDescent="0.35">
      <c r="M314" s="25"/>
      <c r="N314" s="25"/>
    </row>
    <row r="315" spans="13:14" s="21" customFormat="1" x14ac:dyDescent="0.35">
      <c r="M315" s="25"/>
      <c r="N315" s="25"/>
    </row>
    <row r="316" spans="13:14" s="21" customFormat="1" x14ac:dyDescent="0.35">
      <c r="M316" s="25"/>
      <c r="N316" s="25"/>
    </row>
    <row r="317" spans="13:14" s="21" customFormat="1" x14ac:dyDescent="0.35">
      <c r="M317" s="25"/>
      <c r="N317" s="25"/>
    </row>
    <row r="318" spans="13:14" s="21" customFormat="1" x14ac:dyDescent="0.35">
      <c r="M318" s="25"/>
      <c r="N318" s="25"/>
    </row>
    <row r="319" spans="13:14" s="21" customFormat="1" x14ac:dyDescent="0.35">
      <c r="M319" s="25"/>
      <c r="N319" s="25"/>
    </row>
    <row r="320" spans="13:14" s="21" customFormat="1" x14ac:dyDescent="0.35">
      <c r="M320" s="25"/>
      <c r="N320" s="25"/>
    </row>
    <row r="321" spans="13:14" s="21" customFormat="1" x14ac:dyDescent="0.35">
      <c r="M321" s="25"/>
      <c r="N321" s="25"/>
    </row>
    <row r="322" spans="13:14" s="21" customFormat="1" x14ac:dyDescent="0.35">
      <c r="M322" s="25"/>
      <c r="N322" s="25"/>
    </row>
    <row r="323" spans="13:14" s="21" customFormat="1" x14ac:dyDescent="0.35">
      <c r="M323" s="25"/>
      <c r="N323" s="25"/>
    </row>
    <row r="324" spans="13:14" s="21" customFormat="1" x14ac:dyDescent="0.35">
      <c r="M324" s="25"/>
      <c r="N324" s="25"/>
    </row>
    <row r="325" spans="13:14" s="21" customFormat="1" x14ac:dyDescent="0.35">
      <c r="M325" s="25"/>
      <c r="N325" s="25"/>
    </row>
    <row r="326" spans="13:14" s="21" customFormat="1" x14ac:dyDescent="0.35">
      <c r="M326" s="25"/>
      <c r="N326" s="25"/>
    </row>
    <row r="327" spans="13:14" s="21" customFormat="1" x14ac:dyDescent="0.35">
      <c r="M327" s="25"/>
      <c r="N327" s="25"/>
    </row>
    <row r="328" spans="13:14" s="21" customFormat="1" x14ac:dyDescent="0.35">
      <c r="M328" s="25"/>
      <c r="N328" s="25"/>
    </row>
    <row r="329" spans="13:14" s="21" customFormat="1" x14ac:dyDescent="0.35">
      <c r="M329" s="25"/>
      <c r="N329" s="25"/>
    </row>
    <row r="330" spans="13:14" s="21" customFormat="1" x14ac:dyDescent="0.35">
      <c r="M330" s="25"/>
      <c r="N330" s="25"/>
    </row>
    <row r="331" spans="13:14" s="21" customFormat="1" x14ac:dyDescent="0.35">
      <c r="M331" s="25"/>
      <c r="N331" s="25"/>
    </row>
    <row r="332" spans="13:14" s="21" customFormat="1" x14ac:dyDescent="0.35">
      <c r="M332" s="25"/>
      <c r="N332" s="25"/>
    </row>
    <row r="333" spans="13:14" s="21" customFormat="1" x14ac:dyDescent="0.35">
      <c r="M333" s="25"/>
      <c r="N333" s="25"/>
    </row>
    <row r="334" spans="13:14" s="21" customFormat="1" x14ac:dyDescent="0.35">
      <c r="M334" s="25"/>
      <c r="N334" s="25"/>
    </row>
    <row r="335" spans="13:14" s="21" customFormat="1" x14ac:dyDescent="0.35">
      <c r="M335" s="25"/>
      <c r="N335" s="25"/>
    </row>
    <row r="336" spans="13:14" s="21" customFormat="1" x14ac:dyDescent="0.35">
      <c r="M336" s="25"/>
      <c r="N336" s="25"/>
    </row>
    <row r="337" spans="13:14" s="21" customFormat="1" x14ac:dyDescent="0.35">
      <c r="M337" s="25"/>
      <c r="N337" s="25"/>
    </row>
    <row r="338" spans="13:14" s="21" customFormat="1" x14ac:dyDescent="0.35">
      <c r="M338" s="25"/>
      <c r="N338" s="25"/>
    </row>
    <row r="339" spans="13:14" s="21" customFormat="1" x14ac:dyDescent="0.35">
      <c r="M339" s="25"/>
      <c r="N339" s="25"/>
    </row>
    <row r="340" spans="13:14" s="21" customFormat="1" x14ac:dyDescent="0.35">
      <c r="M340" s="25"/>
      <c r="N340" s="25"/>
    </row>
    <row r="341" spans="13:14" s="21" customFormat="1" x14ac:dyDescent="0.35">
      <c r="M341" s="25"/>
      <c r="N341" s="25"/>
    </row>
    <row r="342" spans="13:14" s="21" customFormat="1" x14ac:dyDescent="0.35">
      <c r="M342" s="25"/>
      <c r="N342" s="25"/>
    </row>
    <row r="343" spans="13:14" s="21" customFormat="1" x14ac:dyDescent="0.35">
      <c r="M343" s="25"/>
      <c r="N343" s="25"/>
    </row>
    <row r="344" spans="13:14" s="21" customFormat="1" x14ac:dyDescent="0.35">
      <c r="M344" s="25"/>
      <c r="N344" s="25"/>
    </row>
    <row r="345" spans="13:14" s="21" customFormat="1" x14ac:dyDescent="0.35">
      <c r="M345" s="25"/>
      <c r="N345" s="25"/>
    </row>
    <row r="346" spans="13:14" s="21" customFormat="1" x14ac:dyDescent="0.35">
      <c r="M346" s="25"/>
      <c r="N346" s="25"/>
    </row>
    <row r="347" spans="13:14" s="21" customFormat="1" x14ac:dyDescent="0.35">
      <c r="M347" s="25"/>
      <c r="N347" s="25"/>
    </row>
    <row r="348" spans="13:14" s="21" customFormat="1" x14ac:dyDescent="0.35">
      <c r="M348" s="25"/>
      <c r="N348" s="25"/>
    </row>
    <row r="349" spans="13:14" s="21" customFormat="1" x14ac:dyDescent="0.35">
      <c r="M349" s="25"/>
      <c r="N349" s="25"/>
    </row>
    <row r="350" spans="13:14" s="21" customFormat="1" x14ac:dyDescent="0.35">
      <c r="M350" s="25"/>
      <c r="N350" s="25"/>
    </row>
    <row r="351" spans="13:14" s="21" customFormat="1" x14ac:dyDescent="0.35">
      <c r="M351" s="25"/>
      <c r="N351" s="25"/>
    </row>
    <row r="352" spans="13:14" s="21" customFormat="1" x14ac:dyDescent="0.35">
      <c r="M352" s="25"/>
      <c r="N352" s="25"/>
    </row>
    <row r="353" spans="13:14" s="21" customFormat="1" x14ac:dyDescent="0.35">
      <c r="M353" s="25"/>
      <c r="N353" s="25"/>
    </row>
    <row r="354" spans="13:14" s="21" customFormat="1" x14ac:dyDescent="0.35">
      <c r="M354" s="25"/>
      <c r="N354" s="25"/>
    </row>
    <row r="355" spans="13:14" s="21" customFormat="1" x14ac:dyDescent="0.35">
      <c r="M355" s="25"/>
      <c r="N355" s="25"/>
    </row>
    <row r="356" spans="13:14" s="21" customFormat="1" x14ac:dyDescent="0.35">
      <c r="M356" s="25"/>
      <c r="N356" s="25"/>
    </row>
    <row r="357" spans="13:14" s="21" customFormat="1" x14ac:dyDescent="0.35">
      <c r="M357" s="25"/>
      <c r="N357" s="25"/>
    </row>
    <row r="358" spans="13:14" s="21" customFormat="1" x14ac:dyDescent="0.35">
      <c r="M358" s="25"/>
      <c r="N358" s="25"/>
    </row>
    <row r="359" spans="13:14" s="21" customFormat="1" x14ac:dyDescent="0.35">
      <c r="M359" s="25"/>
      <c r="N359" s="25"/>
    </row>
    <row r="360" spans="13:14" s="21" customFormat="1" x14ac:dyDescent="0.35">
      <c r="M360" s="25"/>
      <c r="N360" s="25"/>
    </row>
    <row r="361" spans="13:14" s="21" customFormat="1" x14ac:dyDescent="0.35">
      <c r="M361" s="25"/>
      <c r="N361" s="25"/>
    </row>
    <row r="362" spans="13:14" s="21" customFormat="1" x14ac:dyDescent="0.35">
      <c r="M362" s="25"/>
      <c r="N362" s="25"/>
    </row>
    <row r="363" spans="13:14" s="21" customFormat="1" x14ac:dyDescent="0.35">
      <c r="M363" s="25"/>
      <c r="N363" s="25"/>
    </row>
    <row r="364" spans="13:14" s="21" customFormat="1" x14ac:dyDescent="0.35">
      <c r="M364" s="25"/>
      <c r="N364" s="25"/>
    </row>
    <row r="365" spans="13:14" s="21" customFormat="1" x14ac:dyDescent="0.35">
      <c r="M365" s="25"/>
      <c r="N365" s="25"/>
    </row>
    <row r="366" spans="13:14" s="21" customFormat="1" x14ac:dyDescent="0.35">
      <c r="M366" s="25"/>
      <c r="N366" s="25"/>
    </row>
    <row r="367" spans="13:14" s="21" customFormat="1" x14ac:dyDescent="0.35">
      <c r="M367" s="25"/>
      <c r="N367" s="25"/>
    </row>
    <row r="368" spans="13:14" s="21" customFormat="1" x14ac:dyDescent="0.35">
      <c r="M368" s="25"/>
      <c r="N368" s="25"/>
    </row>
    <row r="369" spans="13:14" s="21" customFormat="1" x14ac:dyDescent="0.35">
      <c r="M369" s="25"/>
      <c r="N369" s="25"/>
    </row>
    <row r="370" spans="13:14" s="21" customFormat="1" x14ac:dyDescent="0.35">
      <c r="M370" s="25"/>
      <c r="N370" s="25"/>
    </row>
    <row r="371" spans="13:14" s="21" customFormat="1" x14ac:dyDescent="0.35">
      <c r="M371" s="25"/>
      <c r="N371" s="25"/>
    </row>
    <row r="372" spans="13:14" s="21" customFormat="1" x14ac:dyDescent="0.35">
      <c r="M372" s="25"/>
      <c r="N372" s="25"/>
    </row>
    <row r="373" spans="13:14" s="21" customFormat="1" x14ac:dyDescent="0.35">
      <c r="M373" s="25"/>
      <c r="N373" s="25"/>
    </row>
    <row r="374" spans="13:14" s="21" customFormat="1" x14ac:dyDescent="0.35">
      <c r="M374" s="25"/>
      <c r="N374" s="25"/>
    </row>
    <row r="375" spans="13:14" s="21" customFormat="1" x14ac:dyDescent="0.35">
      <c r="M375" s="25"/>
      <c r="N375" s="25"/>
    </row>
    <row r="376" spans="13:14" s="21" customFormat="1" x14ac:dyDescent="0.35">
      <c r="M376" s="25"/>
      <c r="N376" s="25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2279E-CBEC-4CFC-A41C-127B62294D5D}">
  <dimension ref="A1:BE187"/>
  <sheetViews>
    <sheetView showGridLines="0" zoomScale="90" zoomScaleNormal="90" workbookViewId="0">
      <selection activeCell="N32" sqref="N32"/>
    </sheetView>
  </sheetViews>
  <sheetFormatPr defaultRowHeight="14.5" x14ac:dyDescent="0.35"/>
  <cols>
    <col min="1" max="1" width="2.6328125" customWidth="1"/>
    <col min="2" max="2" width="3.90625" customWidth="1"/>
    <col min="3" max="3" width="1.08984375" customWidth="1"/>
    <col min="4" max="4" width="1" customWidth="1"/>
    <col min="5" max="5" width="10.81640625" customWidth="1"/>
    <col min="6" max="6" width="13.08984375" customWidth="1"/>
    <col min="7" max="7" width="7.90625" bestFit="1" customWidth="1"/>
    <col min="8" max="8" width="10.36328125" customWidth="1"/>
    <col min="9" max="9" width="10" customWidth="1"/>
    <col min="10" max="10" width="1" customWidth="1"/>
    <col min="11" max="11" width="1.08984375" customWidth="1"/>
    <col min="12" max="14" width="8.7265625" customWidth="1"/>
    <col min="17" max="18" width="3.6328125" style="13" customWidth="1"/>
  </cols>
  <sheetData>
    <row r="1" spans="1:57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5"/>
      <c r="R1" s="25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</row>
    <row r="2" spans="1:57" x14ac:dyDescent="0.35">
      <c r="A2" s="21"/>
      <c r="B2" s="21"/>
      <c r="C2" s="21"/>
      <c r="D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</row>
    <row r="3" spans="1:57" x14ac:dyDescent="0.35">
      <c r="A3" s="21"/>
      <c r="B3" s="21"/>
      <c r="C3" s="21"/>
      <c r="D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</row>
    <row r="4" spans="1:57" x14ac:dyDescent="0.35">
      <c r="A4" s="21"/>
      <c r="B4" s="21"/>
      <c r="C4" s="21"/>
      <c r="D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</row>
    <row r="5" spans="1:57" x14ac:dyDescent="0.35">
      <c r="A5" s="21"/>
      <c r="B5" s="21"/>
      <c r="C5" s="21"/>
      <c r="D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</row>
    <row r="6" spans="1:57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5"/>
      <c r="R6" s="25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</row>
    <row r="7" spans="1:57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5"/>
      <c r="R7" s="25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</row>
    <row r="8" spans="1:57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5"/>
      <c r="R8" s="25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</row>
    <row r="9" spans="1:57" x14ac:dyDescent="0.35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5"/>
      <c r="R9" s="25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</row>
    <row r="10" spans="1:57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5"/>
      <c r="R10" s="25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</row>
    <row r="11" spans="1:57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5"/>
      <c r="R11" s="25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</row>
    <row r="12" spans="1:57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5"/>
      <c r="R12" s="25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</row>
    <row r="13" spans="1:57" x14ac:dyDescent="0.35">
      <c r="A13" s="21"/>
      <c r="B13" s="21"/>
      <c r="C13" s="21"/>
      <c r="D13" s="21"/>
      <c r="E13" s="21"/>
      <c r="F13" s="21"/>
      <c r="G13" s="22"/>
      <c r="H13" s="21"/>
      <c r="I13" s="21"/>
      <c r="J13" s="21"/>
      <c r="K13" s="23"/>
      <c r="L13" s="21"/>
      <c r="M13" s="21"/>
      <c r="N13" s="24"/>
      <c r="O13" s="21"/>
      <c r="P13" s="21"/>
      <c r="Q13" s="25"/>
      <c r="R13" s="25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</row>
    <row r="14" spans="1:57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5"/>
      <c r="R14" s="25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</row>
    <row r="15" spans="1:57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5"/>
      <c r="R15" s="25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</row>
    <row r="16" spans="1:57" ht="6.5" customHeight="1" x14ac:dyDescent="0.35">
      <c r="A16" s="21"/>
      <c r="B16" s="21"/>
      <c r="C16" s="20"/>
      <c r="D16" s="20"/>
      <c r="E16" s="20"/>
      <c r="F16" s="20"/>
      <c r="G16" s="20"/>
      <c r="H16" s="20"/>
      <c r="I16" s="20"/>
      <c r="J16" s="20"/>
      <c r="K16" s="20"/>
      <c r="L16" s="21"/>
      <c r="M16" s="21"/>
      <c r="N16" s="21"/>
      <c r="O16" s="21"/>
      <c r="P16" s="21"/>
      <c r="Q16" s="25"/>
      <c r="R16" s="25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</row>
    <row r="17" spans="1:57" ht="5" customHeight="1" x14ac:dyDescent="0.35">
      <c r="A17" s="21"/>
      <c r="B17" s="21"/>
      <c r="C17" s="20"/>
      <c r="D17" s="21"/>
      <c r="E17" s="21"/>
      <c r="F17" s="21"/>
      <c r="G17" s="21"/>
      <c r="H17" s="21"/>
      <c r="I17" s="21"/>
      <c r="J17" s="21"/>
      <c r="K17" s="20"/>
      <c r="L17" s="21"/>
      <c r="M17" s="21"/>
      <c r="N17" s="21"/>
      <c r="O17" s="21"/>
      <c r="P17" s="21"/>
      <c r="Q17" s="25"/>
      <c r="R17" s="25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</row>
    <row r="18" spans="1:57" ht="36" x14ac:dyDescent="0.35">
      <c r="A18" s="21"/>
      <c r="B18" s="21"/>
      <c r="C18" s="20"/>
      <c r="D18" s="21"/>
      <c r="E18" s="28" t="s">
        <v>0</v>
      </c>
      <c r="F18" s="29" t="s">
        <v>9</v>
      </c>
      <c r="G18" s="29" t="s">
        <v>10</v>
      </c>
      <c r="H18" s="30" t="s">
        <v>6</v>
      </c>
      <c r="I18" s="30" t="s">
        <v>7</v>
      </c>
      <c r="J18" s="26"/>
      <c r="K18" s="20"/>
      <c r="L18" s="21"/>
      <c r="M18" s="21"/>
      <c r="N18" s="21"/>
      <c r="O18" s="21"/>
      <c r="P18" s="21"/>
      <c r="Q18" s="25"/>
      <c r="R18" s="25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</row>
    <row r="19" spans="1:57" ht="6" customHeight="1" x14ac:dyDescent="0.35">
      <c r="A19" s="21"/>
      <c r="B19" s="21"/>
      <c r="C19" s="20"/>
      <c r="D19" s="21"/>
      <c r="E19" s="31"/>
      <c r="F19" s="32"/>
      <c r="G19" s="32"/>
      <c r="H19" s="33"/>
      <c r="I19" s="33"/>
      <c r="J19" s="26"/>
      <c r="K19" s="20"/>
      <c r="L19" s="21"/>
      <c r="M19" s="21"/>
      <c r="N19" s="21"/>
      <c r="O19" s="21"/>
      <c r="P19" s="21"/>
      <c r="Q19" s="25"/>
      <c r="R19" s="25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</row>
    <row r="20" spans="1:57" ht="18" x14ac:dyDescent="0.4">
      <c r="A20" s="21"/>
      <c r="B20" s="21"/>
      <c r="C20" s="20"/>
      <c r="D20" s="21"/>
      <c r="E20" s="34" t="s">
        <v>13</v>
      </c>
      <c r="F20" s="35">
        <v>500</v>
      </c>
      <c r="G20" s="36"/>
      <c r="H20" s="37"/>
      <c r="I20" s="37">
        <f>F20</f>
        <v>500</v>
      </c>
      <c r="J20" s="27"/>
      <c r="K20" s="20"/>
      <c r="L20" s="21"/>
      <c r="M20" s="21"/>
      <c r="N20" s="21"/>
      <c r="O20" s="21"/>
      <c r="P20" s="21"/>
      <c r="Q20" s="25"/>
      <c r="R20" s="25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</row>
    <row r="21" spans="1:57" ht="18" x14ac:dyDescent="0.4">
      <c r="A21" s="21"/>
      <c r="B21" s="21"/>
      <c r="C21" s="20"/>
      <c r="D21" s="21"/>
      <c r="E21" s="38" t="s">
        <v>14</v>
      </c>
      <c r="F21" s="39">
        <v>531.107073648388</v>
      </c>
      <c r="G21" s="39">
        <v>202.71254431299894</v>
      </c>
      <c r="H21" s="37">
        <f>SUM(F21:G21)</f>
        <v>733.81961796138694</v>
      </c>
      <c r="I21" s="37">
        <f>I20+F21+G21</f>
        <v>1233.8196179613869</v>
      </c>
      <c r="J21" s="27"/>
      <c r="K21" s="20"/>
      <c r="L21" s="21"/>
      <c r="M21" s="21"/>
      <c r="N21" s="21"/>
      <c r="O21" s="21"/>
      <c r="P21" s="21"/>
      <c r="Q21" s="25"/>
      <c r="R21" s="25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</row>
    <row r="22" spans="1:57" ht="18" x14ac:dyDescent="0.4">
      <c r="A22" s="21"/>
      <c r="B22" s="21"/>
      <c r="C22" s="20"/>
      <c r="D22" s="21"/>
      <c r="E22" s="40" t="s">
        <v>1</v>
      </c>
      <c r="F22" s="39">
        <f>I21</f>
        <v>1233.8196179613869</v>
      </c>
      <c r="G22" s="39"/>
      <c r="H22" s="37"/>
      <c r="I22" s="37"/>
      <c r="J22" s="27"/>
      <c r="K22" s="20"/>
      <c r="L22" s="21"/>
      <c r="M22" s="21"/>
      <c r="N22" s="21"/>
      <c r="O22" s="21"/>
      <c r="P22" s="21"/>
      <c r="Q22" s="25"/>
      <c r="R22" s="25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</row>
    <row r="23" spans="1:57" ht="18" x14ac:dyDescent="0.4">
      <c r="A23" s="21"/>
      <c r="B23" s="21"/>
      <c r="C23" s="20"/>
      <c r="D23" s="21"/>
      <c r="E23" s="38"/>
      <c r="F23" s="39"/>
      <c r="G23" s="39"/>
      <c r="H23" s="37"/>
      <c r="I23" s="37"/>
      <c r="J23" s="27"/>
      <c r="K23" s="20"/>
      <c r="L23" s="21"/>
      <c r="M23" s="21"/>
      <c r="N23" s="21"/>
      <c r="O23" s="21"/>
      <c r="P23" s="21"/>
      <c r="Q23" s="25"/>
      <c r="R23" s="25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</row>
    <row r="24" spans="1:57" ht="18" x14ac:dyDescent="0.4">
      <c r="A24" s="21"/>
      <c r="B24" s="21"/>
      <c r="C24" s="20"/>
      <c r="D24" s="21"/>
      <c r="E24" s="38"/>
      <c r="F24" s="39"/>
      <c r="G24" s="39"/>
      <c r="H24" s="37"/>
      <c r="I24" s="37"/>
      <c r="J24" s="27"/>
      <c r="K24" s="20"/>
      <c r="L24" s="21"/>
      <c r="M24" s="21"/>
      <c r="N24" s="21"/>
      <c r="O24" s="21"/>
      <c r="P24" s="21"/>
      <c r="Q24" s="25"/>
      <c r="R24" s="25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</row>
    <row r="25" spans="1:57" ht="18" x14ac:dyDescent="0.4">
      <c r="A25" s="21"/>
      <c r="B25" s="21"/>
      <c r="C25" s="20"/>
      <c r="D25" s="21"/>
      <c r="E25" s="38"/>
      <c r="F25" s="39"/>
      <c r="G25" s="39"/>
      <c r="H25" s="37"/>
      <c r="I25" s="37"/>
      <c r="J25" s="27"/>
      <c r="K25" s="20"/>
      <c r="L25" s="21"/>
      <c r="M25" s="21"/>
      <c r="N25" s="21"/>
      <c r="O25" s="21"/>
      <c r="P25" s="21"/>
      <c r="Q25" s="25"/>
      <c r="R25" s="25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</row>
    <row r="26" spans="1:57" ht="18" x14ac:dyDescent="0.4">
      <c r="A26" s="21"/>
      <c r="B26" s="21"/>
      <c r="C26" s="20"/>
      <c r="D26" s="21"/>
      <c r="E26" s="38"/>
      <c r="F26" s="39"/>
      <c r="G26" s="39"/>
      <c r="H26" s="37"/>
      <c r="I26" s="37"/>
      <c r="J26" s="27"/>
      <c r="K26" s="20"/>
      <c r="L26" s="21"/>
      <c r="M26" s="21"/>
      <c r="N26" s="21"/>
      <c r="O26" s="21"/>
      <c r="P26" s="21"/>
      <c r="Q26" s="25"/>
      <c r="R26" s="25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</row>
    <row r="27" spans="1:57" ht="18" x14ac:dyDescent="0.4">
      <c r="A27" s="21"/>
      <c r="B27" s="21"/>
      <c r="C27" s="20"/>
      <c r="D27" s="21"/>
      <c r="E27" s="38"/>
      <c r="F27" s="39"/>
      <c r="G27" s="39"/>
      <c r="H27" s="37"/>
      <c r="I27" s="37"/>
      <c r="J27" s="27"/>
      <c r="K27" s="20"/>
      <c r="L27" s="21"/>
      <c r="M27" s="21"/>
      <c r="N27" s="21"/>
      <c r="O27" s="21"/>
      <c r="P27" s="21"/>
      <c r="Q27" s="25"/>
      <c r="R27" s="25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</row>
    <row r="28" spans="1:57" ht="18" x14ac:dyDescent="0.4">
      <c r="A28" s="21"/>
      <c r="B28" s="21"/>
      <c r="C28" s="20"/>
      <c r="D28" s="21"/>
      <c r="E28" s="38"/>
      <c r="F28" s="39"/>
      <c r="G28" s="39"/>
      <c r="H28" s="37"/>
      <c r="I28" s="37"/>
      <c r="J28" s="27"/>
      <c r="K28" s="20"/>
      <c r="L28" s="21"/>
      <c r="M28" s="21"/>
      <c r="N28" s="21"/>
      <c r="O28" s="21"/>
      <c r="P28" s="21"/>
      <c r="Q28" s="25"/>
      <c r="R28" s="25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</row>
    <row r="29" spans="1:57" ht="18" x14ac:dyDescent="0.4">
      <c r="A29" s="21"/>
      <c r="B29" s="21"/>
      <c r="C29" s="20"/>
      <c r="D29" s="21"/>
      <c r="E29" s="38"/>
      <c r="F29" s="39"/>
      <c r="G29" s="39"/>
      <c r="H29" s="37"/>
      <c r="I29" s="37"/>
      <c r="J29" s="27"/>
      <c r="K29" s="20"/>
      <c r="L29" s="21"/>
      <c r="M29" s="21"/>
      <c r="N29" s="21"/>
      <c r="O29" s="21"/>
      <c r="P29" s="21"/>
      <c r="Q29" s="25"/>
      <c r="R29" s="25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</row>
    <row r="30" spans="1:57" ht="18" x14ac:dyDescent="0.4">
      <c r="A30" s="21"/>
      <c r="B30" s="21"/>
      <c r="C30" s="20"/>
      <c r="D30" s="21"/>
      <c r="E30" s="38"/>
      <c r="F30" s="39"/>
      <c r="G30" s="39"/>
      <c r="H30" s="37"/>
      <c r="I30" s="37"/>
      <c r="J30" s="27"/>
      <c r="K30" s="20"/>
      <c r="L30" s="21"/>
      <c r="M30" s="21"/>
      <c r="N30" s="21"/>
      <c r="O30" s="21"/>
      <c r="P30" s="21"/>
      <c r="Q30" s="25"/>
      <c r="R30" s="25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</row>
    <row r="31" spans="1:57" ht="18" x14ac:dyDescent="0.4">
      <c r="A31" s="21"/>
      <c r="B31" s="21"/>
      <c r="C31" s="20"/>
      <c r="D31" s="21"/>
      <c r="E31" s="38"/>
      <c r="F31" s="39"/>
      <c r="G31" s="39"/>
      <c r="H31" s="37"/>
      <c r="I31" s="37"/>
      <c r="J31" s="27"/>
      <c r="K31" s="20"/>
      <c r="L31" s="21"/>
      <c r="M31" s="21"/>
      <c r="N31" s="21"/>
      <c r="O31" s="21"/>
      <c r="P31" s="21"/>
      <c r="Q31" s="25"/>
      <c r="R31" s="25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</row>
    <row r="32" spans="1:57" ht="18" x14ac:dyDescent="0.4">
      <c r="A32" s="21"/>
      <c r="B32" s="21"/>
      <c r="C32" s="20"/>
      <c r="D32" s="21"/>
      <c r="E32" s="38"/>
      <c r="F32" s="39"/>
      <c r="G32" s="39"/>
      <c r="H32" s="37"/>
      <c r="I32" s="37"/>
      <c r="J32" s="27"/>
      <c r="K32" s="20"/>
      <c r="L32" s="21"/>
      <c r="M32" s="21"/>
      <c r="N32" s="21"/>
      <c r="O32" s="21"/>
      <c r="P32" s="21"/>
      <c r="Q32" s="25"/>
      <c r="R32" s="25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</row>
    <row r="33" spans="1:57" ht="18" x14ac:dyDescent="0.4">
      <c r="A33" s="21"/>
      <c r="B33" s="21"/>
      <c r="C33" s="20"/>
      <c r="D33" s="21"/>
      <c r="E33" s="38"/>
      <c r="F33" s="39"/>
      <c r="G33" s="39"/>
      <c r="H33" s="37"/>
      <c r="I33" s="37"/>
      <c r="J33" s="27"/>
      <c r="K33" s="20"/>
      <c r="L33" s="21"/>
      <c r="M33" s="21"/>
      <c r="N33" s="21"/>
      <c r="O33" s="21"/>
      <c r="P33" s="21"/>
      <c r="Q33" s="25"/>
      <c r="R33" s="25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</row>
    <row r="34" spans="1:57" ht="18" x14ac:dyDescent="0.4">
      <c r="A34" s="21"/>
      <c r="B34" s="21"/>
      <c r="C34" s="20"/>
      <c r="D34" s="21"/>
      <c r="E34" s="38"/>
      <c r="F34" s="39"/>
      <c r="G34" s="39"/>
      <c r="H34" s="37"/>
      <c r="I34" s="37"/>
      <c r="J34" s="27"/>
      <c r="K34" s="20"/>
      <c r="L34" s="21"/>
      <c r="M34" s="21"/>
      <c r="N34" s="21"/>
      <c r="O34" s="21"/>
      <c r="P34" s="21"/>
      <c r="Q34" s="25"/>
      <c r="R34" s="25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</row>
    <row r="35" spans="1:57" ht="18" x14ac:dyDescent="0.4">
      <c r="A35" s="21"/>
      <c r="B35" s="21"/>
      <c r="C35" s="20"/>
      <c r="D35" s="21"/>
      <c r="E35" s="38"/>
      <c r="F35" s="39"/>
      <c r="G35" s="39"/>
      <c r="H35" s="37"/>
      <c r="I35" s="37"/>
      <c r="J35" s="27"/>
      <c r="K35" s="20"/>
      <c r="L35" s="21"/>
      <c r="M35" s="21"/>
      <c r="N35" s="21"/>
      <c r="O35" s="21"/>
      <c r="P35" s="21"/>
      <c r="Q35" s="25"/>
      <c r="R35" s="25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</row>
    <row r="36" spans="1:57" ht="18" x14ac:dyDescent="0.4">
      <c r="A36" s="21"/>
      <c r="B36" s="21"/>
      <c r="C36" s="20"/>
      <c r="D36" s="21"/>
      <c r="E36" s="38"/>
      <c r="F36" s="39"/>
      <c r="G36" s="39"/>
      <c r="H36" s="37"/>
      <c r="I36" s="37"/>
      <c r="J36" s="27"/>
      <c r="K36" s="20"/>
      <c r="L36" s="21"/>
      <c r="M36" s="21"/>
      <c r="N36" s="21"/>
      <c r="O36" s="21"/>
      <c r="P36" s="21"/>
      <c r="Q36" s="25"/>
      <c r="R36" s="25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</row>
    <row r="37" spans="1:57" ht="18" x14ac:dyDescent="0.4">
      <c r="A37" s="21"/>
      <c r="B37" s="21"/>
      <c r="C37" s="20"/>
      <c r="D37" s="21"/>
      <c r="E37" s="38"/>
      <c r="F37" s="39"/>
      <c r="G37" s="39"/>
      <c r="H37" s="37"/>
      <c r="I37" s="37"/>
      <c r="J37" s="27"/>
      <c r="K37" s="20"/>
      <c r="L37" s="21"/>
      <c r="M37" s="21"/>
      <c r="N37" s="21"/>
      <c r="O37" s="21"/>
      <c r="P37" s="21"/>
      <c r="Q37" s="25"/>
      <c r="R37" s="25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</row>
    <row r="38" spans="1:57" ht="18" x14ac:dyDescent="0.4">
      <c r="A38" s="21"/>
      <c r="B38" s="21"/>
      <c r="C38" s="20"/>
      <c r="D38" s="21"/>
      <c r="E38" s="38"/>
      <c r="F38" s="39"/>
      <c r="G38" s="39"/>
      <c r="H38" s="37"/>
      <c r="I38" s="37"/>
      <c r="J38" s="27"/>
      <c r="K38" s="20"/>
      <c r="L38" s="21"/>
      <c r="M38" s="21"/>
      <c r="N38" s="21"/>
      <c r="O38" s="21"/>
      <c r="P38" s="21"/>
      <c r="Q38" s="25"/>
      <c r="R38" s="25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</row>
    <row r="39" spans="1:57" ht="18" x14ac:dyDescent="0.4">
      <c r="A39" s="21"/>
      <c r="B39" s="21"/>
      <c r="C39" s="20"/>
      <c r="D39" s="21"/>
      <c r="E39" s="38"/>
      <c r="F39" s="39"/>
      <c r="G39" s="39"/>
      <c r="H39" s="37"/>
      <c r="I39" s="37"/>
      <c r="J39" s="27"/>
      <c r="K39" s="20"/>
      <c r="L39" s="21"/>
      <c r="M39" s="24"/>
      <c r="N39" s="21"/>
      <c r="O39" s="21"/>
      <c r="P39" s="21"/>
      <c r="Q39" s="25"/>
      <c r="R39" s="25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</row>
    <row r="40" spans="1:57" ht="18" x14ac:dyDescent="0.4">
      <c r="A40" s="21"/>
      <c r="B40" s="21"/>
      <c r="C40" s="20"/>
      <c r="D40" s="21"/>
      <c r="E40" s="38"/>
      <c r="F40" s="39"/>
      <c r="G40" s="39"/>
      <c r="H40" s="37"/>
      <c r="I40" s="37"/>
      <c r="J40" s="27"/>
      <c r="K40" s="20"/>
      <c r="L40" s="21"/>
      <c r="M40" s="21"/>
      <c r="N40" s="21"/>
      <c r="O40" s="21"/>
      <c r="P40" s="21"/>
      <c r="Q40" s="25"/>
      <c r="R40" s="25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</row>
    <row r="41" spans="1:57" ht="18" x14ac:dyDescent="0.4">
      <c r="A41" s="21"/>
      <c r="B41" s="21"/>
      <c r="C41" s="20"/>
      <c r="D41" s="21"/>
      <c r="E41" s="38"/>
      <c r="F41" s="39"/>
      <c r="G41" s="39"/>
      <c r="H41" s="37"/>
      <c r="I41" s="37"/>
      <c r="J41" s="27"/>
      <c r="K41" s="20"/>
      <c r="L41" s="21"/>
      <c r="M41" s="21"/>
      <c r="N41" s="21"/>
      <c r="O41" s="21"/>
      <c r="P41" s="21"/>
      <c r="Q41" s="25"/>
      <c r="R41" s="25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</row>
    <row r="42" spans="1:57" ht="18" x14ac:dyDescent="0.4">
      <c r="A42" s="21"/>
      <c r="B42" s="21"/>
      <c r="C42" s="20"/>
      <c r="D42" s="21"/>
      <c r="E42" s="38"/>
      <c r="F42" s="39"/>
      <c r="G42" s="39"/>
      <c r="H42" s="37"/>
      <c r="I42" s="37"/>
      <c r="J42" s="27"/>
      <c r="K42" s="20"/>
      <c r="L42" s="21"/>
      <c r="M42" s="21"/>
      <c r="N42" s="21"/>
      <c r="O42" s="21"/>
      <c r="P42" s="21"/>
      <c r="Q42" s="25"/>
      <c r="R42" s="25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</row>
    <row r="43" spans="1:57" ht="18" x14ac:dyDescent="0.4">
      <c r="A43" s="21"/>
      <c r="B43" s="21"/>
      <c r="C43" s="20"/>
      <c r="D43" s="21"/>
      <c r="E43" s="38"/>
      <c r="F43" s="39"/>
      <c r="G43" s="39"/>
      <c r="H43" s="37"/>
      <c r="I43" s="37"/>
      <c r="J43" s="27"/>
      <c r="K43" s="20"/>
      <c r="L43" s="21"/>
      <c r="M43" s="21"/>
      <c r="N43" s="21"/>
      <c r="O43" s="21"/>
      <c r="P43" s="21"/>
      <c r="Q43" s="25"/>
      <c r="R43" s="25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</row>
    <row r="44" spans="1:57" ht="18" x14ac:dyDescent="0.4">
      <c r="A44" s="21"/>
      <c r="B44" s="21"/>
      <c r="C44" s="20"/>
      <c r="D44" s="21"/>
      <c r="E44" s="40"/>
      <c r="F44" s="41"/>
      <c r="G44" s="42"/>
      <c r="H44" s="43"/>
      <c r="I44" s="43"/>
      <c r="J44" s="21"/>
      <c r="K44" s="20"/>
      <c r="L44" s="21"/>
      <c r="M44" s="21"/>
      <c r="N44" s="21"/>
      <c r="O44" s="21"/>
      <c r="P44" s="21"/>
      <c r="Q44" s="25"/>
      <c r="R44" s="25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</row>
    <row r="45" spans="1:57" ht="5" customHeight="1" x14ac:dyDescent="0.35">
      <c r="A45" s="21"/>
      <c r="B45" s="21"/>
      <c r="C45" s="20"/>
      <c r="D45" s="21"/>
      <c r="E45" s="21"/>
      <c r="F45" s="21"/>
      <c r="G45" s="21"/>
      <c r="H45" s="21"/>
      <c r="I45" s="21"/>
      <c r="J45" s="21"/>
      <c r="K45" s="20"/>
      <c r="L45" s="21"/>
      <c r="M45" s="21"/>
      <c r="N45" s="21"/>
      <c r="O45" s="21"/>
      <c r="P45" s="21"/>
      <c r="Q45" s="25"/>
      <c r="R45" s="25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</row>
    <row r="46" spans="1:57" ht="6.5" customHeight="1" x14ac:dyDescent="0.35">
      <c r="A46" s="21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1"/>
      <c r="M46" s="21"/>
      <c r="N46" s="21"/>
      <c r="O46" s="21"/>
      <c r="P46" s="21"/>
      <c r="Q46" s="25"/>
      <c r="R46" s="25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</row>
    <row r="47" spans="1:57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5"/>
      <c r="R47" s="25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</row>
    <row r="48" spans="1:57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5"/>
      <c r="R48" s="25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</row>
    <row r="49" spans="1:57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4"/>
      <c r="M49" s="21"/>
      <c r="N49" s="21"/>
      <c r="O49" s="21"/>
      <c r="P49" s="21"/>
      <c r="Q49" s="25"/>
      <c r="R49" s="25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</row>
    <row r="50" spans="1:57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5"/>
      <c r="R50" s="25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</row>
    <row r="51" spans="1:57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5"/>
      <c r="R51" s="25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</row>
    <row r="52" spans="1:57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5"/>
      <c r="R52" s="25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</row>
    <row r="53" spans="1:57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5"/>
      <c r="R53" s="25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</row>
    <row r="54" spans="1:57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5"/>
      <c r="R54" s="25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</row>
    <row r="55" spans="1:57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5"/>
      <c r="R55" s="25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</row>
    <row r="56" spans="1:57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5"/>
      <c r="R56" s="25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</row>
    <row r="57" spans="1:57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5"/>
      <c r="R57" s="25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</row>
    <row r="58" spans="1:57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5"/>
      <c r="R58" s="25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</row>
    <row r="59" spans="1:57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5"/>
      <c r="R59" s="25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</row>
    <row r="60" spans="1:57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5"/>
      <c r="R60" s="25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</row>
    <row r="61" spans="1:57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5"/>
      <c r="R61" s="25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</row>
    <row r="62" spans="1:57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5"/>
      <c r="R62" s="25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</row>
    <row r="63" spans="1:57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5"/>
      <c r="R63" s="25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</row>
    <row r="64" spans="1:57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5"/>
      <c r="R64" s="25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</row>
    <row r="65" spans="1:57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5"/>
      <c r="R65" s="25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</row>
    <row r="66" spans="1:57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5"/>
      <c r="R66" s="25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</row>
    <row r="67" spans="1:57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5"/>
      <c r="R67" s="25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</row>
    <row r="68" spans="1:57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5"/>
      <c r="R68" s="25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</row>
    <row r="69" spans="1:57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5"/>
      <c r="R69" s="25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</row>
    <row r="70" spans="1:57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5"/>
      <c r="R70" s="25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</row>
    <row r="71" spans="1:57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5"/>
      <c r="R71" s="25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</row>
    <row r="72" spans="1:57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5"/>
      <c r="R72" s="25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</row>
    <row r="73" spans="1:57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5"/>
      <c r="R73" s="25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</row>
    <row r="74" spans="1:57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5"/>
      <c r="R74" s="25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</row>
    <row r="75" spans="1:57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5"/>
      <c r="R75" s="25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</row>
    <row r="76" spans="1:57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5"/>
      <c r="R76" s="25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</row>
    <row r="77" spans="1:57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5"/>
      <c r="R77" s="25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</row>
    <row r="78" spans="1:57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5"/>
      <c r="R78" s="25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</row>
    <row r="79" spans="1:57" x14ac:dyDescent="0.35">
      <c r="A79" s="21"/>
      <c r="B79" s="21"/>
      <c r="C79" s="21"/>
      <c r="D79" s="21"/>
      <c r="L79" s="4"/>
      <c r="M79" s="4"/>
      <c r="N79" s="3"/>
      <c r="P79" s="21"/>
      <c r="Q79" s="25"/>
      <c r="R79" s="25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</row>
    <row r="80" spans="1:57" ht="29" x14ac:dyDescent="0.35">
      <c r="A80" s="21"/>
      <c r="B80" s="21"/>
      <c r="C80" s="21"/>
      <c r="D80" s="21"/>
      <c r="E80" s="15" t="s">
        <v>0</v>
      </c>
      <c r="F80" s="16" t="s">
        <v>8</v>
      </c>
      <c r="L80" s="18" t="s">
        <v>4</v>
      </c>
      <c r="M80" s="18" t="s">
        <v>5</v>
      </c>
      <c r="N80" s="19" t="s">
        <v>6</v>
      </c>
      <c r="O80" s="19" t="s">
        <v>7</v>
      </c>
      <c r="P80" s="21"/>
      <c r="Q80" s="44"/>
      <c r="R80" s="44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</row>
    <row r="81" spans="1:57" x14ac:dyDescent="0.35">
      <c r="A81" s="21"/>
      <c r="B81" s="21"/>
      <c r="C81" s="21"/>
      <c r="D81" s="21"/>
      <c r="E81" s="6" t="str">
        <f>E20</f>
        <v>COGS '21</v>
      </c>
      <c r="F81" s="9">
        <f>F20</f>
        <v>500</v>
      </c>
      <c r="M81" s="5">
        <v>0</v>
      </c>
      <c r="N81" s="12"/>
      <c r="O81" s="12">
        <f>F81</f>
        <v>500</v>
      </c>
      <c r="P81" s="21"/>
      <c r="Q81" s="44"/>
      <c r="R81" s="44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</row>
    <row r="82" spans="1:57" x14ac:dyDescent="0.35">
      <c r="A82" s="21"/>
      <c r="B82" s="21"/>
      <c r="C82" s="21"/>
      <c r="D82" s="21"/>
      <c r="E82" s="17" t="str">
        <f t="shared" ref="E82:E83" si="0">E21</f>
        <v>Q1 '21</v>
      </c>
      <c r="F82" s="11" cm="1">
        <f t="array" ref="F82">_xlfn.IFS(AND(L82&lt;0,M82&gt;0,ABS(L82)&gt;ABS(M82)),O81+L82,AND(L82&lt;0,M82&gt;0,ABS(L82)&lt;ABS(M82)),O81+L82,AND(L82&lt;0,M82&lt;0,ABS(L82)&lt;ABS(M82)),O81+L82+M82,AND(L82&gt;0,M82&gt;0),O81,AND(L82&gt;0,M82&lt;0,ABS(L82)&gt;ABS(M82)),O81,AND(L82&lt;0,M82&gt;0,ABS(L82)&gt;ABS(M82)),O81+L82,AND(L82=0,M82&gt;0),O81,AND(L82&gt;0,M82=0),O81,AND(L82&lt;0,M82=0),O81+L82,AND(L82+M82=0),O81,AND(L82=0,M82&lt;0),O81+M82,AND(L82&gt;0,M82&lt;0,ABS(L82)&lt;ABS(M82)),O81-(ABS(M82)-ABS(L82)),AND(L82&lt;0,M82&lt;0,ABS(L82)&gt;ABS(M82)),O81+L82+M82,AND(L82&lt;0,M82&lt;0,ABS(L82)=ABS(M82)),O81+L82+M82)</f>
        <v>500</v>
      </c>
      <c r="G82" s="8" cm="1">
        <f t="array" ref="G82">_xlfn.IFS(AND(L82&lt;0,ABS(L82)&lt;ABS(M82)),ABS(L82),AND(L82&lt;0,ABS(L82)&gt;ABS(M82),M82&gt;0),ABS(M82),AND(ROUNDDOWN(L82,0)=0,ROUNDDOWN(M82,0)=0),0,AND(L82&gt;0,M82&lt;0,ABS(L82)&gt;ABS(M82)),L82+M82,AND(L82&gt;=0,M82&gt;=0),L82,AND(L82=0,M82&lt;0),L82,AND(L82&lt;0,M82=0),ABS(L82),AND(L82+M82=0),0,AND(L82&lt;0,ABS(L82)&gt;ABS(M82),M82&lt;0),ABS(L82),AND(L82&gt;0,M82&lt;0,ABS(L82)&lt;ABS(M82)),ABS(M82)-ABS(L82),AND(L82&lt;0,M82&lt;0),ABS(L82))</f>
        <v>531.107073648388</v>
      </c>
      <c r="H82" s="7" cm="1">
        <f t="array" ref="H82">_xlfn.IFS(AND(L82&lt;0,M82&gt;0),ABS(M82+L82),AND(L82&lt;0,M82&lt;0),ABS(M82),AND(L82&gt;=0,M82&gt;=0),M82,AND(L82=0,M82=0),M82,AND(L82&gt;0,M82&lt;0,ABS(L82)&gt;ABS(M82)),ABS(M82),AND(L82&lt;0,M82=0),M82,AND(L82+M82=0),0,AND(L82=0,M82&lt;0),ABS(M82),AND(L82&gt;0,M82&lt;0,ABS(L82)&lt;ABS(M82)),ABS(L82))</f>
        <v>202.71254431299894</v>
      </c>
      <c r="L82" s="10">
        <f t="shared" ref="L82:M82" si="1">F21</f>
        <v>531.107073648388</v>
      </c>
      <c r="M82" s="10">
        <f t="shared" si="1"/>
        <v>202.71254431299894</v>
      </c>
      <c r="N82" s="12">
        <f>SUM(L82:M82)</f>
        <v>733.81961796138694</v>
      </c>
      <c r="O82" s="12">
        <f>O81+L82+M82</f>
        <v>1233.8196179613869</v>
      </c>
      <c r="P82" s="21"/>
      <c r="Q82" s="44" t="str" cm="1">
        <f t="array" ref="Q82">_xlfn.IFS(L82&lt;0,$T$113,L82=0,"",L82&gt;0,$U$113)</f>
        <v>▲</v>
      </c>
      <c r="R82" s="44" t="str" cm="1">
        <f t="array" ref="R82">_xlfn.IFS(M82&lt;0,$T$113,M82=0,"",M82&gt;0,$U$113)</f>
        <v>▲</v>
      </c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</row>
    <row r="83" spans="1:57" x14ac:dyDescent="0.35">
      <c r="A83" s="21"/>
      <c r="B83" s="21"/>
      <c r="C83" s="21"/>
      <c r="D83" s="21"/>
      <c r="E83" s="17" t="str">
        <f t="shared" si="0"/>
        <v>COGS '24</v>
      </c>
      <c r="F83" s="11" cm="1">
        <f t="array" ref="F83">_xlfn.IFS(AND(L83&lt;0,M83&gt;0,ABS(L83)&gt;ABS(M83)),O82+L83,AND(L83&lt;0,M83&gt;0,ABS(L83)&lt;ABS(M83)),O82+L83,AND(L83&lt;0,M83&lt;0,ABS(L83)&lt;ABS(M83)),O82+L83+M83,AND(L83&gt;0,M83&gt;0),O82,AND(L83&gt;0,M83&lt;0,ABS(L83)&gt;ABS(M83)),O82,AND(L83&lt;0,M83&gt;0,ABS(L83)&gt;ABS(M83)),O82+L83,AND(L83=0,M83&gt;0),O82,AND(L83&gt;0,M83=0),O82,AND(L83&lt;0,M83=0),O82+L83,AND(L83+M83=0),O82,AND(L83=0,M83&lt;0),O82+M83,AND(L83&gt;0,M83&lt;0,ABS(L83)&lt;ABS(M83)),O82-(ABS(M83)-ABS(L83)),AND(L83&lt;0,M83&lt;0,ABS(L83)&gt;ABS(M83)),O82+L83+M83,AND(L83&lt;0,M83&lt;0,ABS(L83)=ABS(M83)),O82+L83+M83)</f>
        <v>1233.8196179613869</v>
      </c>
      <c r="G83" s="8"/>
      <c r="H83" s="7"/>
      <c r="L83" s="10"/>
      <c r="M83" s="10"/>
      <c r="N83" s="12"/>
      <c r="O83" s="12"/>
      <c r="P83" s="21"/>
      <c r="Q83" s="44" t="str" cm="1">
        <f t="array" ref="Q83">_xlfn.IFS(L83&lt;0,$T$113,L83=0,"",L83&gt;0,$U$113)</f>
        <v/>
      </c>
      <c r="R83" s="44" t="str" cm="1">
        <f t="array" ref="R83">_xlfn.IFS(M83&lt;0,$T$113,M83=0,"",M83&gt;0,$U$113)</f>
        <v/>
      </c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</row>
    <row r="84" spans="1:57" x14ac:dyDescent="0.35">
      <c r="A84" s="21"/>
      <c r="B84" s="21"/>
      <c r="C84" s="21"/>
      <c r="D84" s="21"/>
      <c r="E84" s="17"/>
      <c r="F84" s="11"/>
      <c r="G84" s="8"/>
      <c r="H84" s="7"/>
      <c r="L84" s="10"/>
      <c r="M84" s="10"/>
      <c r="N84" s="12"/>
      <c r="O84" s="12"/>
      <c r="P84" s="21"/>
      <c r="Q84" s="44" t="str" cm="1">
        <f t="array" ref="Q84">_xlfn.IFS(L84&lt;0,$T$113,L84=0,"",L84&gt;0,$U$113)</f>
        <v/>
      </c>
      <c r="R84" s="44" t="str" cm="1">
        <f t="array" ref="R84">_xlfn.IFS(M84&lt;0,$T$113,M84=0,"",M84&gt;0,$U$113)</f>
        <v/>
      </c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</row>
    <row r="85" spans="1:57" x14ac:dyDescent="0.35">
      <c r="A85" s="21"/>
      <c r="B85" s="21"/>
      <c r="C85" s="21"/>
      <c r="D85" s="21"/>
      <c r="E85" s="17"/>
      <c r="F85" s="11"/>
      <c r="G85" s="8"/>
      <c r="H85" s="7"/>
      <c r="L85" s="10"/>
      <c r="M85" s="10"/>
      <c r="N85" s="12"/>
      <c r="O85" s="12"/>
      <c r="P85" s="21"/>
      <c r="Q85" s="44" t="str" cm="1">
        <f t="array" ref="Q85">_xlfn.IFS(L85&lt;0,$T$113,L85=0,"",L85&gt;0,$U$113)</f>
        <v/>
      </c>
      <c r="R85" s="44" t="str" cm="1">
        <f t="array" ref="R85">_xlfn.IFS(M85&lt;0,$T$113,M85=0,"",M85&gt;0,$U$113)</f>
        <v/>
      </c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</row>
    <row r="86" spans="1:57" x14ac:dyDescent="0.35">
      <c r="A86" s="21"/>
      <c r="B86" s="21"/>
      <c r="C86" s="21"/>
      <c r="D86" s="21"/>
      <c r="E86" s="17"/>
      <c r="F86" s="11"/>
      <c r="G86" s="8"/>
      <c r="H86" s="7"/>
      <c r="L86" s="10"/>
      <c r="M86" s="10"/>
      <c r="N86" s="12"/>
      <c r="O86" s="12"/>
      <c r="P86" s="21"/>
      <c r="Q86" s="44" t="str" cm="1">
        <f t="array" ref="Q86">_xlfn.IFS(L86&lt;0,$T$113,L86=0,"",L86&gt;0,$U$113)</f>
        <v/>
      </c>
      <c r="R86" s="44" t="str" cm="1">
        <f t="array" ref="R86">_xlfn.IFS(M86&lt;0,$T$113,M86=0,"",M86&gt;0,$U$113)</f>
        <v/>
      </c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</row>
    <row r="87" spans="1:57" x14ac:dyDescent="0.35">
      <c r="A87" s="21"/>
      <c r="B87" s="21"/>
      <c r="C87" s="21"/>
      <c r="D87" s="21"/>
      <c r="E87" s="17"/>
      <c r="F87" s="11"/>
      <c r="G87" s="8"/>
      <c r="H87" s="7"/>
      <c r="L87" s="10"/>
      <c r="M87" s="10"/>
      <c r="N87" s="12"/>
      <c r="O87" s="12"/>
      <c r="P87" s="21"/>
      <c r="Q87" s="44" t="str" cm="1">
        <f t="array" ref="Q87">_xlfn.IFS(L87&lt;0,$T$113,L87=0,"",L87&gt;0,$U$113)</f>
        <v/>
      </c>
      <c r="R87" s="44" t="str" cm="1">
        <f t="array" ref="R87">_xlfn.IFS(M87&lt;0,$T$113,M87=0,"",M87&gt;0,$U$113)</f>
        <v/>
      </c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</row>
    <row r="88" spans="1:57" x14ac:dyDescent="0.35">
      <c r="A88" s="21"/>
      <c r="B88" s="21"/>
      <c r="C88" s="21"/>
      <c r="D88" s="21"/>
      <c r="E88" s="17"/>
      <c r="F88" s="11"/>
      <c r="G88" s="8"/>
      <c r="H88" s="7"/>
      <c r="L88" s="10"/>
      <c r="M88" s="10"/>
      <c r="N88" s="12"/>
      <c r="O88" s="12"/>
      <c r="P88" s="21"/>
      <c r="Q88" s="44" t="str" cm="1">
        <f t="array" ref="Q88">_xlfn.IFS(L88&lt;0,$T$113,L88=0,"",L88&gt;0,$U$113)</f>
        <v/>
      </c>
      <c r="R88" s="44" t="str" cm="1">
        <f t="array" ref="R88">_xlfn.IFS(M88&lt;0,$T$113,M88=0,"",M88&gt;0,$U$113)</f>
        <v/>
      </c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</row>
    <row r="89" spans="1:57" x14ac:dyDescent="0.35">
      <c r="A89" s="21"/>
      <c r="B89" s="21"/>
      <c r="C89" s="21"/>
      <c r="D89" s="21"/>
      <c r="E89" s="17"/>
      <c r="F89" s="11"/>
      <c r="G89" s="8"/>
      <c r="H89" s="7"/>
      <c r="L89" s="10"/>
      <c r="M89" s="10"/>
      <c r="N89" s="12"/>
      <c r="O89" s="12"/>
      <c r="P89" s="21"/>
      <c r="Q89" s="44" t="str" cm="1">
        <f t="array" ref="Q89">_xlfn.IFS(L89&lt;0,$T$113,L89=0,"",L89&gt;0,$U$113)</f>
        <v/>
      </c>
      <c r="R89" s="44" t="str" cm="1">
        <f t="array" ref="R89">_xlfn.IFS(M89&lt;0,$T$113,M89=0,"",M89&gt;0,$U$113)</f>
        <v/>
      </c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</row>
    <row r="90" spans="1:57" x14ac:dyDescent="0.35">
      <c r="A90" s="21"/>
      <c r="B90" s="21"/>
      <c r="C90" s="21"/>
      <c r="D90" s="21"/>
      <c r="E90" s="17"/>
      <c r="F90" s="11"/>
      <c r="G90" s="8"/>
      <c r="H90" s="7"/>
      <c r="L90" s="10"/>
      <c r="M90" s="10"/>
      <c r="N90" s="12"/>
      <c r="O90" s="12"/>
      <c r="P90" s="21"/>
      <c r="Q90" s="44" t="str" cm="1">
        <f t="array" ref="Q90">_xlfn.IFS(L90&lt;0,$T$113,L90=0,"",L90&gt;0,$U$113)</f>
        <v/>
      </c>
      <c r="R90" s="44" t="str" cm="1">
        <f t="array" ref="R90">_xlfn.IFS(M90&lt;0,$T$113,M90=0,"",M90&gt;0,$U$113)</f>
        <v/>
      </c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</row>
    <row r="91" spans="1:57" x14ac:dyDescent="0.35">
      <c r="A91" s="21"/>
      <c r="B91" s="21"/>
      <c r="C91" s="21"/>
      <c r="D91" s="21"/>
      <c r="E91" s="17"/>
      <c r="F91" s="11"/>
      <c r="G91" s="8"/>
      <c r="H91" s="7"/>
      <c r="L91" s="10"/>
      <c r="M91" s="10"/>
      <c r="N91" s="12"/>
      <c r="O91" s="12"/>
      <c r="P91" s="21"/>
      <c r="Q91" s="44" t="str" cm="1">
        <f t="array" ref="Q91">_xlfn.IFS(L91&lt;0,$T$113,L91=0,"",L91&gt;0,$U$113)</f>
        <v/>
      </c>
      <c r="R91" s="44" t="str" cm="1">
        <f t="array" ref="R91">_xlfn.IFS(M91&lt;0,$T$113,M91=0,"",M91&gt;0,$U$113)</f>
        <v/>
      </c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</row>
    <row r="92" spans="1:57" x14ac:dyDescent="0.35">
      <c r="A92" s="21"/>
      <c r="B92" s="21"/>
      <c r="C92" s="21"/>
      <c r="D92" s="21"/>
      <c r="E92" s="17"/>
      <c r="F92" s="11"/>
      <c r="G92" s="8"/>
      <c r="H92" s="7"/>
      <c r="L92" s="10"/>
      <c r="M92" s="10"/>
      <c r="N92" s="12"/>
      <c r="O92" s="12"/>
      <c r="P92" s="21"/>
      <c r="Q92" s="44" t="str" cm="1">
        <f t="array" ref="Q92">_xlfn.IFS(L92&lt;0,$T$113,L92=0,"",L92&gt;0,$U$113)</f>
        <v/>
      </c>
      <c r="R92" s="44" t="str" cm="1">
        <f t="array" ref="R92">_xlfn.IFS(M92&lt;0,$T$113,M92=0,"",M92&gt;0,$U$113)</f>
        <v/>
      </c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</row>
    <row r="93" spans="1:57" x14ac:dyDescent="0.35">
      <c r="A93" s="21"/>
      <c r="B93" s="21"/>
      <c r="C93" s="21"/>
      <c r="D93" s="21"/>
      <c r="E93" s="17"/>
      <c r="F93" s="11"/>
      <c r="G93" s="8"/>
      <c r="H93" s="7"/>
      <c r="L93" s="10"/>
      <c r="M93" s="10"/>
      <c r="N93" s="12"/>
      <c r="O93" s="12"/>
      <c r="P93" s="21"/>
      <c r="Q93" s="44" t="str" cm="1">
        <f t="array" ref="Q93">_xlfn.IFS(L93&lt;0,$T$113,L93=0,"",L93&gt;0,$U$113)</f>
        <v/>
      </c>
      <c r="R93" s="44" t="str" cm="1">
        <f t="array" ref="R93">_xlfn.IFS(M93&lt;0,$T$113,M93=0,"",M93&gt;0,$U$113)</f>
        <v/>
      </c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</row>
    <row r="94" spans="1:57" x14ac:dyDescent="0.35">
      <c r="A94" s="21"/>
      <c r="B94" s="21"/>
      <c r="C94" s="21"/>
      <c r="D94" s="21"/>
      <c r="E94" s="17"/>
      <c r="F94" s="11"/>
      <c r="G94" s="8"/>
      <c r="H94" s="7"/>
      <c r="L94" s="10"/>
      <c r="M94" s="10"/>
      <c r="N94" s="12"/>
      <c r="O94" s="12"/>
      <c r="P94" s="21"/>
      <c r="Q94" s="44" t="str" cm="1">
        <f t="array" ref="Q94">_xlfn.IFS(L94&lt;0,$T$113,L94=0,"",L94&gt;0,$U$113)</f>
        <v/>
      </c>
      <c r="R94" s="44" t="str" cm="1">
        <f t="array" ref="R94">_xlfn.IFS(M94&lt;0,$T$113,M94=0,"",M94&gt;0,$U$113)</f>
        <v/>
      </c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</row>
    <row r="95" spans="1:57" x14ac:dyDescent="0.35">
      <c r="A95" s="21"/>
      <c r="B95" s="21"/>
      <c r="C95" s="21"/>
      <c r="D95" s="21"/>
      <c r="E95" s="17"/>
      <c r="F95" s="11"/>
      <c r="G95" s="8"/>
      <c r="H95" s="7"/>
      <c r="L95" s="10"/>
      <c r="M95" s="10"/>
      <c r="N95" s="12"/>
      <c r="O95" s="12"/>
      <c r="P95" s="21"/>
      <c r="Q95" s="44" t="str" cm="1">
        <f t="array" ref="Q95">_xlfn.IFS(L95&lt;0,$T$113,L95=0,"",L95&gt;0,$U$113)</f>
        <v/>
      </c>
      <c r="R95" s="44" t="str" cm="1">
        <f t="array" ref="R95">_xlfn.IFS(M95&lt;0,$T$113,M95=0,"",M95&gt;0,$U$113)</f>
        <v/>
      </c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</row>
    <row r="96" spans="1:57" x14ac:dyDescent="0.35">
      <c r="A96" s="21"/>
      <c r="B96" s="21"/>
      <c r="C96" s="21"/>
      <c r="D96" s="21"/>
      <c r="E96" s="17"/>
      <c r="F96" s="11"/>
      <c r="G96" s="8"/>
      <c r="H96" s="7"/>
      <c r="L96" s="10"/>
      <c r="M96" s="10"/>
      <c r="N96" s="12"/>
      <c r="O96" s="12"/>
      <c r="P96" s="21"/>
      <c r="Q96" s="44" t="str" cm="1">
        <f t="array" ref="Q96">_xlfn.IFS(L96&lt;0,$T$113,L96=0,"",L96&gt;0,$U$113)</f>
        <v/>
      </c>
      <c r="R96" s="44" t="str" cm="1">
        <f t="array" ref="R96">_xlfn.IFS(M96&lt;0,$T$113,M96=0,"",M96&gt;0,$U$113)</f>
        <v/>
      </c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</row>
    <row r="97" spans="1:57" x14ac:dyDescent="0.35">
      <c r="A97" s="21"/>
      <c r="B97" s="21"/>
      <c r="C97" s="21"/>
      <c r="D97" s="21"/>
      <c r="E97" s="17"/>
      <c r="F97" s="11"/>
      <c r="G97" s="8"/>
      <c r="H97" s="7"/>
      <c r="L97" s="10"/>
      <c r="M97" s="10"/>
      <c r="N97" s="12"/>
      <c r="O97" s="12"/>
      <c r="P97" s="21"/>
      <c r="Q97" s="44" t="str" cm="1">
        <f t="array" ref="Q97">_xlfn.IFS(L97&lt;0,$T$113,L97=0,"",L97&gt;0,$U$113)</f>
        <v/>
      </c>
      <c r="R97" s="44" t="str" cm="1">
        <f t="array" ref="R97">_xlfn.IFS(M97&lt;0,$T$113,M97=0,"",M97&gt;0,$U$113)</f>
        <v/>
      </c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</row>
    <row r="98" spans="1:57" x14ac:dyDescent="0.35">
      <c r="A98" s="21"/>
      <c r="B98" s="21"/>
      <c r="C98" s="21"/>
      <c r="D98" s="21"/>
      <c r="E98" s="17"/>
      <c r="F98" s="11"/>
      <c r="G98" s="8"/>
      <c r="H98" s="7"/>
      <c r="L98" s="10"/>
      <c r="M98" s="10"/>
      <c r="N98" s="12"/>
      <c r="O98" s="12"/>
      <c r="P98" s="21"/>
      <c r="Q98" s="44" t="str" cm="1">
        <f t="array" ref="Q98">_xlfn.IFS(L98&lt;0,$T$113,L98=0,"",L98&gt;0,$U$113)</f>
        <v/>
      </c>
      <c r="R98" s="44" t="str" cm="1">
        <f t="array" ref="R98">_xlfn.IFS(M98&lt;0,$T$113,M98=0,"",M98&gt;0,$U$113)</f>
        <v/>
      </c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</row>
    <row r="99" spans="1:57" x14ac:dyDescent="0.35">
      <c r="A99" s="21"/>
      <c r="B99" s="21"/>
      <c r="C99" s="21"/>
      <c r="D99" s="21"/>
      <c r="E99" s="17"/>
      <c r="F99" s="11"/>
      <c r="G99" s="8"/>
      <c r="H99" s="7"/>
      <c r="L99" s="10"/>
      <c r="M99" s="10"/>
      <c r="N99" s="12"/>
      <c r="O99" s="12"/>
      <c r="P99" s="21"/>
      <c r="Q99" s="44" t="str" cm="1">
        <f t="array" ref="Q99">_xlfn.IFS(L99&lt;0,$T$113,L99=0,"",L99&gt;0,$U$113)</f>
        <v/>
      </c>
      <c r="R99" s="44" t="str" cm="1">
        <f t="array" ref="R99">_xlfn.IFS(M99&lt;0,$T$113,M99=0,"",M99&gt;0,$U$113)</f>
        <v/>
      </c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</row>
    <row r="100" spans="1:57" x14ac:dyDescent="0.35">
      <c r="A100" s="21"/>
      <c r="B100" s="21"/>
      <c r="C100" s="21"/>
      <c r="D100" s="21"/>
      <c r="E100" s="17"/>
      <c r="F100" s="11"/>
      <c r="G100" s="8"/>
      <c r="H100" s="7"/>
      <c r="L100" s="10"/>
      <c r="M100" s="10"/>
      <c r="N100" s="12"/>
      <c r="O100" s="12"/>
      <c r="P100" s="21"/>
      <c r="Q100" s="44" t="str" cm="1">
        <f t="array" ref="Q100">_xlfn.IFS(L100&lt;0,$T$113,L100=0,"",L100&gt;0,$U$113)</f>
        <v/>
      </c>
      <c r="R100" s="44" t="str" cm="1">
        <f t="array" ref="R100">_xlfn.IFS(M100&lt;0,$T$113,M100=0,"",M100&gt;0,$U$113)</f>
        <v/>
      </c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</row>
    <row r="101" spans="1:57" x14ac:dyDescent="0.35">
      <c r="A101" s="21"/>
      <c r="B101" s="21"/>
      <c r="C101" s="21"/>
      <c r="D101" s="21"/>
      <c r="E101" s="17"/>
      <c r="F101" s="11"/>
      <c r="G101" s="8"/>
      <c r="H101" s="7"/>
      <c r="L101" s="10"/>
      <c r="M101" s="10"/>
      <c r="N101" s="12"/>
      <c r="O101" s="12"/>
      <c r="P101" s="21"/>
      <c r="Q101" s="44" t="str" cm="1">
        <f t="array" ref="Q101">_xlfn.IFS(L101&lt;0,$T$113,L101=0,"",L101&gt;0,$U$113)</f>
        <v/>
      </c>
      <c r="R101" s="44" t="str" cm="1">
        <f t="array" ref="R101">_xlfn.IFS(M101&lt;0,$T$113,M101=0,"",M101&gt;0,$U$113)</f>
        <v/>
      </c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</row>
    <row r="102" spans="1:57" x14ac:dyDescent="0.35">
      <c r="A102" s="21"/>
      <c r="B102" s="21"/>
      <c r="C102" s="21"/>
      <c r="D102" s="21"/>
      <c r="E102" s="17"/>
      <c r="F102" s="11"/>
      <c r="G102" s="8"/>
      <c r="H102" s="7"/>
      <c r="L102" s="10"/>
      <c r="M102" s="10"/>
      <c r="N102" s="12"/>
      <c r="O102" s="12"/>
      <c r="P102" s="21"/>
      <c r="Q102" s="44" t="str" cm="1">
        <f t="array" ref="Q102">_xlfn.IFS(L102&lt;0,$T$113,L102=0,"",L102&gt;0,$U$113)</f>
        <v/>
      </c>
      <c r="R102" s="44" t="str" cm="1">
        <f t="array" ref="R102">_xlfn.IFS(M102&lt;0,$T$113,M102=0,"",M102&gt;0,$U$113)</f>
        <v/>
      </c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</row>
    <row r="103" spans="1:57" x14ac:dyDescent="0.35">
      <c r="A103" s="21"/>
      <c r="B103" s="21"/>
      <c r="C103" s="21"/>
      <c r="D103" s="21"/>
      <c r="E103" s="17"/>
      <c r="F103" s="11"/>
      <c r="G103" s="8"/>
      <c r="H103" s="7"/>
      <c r="L103" s="10"/>
      <c r="M103" s="10"/>
      <c r="N103" s="12"/>
      <c r="O103" s="12"/>
      <c r="P103" s="21"/>
      <c r="Q103" s="44" t="str" cm="1">
        <f t="array" ref="Q103">_xlfn.IFS(L103&lt;0,$T$113,L103=0,"",L103&gt;0,$U$113)</f>
        <v/>
      </c>
      <c r="R103" s="44" t="str" cm="1">
        <f t="array" ref="R103">_xlfn.IFS(M103&lt;0,$T$113,M103=0,"",M103&gt;0,$U$113)</f>
        <v/>
      </c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</row>
    <row r="104" spans="1:57" x14ac:dyDescent="0.35">
      <c r="A104" s="21"/>
      <c r="B104" s="21"/>
      <c r="C104" s="21"/>
      <c r="D104" s="21"/>
      <c r="E104" s="17"/>
      <c r="F104" s="11"/>
      <c r="G104" s="8"/>
      <c r="H104" s="7"/>
      <c r="L104" s="10"/>
      <c r="M104" s="10"/>
      <c r="N104" s="12"/>
      <c r="O104" s="12"/>
      <c r="P104" s="21"/>
      <c r="Q104" s="44" t="str" cm="1">
        <f t="array" ref="Q104">_xlfn.IFS(L104&lt;0,$T$113,L104=0,"",L104&gt;0,$U$113)</f>
        <v/>
      </c>
      <c r="R104" s="44" t="str" cm="1">
        <f t="array" ref="R104">_xlfn.IFS(M104&lt;0,$T$113,M104=0,"",M104&gt;0,$U$113)</f>
        <v/>
      </c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</row>
    <row r="105" spans="1:57" x14ac:dyDescent="0.35">
      <c r="A105" s="21"/>
      <c r="B105" s="21"/>
      <c r="C105" s="21"/>
      <c r="D105" s="21"/>
      <c r="E105" s="6"/>
      <c r="F105" s="11"/>
      <c r="G105" s="8"/>
      <c r="H105" s="12"/>
      <c r="P105" s="21"/>
      <c r="Q105" s="25"/>
      <c r="R105" s="25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</row>
    <row r="106" spans="1:57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5"/>
      <c r="R106" s="25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</row>
    <row r="107" spans="1:57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3"/>
      <c r="N107" s="21"/>
      <c r="O107" s="21"/>
      <c r="P107" s="21"/>
      <c r="Q107" s="25"/>
      <c r="R107" s="25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</row>
    <row r="108" spans="1:57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5"/>
      <c r="R108" s="25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</row>
    <row r="109" spans="1:57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5"/>
      <c r="R109" s="25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</row>
    <row r="110" spans="1:57" x14ac:dyDescent="0.35">
      <c r="A110" s="21"/>
      <c r="B110" s="21"/>
      <c r="C110" s="21"/>
      <c r="D110" s="21"/>
      <c r="E110" s="21"/>
      <c r="F110" s="21"/>
      <c r="G110" s="21"/>
      <c r="H110" s="45"/>
      <c r="I110" s="21"/>
      <c r="J110" s="21"/>
      <c r="K110" s="21"/>
      <c r="L110" s="21"/>
      <c r="M110" s="21"/>
      <c r="N110" s="21"/>
      <c r="O110" s="21"/>
      <c r="P110" s="21"/>
      <c r="Q110" s="25"/>
      <c r="R110" s="25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</row>
    <row r="111" spans="1:57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5"/>
      <c r="R111" s="25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</row>
    <row r="112" spans="1:57" x14ac:dyDescent="0.35">
      <c r="A112" s="21"/>
      <c r="B112" s="21"/>
      <c r="C112" s="21"/>
      <c r="D112" s="21"/>
      <c r="E112" s="21"/>
      <c r="F112" s="45"/>
      <c r="G112" s="45"/>
      <c r="H112" s="45"/>
      <c r="I112" s="21"/>
      <c r="J112" s="21"/>
      <c r="K112" s="21"/>
      <c r="L112" s="21"/>
      <c r="M112" s="21"/>
      <c r="N112" s="21"/>
      <c r="O112" s="21"/>
      <c r="P112" s="21"/>
      <c r="Q112" s="25"/>
      <c r="R112" s="25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</row>
    <row r="113" spans="1:57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5"/>
      <c r="R113" s="25"/>
      <c r="S113" s="21"/>
      <c r="T113" s="21" t="s">
        <v>3</v>
      </c>
      <c r="U113" s="21" t="s">
        <v>2</v>
      </c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</row>
    <row r="114" spans="1:57" x14ac:dyDescent="0.35">
      <c r="A114" s="21"/>
      <c r="B114" s="21"/>
      <c r="C114" s="21"/>
      <c r="D114" s="21"/>
      <c r="E114" s="21"/>
      <c r="F114" s="21"/>
      <c r="G114" s="21"/>
      <c r="H114" s="45"/>
      <c r="I114" s="21"/>
      <c r="J114" s="21"/>
      <c r="K114" s="21"/>
      <c r="L114" s="45"/>
      <c r="M114" s="45"/>
      <c r="N114" s="21"/>
      <c r="O114" s="21"/>
      <c r="P114" s="21"/>
      <c r="Q114" s="25"/>
      <c r="R114" s="25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</row>
    <row r="115" spans="1:57" x14ac:dyDescent="0.35">
      <c r="A115" s="21"/>
      <c r="B115" s="21"/>
      <c r="C115" s="21"/>
      <c r="D115" s="21"/>
      <c r="E115" s="21"/>
      <c r="F115" s="21"/>
      <c r="G115" s="46"/>
      <c r="H115" s="46"/>
      <c r="I115" s="21"/>
      <c r="J115" s="21"/>
      <c r="K115" s="21"/>
      <c r="L115" s="45"/>
      <c r="M115" s="45"/>
      <c r="N115" s="21"/>
      <c r="O115" s="21"/>
      <c r="P115" s="21"/>
      <c r="Q115" s="25"/>
      <c r="R115" s="25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</row>
    <row r="116" spans="1:57" x14ac:dyDescent="0.35">
      <c r="A116" s="21"/>
      <c r="B116" s="21"/>
      <c r="C116" s="21"/>
      <c r="D116" s="21"/>
      <c r="E116" s="21"/>
      <c r="F116" s="21"/>
      <c r="G116" s="46"/>
      <c r="H116" s="46"/>
      <c r="I116" s="21"/>
      <c r="J116" s="21"/>
      <c r="K116" s="21"/>
      <c r="L116" s="45"/>
      <c r="M116" s="45"/>
      <c r="N116" s="21"/>
      <c r="O116" s="21"/>
      <c r="P116" s="21"/>
      <c r="Q116" s="25"/>
      <c r="R116" s="25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</row>
    <row r="117" spans="1:57" x14ac:dyDescent="0.35">
      <c r="A117" s="21"/>
      <c r="B117" s="21"/>
      <c r="C117" s="21"/>
      <c r="D117" s="21"/>
      <c r="E117" s="21"/>
      <c r="F117" s="21"/>
      <c r="G117" s="46"/>
      <c r="H117" s="46"/>
      <c r="I117" s="21"/>
      <c r="J117" s="21"/>
      <c r="K117" s="21"/>
      <c r="L117" s="45"/>
      <c r="M117" s="45"/>
      <c r="N117" s="21"/>
      <c r="O117" s="21"/>
      <c r="P117" s="21"/>
      <c r="Q117" s="25"/>
      <c r="R117" s="25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</row>
    <row r="118" spans="1:57" x14ac:dyDescent="0.35">
      <c r="A118" s="21"/>
      <c r="B118" s="21"/>
      <c r="C118" s="21"/>
      <c r="D118" s="21"/>
      <c r="E118" s="21"/>
      <c r="F118" s="21"/>
      <c r="G118" s="46"/>
      <c r="H118" s="46"/>
      <c r="I118" s="21"/>
      <c r="J118" s="21"/>
      <c r="K118" s="21"/>
      <c r="L118" s="45"/>
      <c r="M118" s="45"/>
      <c r="N118" s="21"/>
      <c r="O118" s="21"/>
      <c r="P118" s="21"/>
      <c r="Q118" s="25"/>
      <c r="R118" s="25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</row>
    <row r="119" spans="1:57" x14ac:dyDescent="0.35">
      <c r="A119" s="21"/>
      <c r="B119" s="21"/>
      <c r="C119" s="21"/>
      <c r="D119" s="21"/>
      <c r="E119" s="21"/>
      <c r="F119" s="21"/>
      <c r="G119" s="46"/>
      <c r="H119" s="46"/>
      <c r="I119" s="21"/>
      <c r="J119" s="21"/>
      <c r="K119" s="21"/>
      <c r="L119" s="45"/>
      <c r="M119" s="45"/>
      <c r="N119" s="21"/>
      <c r="O119" s="21"/>
      <c r="P119" s="21"/>
      <c r="Q119" s="25"/>
      <c r="R119" s="25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</row>
    <row r="120" spans="1:57" x14ac:dyDescent="0.35">
      <c r="A120" s="21"/>
      <c r="B120" s="21"/>
      <c r="C120" s="21"/>
      <c r="D120" s="21"/>
      <c r="E120" s="21"/>
      <c r="F120" s="21"/>
      <c r="G120" s="46"/>
      <c r="H120" s="46"/>
      <c r="I120" s="21"/>
      <c r="J120" s="21"/>
      <c r="K120" s="21"/>
      <c r="L120" s="45"/>
      <c r="M120" s="45"/>
      <c r="N120" s="21"/>
      <c r="O120" s="21"/>
      <c r="P120" s="21"/>
      <c r="Q120" s="25"/>
      <c r="R120" s="25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</row>
    <row r="121" spans="1:57" x14ac:dyDescent="0.35">
      <c r="A121" s="21"/>
      <c r="B121" s="21"/>
      <c r="C121" s="21"/>
      <c r="D121" s="21"/>
      <c r="E121" s="21"/>
      <c r="F121" s="21"/>
      <c r="G121" s="46"/>
      <c r="H121" s="46"/>
      <c r="I121" s="21"/>
      <c r="J121" s="21"/>
      <c r="K121" s="21"/>
      <c r="L121" s="45"/>
      <c r="M121" s="45"/>
      <c r="N121" s="21"/>
      <c r="O121" s="21"/>
      <c r="P121" s="21"/>
      <c r="Q121" s="25"/>
      <c r="R121" s="25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</row>
    <row r="122" spans="1:57" x14ac:dyDescent="0.35">
      <c r="A122" s="21"/>
      <c r="B122" s="21"/>
      <c r="C122" s="21"/>
      <c r="D122" s="21"/>
      <c r="E122" s="21"/>
      <c r="F122" s="21"/>
      <c r="G122" s="46"/>
      <c r="H122" s="46"/>
      <c r="I122" s="21"/>
      <c r="J122" s="21"/>
      <c r="K122" s="21"/>
      <c r="L122" s="45"/>
      <c r="M122" s="45"/>
      <c r="N122" s="21"/>
      <c r="O122" s="21"/>
      <c r="P122" s="21"/>
      <c r="Q122" s="25"/>
      <c r="R122" s="25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</row>
    <row r="123" spans="1:57" x14ac:dyDescent="0.35">
      <c r="A123" s="21"/>
      <c r="B123" s="21"/>
      <c r="C123" s="21"/>
      <c r="D123" s="21"/>
      <c r="E123" s="21"/>
      <c r="F123" s="21"/>
      <c r="G123" s="46"/>
      <c r="H123" s="46"/>
      <c r="I123" s="21"/>
      <c r="J123" s="21"/>
      <c r="K123" s="21"/>
      <c r="L123" s="45"/>
      <c r="M123" s="45"/>
      <c r="N123" s="21"/>
      <c r="O123" s="21"/>
      <c r="P123" s="21"/>
      <c r="Q123" s="25"/>
      <c r="R123" s="25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</row>
    <row r="124" spans="1:57" s="13" customFormat="1" x14ac:dyDescent="0.35">
      <c r="A124" s="25"/>
      <c r="B124" s="25"/>
      <c r="C124" s="25"/>
      <c r="D124" s="25"/>
      <c r="E124" s="21"/>
      <c r="F124" s="21"/>
      <c r="G124" s="46"/>
      <c r="H124" s="46"/>
      <c r="I124" s="21"/>
      <c r="J124" s="21"/>
      <c r="K124" s="21"/>
      <c r="L124" s="45"/>
      <c r="M124" s="45"/>
      <c r="N124" s="21"/>
      <c r="O124" s="21"/>
      <c r="P124" s="21"/>
      <c r="Q124" s="25"/>
      <c r="R124" s="25"/>
      <c r="S124" s="21"/>
      <c r="T124" s="21"/>
      <c r="U124" s="21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</row>
    <row r="125" spans="1:57" s="13" customFormat="1" x14ac:dyDescent="0.35">
      <c r="A125" s="25"/>
      <c r="B125" s="25"/>
      <c r="C125" s="25"/>
      <c r="D125" s="25"/>
      <c r="E125" s="21"/>
      <c r="F125" s="21"/>
      <c r="G125" s="46"/>
      <c r="H125" s="46"/>
      <c r="I125" s="21"/>
      <c r="J125" s="21"/>
      <c r="K125" s="21"/>
      <c r="L125" s="45"/>
      <c r="M125" s="45"/>
      <c r="N125" s="21"/>
      <c r="O125" s="21"/>
      <c r="P125" s="21"/>
      <c r="Q125" s="25"/>
      <c r="R125" s="25"/>
      <c r="S125" s="21"/>
      <c r="T125" s="21"/>
      <c r="U125" s="21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</row>
    <row r="126" spans="1:57" s="13" customFormat="1" x14ac:dyDescent="0.35">
      <c r="A126" s="25"/>
      <c r="B126" s="25"/>
      <c r="C126" s="25"/>
      <c r="D126" s="25"/>
      <c r="E126" s="21"/>
      <c r="F126" s="21"/>
      <c r="G126" s="46"/>
      <c r="H126" s="46"/>
      <c r="I126" s="21"/>
      <c r="J126" s="21"/>
      <c r="K126" s="21"/>
      <c r="L126" s="45"/>
      <c r="M126" s="45"/>
      <c r="N126" s="21"/>
      <c r="O126" s="21"/>
      <c r="P126" s="21"/>
      <c r="Q126" s="25"/>
      <c r="R126" s="25"/>
      <c r="S126" s="21"/>
      <c r="T126" s="21"/>
      <c r="U126" s="21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</row>
    <row r="127" spans="1:57" s="13" customFormat="1" x14ac:dyDescent="0.35">
      <c r="A127" s="25"/>
      <c r="B127" s="25"/>
      <c r="C127" s="25"/>
      <c r="D127" s="25"/>
      <c r="E127" s="21"/>
      <c r="F127" s="21"/>
      <c r="G127" s="46"/>
      <c r="H127" s="46"/>
      <c r="I127" s="21"/>
      <c r="J127" s="21"/>
      <c r="K127" s="21"/>
      <c r="L127" s="45"/>
      <c r="M127" s="45"/>
      <c r="N127" s="21"/>
      <c r="O127" s="21"/>
      <c r="P127" s="21"/>
      <c r="Q127" s="25"/>
      <c r="R127" s="25"/>
      <c r="S127" s="21"/>
      <c r="T127" s="21"/>
      <c r="U127" s="21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</row>
    <row r="128" spans="1:57" s="13" customFormat="1" x14ac:dyDescent="0.35">
      <c r="A128" s="25"/>
      <c r="B128" s="25"/>
      <c r="C128" s="25"/>
      <c r="D128" s="25"/>
      <c r="E128" s="21"/>
      <c r="F128" s="21"/>
      <c r="G128" s="46"/>
      <c r="H128" s="46"/>
      <c r="I128" s="21"/>
      <c r="J128" s="21"/>
      <c r="K128" s="21"/>
      <c r="L128" s="45"/>
      <c r="M128" s="45"/>
      <c r="N128" s="21"/>
      <c r="O128" s="21"/>
      <c r="P128" s="21"/>
      <c r="Q128" s="25"/>
      <c r="R128" s="25"/>
      <c r="S128" s="21"/>
      <c r="T128" s="21"/>
      <c r="U128" s="21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</row>
    <row r="129" spans="1:57" s="13" customFormat="1" x14ac:dyDescent="0.35">
      <c r="A129" s="25"/>
      <c r="B129" s="25"/>
      <c r="C129" s="25"/>
      <c r="D129" s="25"/>
      <c r="E129" s="21"/>
      <c r="F129" s="21"/>
      <c r="G129" s="46"/>
      <c r="H129" s="46"/>
      <c r="I129" s="21"/>
      <c r="J129" s="21"/>
      <c r="K129" s="21"/>
      <c r="L129" s="45"/>
      <c r="M129" s="45"/>
      <c r="N129" s="21"/>
      <c r="O129" s="21"/>
      <c r="P129" s="21"/>
      <c r="Q129" s="25"/>
      <c r="R129" s="25"/>
      <c r="S129" s="21"/>
      <c r="T129" s="21"/>
      <c r="U129" s="21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</row>
    <row r="130" spans="1:57" s="13" customFormat="1" x14ac:dyDescent="0.35">
      <c r="A130" s="25"/>
      <c r="B130" s="25"/>
      <c r="C130" s="25"/>
      <c r="D130" s="25"/>
      <c r="E130" s="21"/>
      <c r="F130" s="21"/>
      <c r="G130" s="46"/>
      <c r="H130" s="46"/>
      <c r="I130" s="21"/>
      <c r="J130" s="21"/>
      <c r="K130" s="21"/>
      <c r="L130" s="45"/>
      <c r="M130" s="45"/>
      <c r="N130" s="21"/>
      <c r="O130" s="21"/>
      <c r="P130" s="21"/>
      <c r="Q130" s="25"/>
      <c r="R130" s="25"/>
      <c r="S130" s="21"/>
      <c r="T130" s="21"/>
      <c r="U130" s="21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</row>
    <row r="131" spans="1:57" s="13" customFormat="1" x14ac:dyDescent="0.35">
      <c r="A131" s="25"/>
      <c r="B131" s="25"/>
      <c r="C131" s="25"/>
      <c r="D131" s="25"/>
      <c r="E131" s="21"/>
      <c r="F131" s="21"/>
      <c r="G131" s="46"/>
      <c r="H131" s="46"/>
      <c r="I131" s="21"/>
      <c r="J131" s="21"/>
      <c r="K131" s="21"/>
      <c r="L131" s="45"/>
      <c r="M131" s="45"/>
      <c r="N131" s="21"/>
      <c r="O131" s="21"/>
      <c r="P131" s="21"/>
      <c r="Q131" s="25"/>
      <c r="R131" s="25"/>
      <c r="S131" s="21"/>
      <c r="T131" s="21"/>
      <c r="U131" s="21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</row>
    <row r="132" spans="1:57" s="13" customFormat="1" x14ac:dyDescent="0.35">
      <c r="A132" s="25"/>
      <c r="B132" s="25"/>
      <c r="C132" s="25"/>
      <c r="D132" s="25"/>
      <c r="E132" s="21"/>
      <c r="F132" s="21"/>
      <c r="G132" s="46"/>
      <c r="H132" s="46"/>
      <c r="I132" s="21"/>
      <c r="J132" s="21"/>
      <c r="K132" s="21"/>
      <c r="L132" s="45"/>
      <c r="M132" s="45"/>
      <c r="N132" s="21"/>
      <c r="O132" s="21"/>
      <c r="P132" s="21"/>
      <c r="Q132" s="25"/>
      <c r="R132" s="25"/>
      <c r="S132" s="21"/>
      <c r="T132" s="21"/>
      <c r="U132" s="21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</row>
    <row r="133" spans="1:57" s="13" customFormat="1" x14ac:dyDescent="0.35">
      <c r="A133" s="25"/>
      <c r="B133" s="25"/>
      <c r="C133" s="25"/>
      <c r="D133" s="25"/>
      <c r="E133" s="21"/>
      <c r="F133" s="21"/>
      <c r="G133" s="46"/>
      <c r="H133" s="46"/>
      <c r="I133" s="21"/>
      <c r="J133" s="21"/>
      <c r="K133" s="21"/>
      <c r="L133" s="45"/>
      <c r="M133" s="45"/>
      <c r="N133" s="21"/>
      <c r="O133" s="21"/>
      <c r="P133" s="21"/>
      <c r="Q133" s="25"/>
      <c r="R133" s="25"/>
      <c r="S133" s="21"/>
      <c r="T133" s="21"/>
      <c r="U133" s="21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</row>
    <row r="134" spans="1:57" s="13" customFormat="1" x14ac:dyDescent="0.35">
      <c r="A134" s="25"/>
      <c r="B134" s="25"/>
      <c r="C134" s="25"/>
      <c r="D134" s="25"/>
      <c r="E134" s="21"/>
      <c r="F134" s="21"/>
      <c r="G134" s="46"/>
      <c r="H134" s="46"/>
      <c r="I134" s="21"/>
      <c r="J134" s="21"/>
      <c r="K134" s="21"/>
      <c r="L134" s="45"/>
      <c r="M134" s="45"/>
      <c r="N134" s="21"/>
      <c r="O134" s="21"/>
      <c r="P134" s="21"/>
      <c r="Q134" s="25"/>
      <c r="R134" s="25"/>
      <c r="S134" s="21"/>
      <c r="T134" s="21"/>
      <c r="U134" s="21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</row>
    <row r="135" spans="1:57" s="13" customFormat="1" x14ac:dyDescent="0.35">
      <c r="A135" s="25"/>
      <c r="B135" s="25"/>
      <c r="C135" s="25"/>
      <c r="D135" s="25"/>
      <c r="E135" s="21"/>
      <c r="F135" s="21"/>
      <c r="G135" s="46"/>
      <c r="H135" s="46"/>
      <c r="I135" s="21"/>
      <c r="J135" s="21"/>
      <c r="K135" s="21"/>
      <c r="L135" s="45"/>
      <c r="M135" s="45"/>
      <c r="N135" s="21"/>
      <c r="O135" s="21"/>
      <c r="P135" s="21"/>
      <c r="Q135" s="25"/>
      <c r="R135" s="25"/>
      <c r="S135" s="21"/>
      <c r="T135" s="21"/>
      <c r="U135" s="21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</row>
    <row r="136" spans="1:57" s="13" customFormat="1" x14ac:dyDescent="0.35">
      <c r="A136" s="25"/>
      <c r="B136" s="25"/>
      <c r="C136" s="25"/>
      <c r="D136" s="25"/>
      <c r="E136" s="21"/>
      <c r="F136" s="21"/>
      <c r="G136" s="46"/>
      <c r="H136" s="46"/>
      <c r="I136" s="21"/>
      <c r="J136" s="21"/>
      <c r="K136" s="21"/>
      <c r="L136" s="45"/>
      <c r="M136" s="45"/>
      <c r="N136" s="21"/>
      <c r="O136" s="21"/>
      <c r="P136" s="21"/>
      <c r="Q136" s="25"/>
      <c r="R136" s="25"/>
      <c r="S136" s="21"/>
      <c r="T136" s="21"/>
      <c r="U136" s="21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</row>
    <row r="137" spans="1:57" s="13" customFormat="1" x14ac:dyDescent="0.35">
      <c r="A137" s="25"/>
      <c r="B137" s="25"/>
      <c r="C137" s="25"/>
      <c r="D137" s="25"/>
      <c r="E137" s="21"/>
      <c r="F137" s="21"/>
      <c r="G137" s="46"/>
      <c r="H137" s="46"/>
      <c r="I137" s="21"/>
      <c r="J137" s="21"/>
      <c r="K137" s="21"/>
      <c r="L137" s="21"/>
      <c r="M137" s="21"/>
      <c r="N137" s="21"/>
      <c r="O137" s="21"/>
      <c r="P137" s="21"/>
      <c r="Q137" s="25"/>
      <c r="R137" s="25"/>
      <c r="S137" s="21"/>
      <c r="T137" s="21"/>
      <c r="U137" s="21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</row>
    <row r="138" spans="1:57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5"/>
      <c r="R138" s="25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</row>
    <row r="139" spans="1:57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5"/>
      <c r="R139" s="25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</row>
    <row r="140" spans="1:57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5"/>
      <c r="R140" s="25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</row>
    <row r="141" spans="1:57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5"/>
      <c r="R141" s="25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</row>
    <row r="142" spans="1:57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5"/>
      <c r="R142" s="25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</row>
    <row r="143" spans="1:57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5"/>
      <c r="R143" s="25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</row>
    <row r="144" spans="1:57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5"/>
      <c r="R144" s="25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</row>
    <row r="145" spans="1:57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5"/>
      <c r="R145" s="25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</row>
    <row r="146" spans="1:57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5"/>
      <c r="R146" s="25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</row>
    <row r="147" spans="1:57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5"/>
      <c r="R147" s="25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</row>
    <row r="148" spans="1:57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5"/>
      <c r="R148" s="25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</row>
    <row r="149" spans="1:57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5"/>
      <c r="R149" s="25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</row>
    <row r="150" spans="1:57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5"/>
      <c r="R150" s="25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</row>
    <row r="151" spans="1:57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5"/>
      <c r="R151" s="25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</row>
    <row r="152" spans="1:57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5"/>
      <c r="R152" s="25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</row>
    <row r="153" spans="1:57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5"/>
      <c r="R153" s="25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</row>
    <row r="154" spans="1:57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5"/>
      <c r="R154" s="25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</row>
    <row r="155" spans="1:57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5"/>
      <c r="R155" s="25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</row>
    <row r="156" spans="1:57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5"/>
      <c r="R156" s="25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</row>
    <row r="157" spans="1:57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5"/>
      <c r="R157" s="25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</row>
    <row r="158" spans="1:57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5"/>
      <c r="R158" s="25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</row>
    <row r="159" spans="1:57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5"/>
      <c r="R159" s="25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</row>
    <row r="160" spans="1:57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5"/>
      <c r="R160" s="25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</row>
    <row r="161" spans="1:57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5"/>
      <c r="R161" s="25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</row>
    <row r="162" spans="1:57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5"/>
      <c r="R162" s="25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</row>
    <row r="163" spans="1:57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5"/>
      <c r="R163" s="25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</row>
    <row r="164" spans="1:57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5"/>
      <c r="R164" s="25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</row>
    <row r="165" spans="1:57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5"/>
      <c r="R165" s="25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</row>
    <row r="166" spans="1:57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5"/>
      <c r="R166" s="25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</row>
    <row r="167" spans="1:57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5"/>
      <c r="R167" s="25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</row>
    <row r="168" spans="1:57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5"/>
      <c r="R168" s="25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</row>
    <row r="169" spans="1:57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5"/>
      <c r="R169" s="25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</row>
    <row r="170" spans="1:57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5"/>
      <c r="R170" s="25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</row>
    <row r="171" spans="1:57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5"/>
      <c r="R171" s="25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</row>
    <row r="172" spans="1:57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5"/>
      <c r="R172" s="25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</row>
    <row r="173" spans="1:57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5"/>
      <c r="R173" s="25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</row>
    <row r="174" spans="1:57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5"/>
      <c r="R174" s="25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</row>
    <row r="175" spans="1:57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5"/>
      <c r="R175" s="25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</row>
    <row r="176" spans="1:57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5"/>
      <c r="R176" s="25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</row>
    <row r="177" spans="1:57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5"/>
      <c r="R177" s="25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</row>
    <row r="178" spans="1:57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5"/>
      <c r="R178" s="25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</row>
    <row r="179" spans="1:57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5"/>
      <c r="R179" s="25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</row>
    <row r="180" spans="1:57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5"/>
      <c r="R180" s="25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</row>
    <row r="181" spans="1:57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5"/>
      <c r="R181" s="25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</row>
    <row r="182" spans="1:57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5"/>
      <c r="R182" s="25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</row>
    <row r="183" spans="1:57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5"/>
      <c r="R183" s="25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</row>
    <row r="184" spans="1:57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5"/>
      <c r="R184" s="25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</row>
    <row r="185" spans="1:57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5"/>
      <c r="R185" s="25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</row>
    <row r="186" spans="1:57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5"/>
      <c r="R186" s="25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</row>
    <row r="187" spans="1:57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5"/>
      <c r="R187" s="25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</row>
  </sheetData>
  <conditionalFormatting sqref="Q82">
    <cfRule type="expression" dxfId="22" priority="1">
      <formula>L82&gt;0</formula>
    </cfRule>
  </conditionalFormatting>
  <dataValidations disablePrompts="1" count="1">
    <dataValidation type="list" allowBlank="1" showInputMessage="1" showErrorMessage="1" sqref="G13" xr:uid="{43BA0857-C85A-49A8-8ABF-C57378F114A8}">
      <formula1>#REF!</formula1>
    </dataValidation>
  </dataValidation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1BEFE-3C73-4BDC-B7F4-B0E95AB1B529}">
  <dimension ref="A1:BE187"/>
  <sheetViews>
    <sheetView showGridLines="0" zoomScale="90" zoomScaleNormal="90" workbookViewId="0"/>
  </sheetViews>
  <sheetFormatPr defaultRowHeight="14.5" x14ac:dyDescent="0.35"/>
  <cols>
    <col min="1" max="1" width="2.6328125" customWidth="1"/>
    <col min="2" max="2" width="3.90625" customWidth="1"/>
    <col min="3" max="3" width="1.08984375" customWidth="1"/>
    <col min="4" max="4" width="1" customWidth="1"/>
    <col min="5" max="5" width="10.81640625" customWidth="1"/>
    <col min="6" max="6" width="13.08984375" customWidth="1"/>
    <col min="7" max="7" width="7.90625" bestFit="1" customWidth="1"/>
    <col min="8" max="8" width="10.36328125" customWidth="1"/>
    <col min="9" max="9" width="10" customWidth="1"/>
    <col min="10" max="10" width="1" customWidth="1"/>
    <col min="11" max="11" width="1.08984375" customWidth="1"/>
    <col min="12" max="14" width="8.7265625" customWidth="1"/>
    <col min="17" max="18" width="3.6328125" style="13" customWidth="1"/>
  </cols>
  <sheetData>
    <row r="1" spans="1:57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5"/>
      <c r="R1" s="25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</row>
    <row r="2" spans="1:57" x14ac:dyDescent="0.35">
      <c r="A2" s="21"/>
      <c r="B2" s="21"/>
      <c r="C2" s="21"/>
      <c r="D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</row>
    <row r="3" spans="1:57" x14ac:dyDescent="0.35">
      <c r="A3" s="21"/>
      <c r="B3" s="21"/>
      <c r="C3" s="21"/>
      <c r="D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</row>
    <row r="4" spans="1:57" x14ac:dyDescent="0.35">
      <c r="A4" s="21"/>
      <c r="B4" s="21"/>
      <c r="C4" s="21"/>
      <c r="D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</row>
    <row r="5" spans="1:57" x14ac:dyDescent="0.35">
      <c r="A5" s="21"/>
      <c r="B5" s="21"/>
      <c r="C5" s="21"/>
      <c r="D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</row>
    <row r="6" spans="1:57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5"/>
      <c r="R6" s="25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</row>
    <row r="7" spans="1:57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5"/>
      <c r="R7" s="25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</row>
    <row r="8" spans="1:57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5"/>
      <c r="R8" s="25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</row>
    <row r="9" spans="1:57" x14ac:dyDescent="0.35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5"/>
      <c r="R9" s="25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</row>
    <row r="10" spans="1:57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5"/>
      <c r="R10" s="25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</row>
    <row r="11" spans="1:57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5"/>
      <c r="R11" s="25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</row>
    <row r="12" spans="1:57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5"/>
      <c r="R12" s="25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</row>
    <row r="13" spans="1:57" x14ac:dyDescent="0.35">
      <c r="A13" s="21"/>
      <c r="B13" s="21"/>
      <c r="C13" s="21"/>
      <c r="D13" s="21"/>
      <c r="E13" s="21"/>
      <c r="F13" s="21"/>
      <c r="G13" s="22"/>
      <c r="H13" s="21"/>
      <c r="I13" s="21"/>
      <c r="J13" s="21"/>
      <c r="K13" s="23"/>
      <c r="L13" s="21"/>
      <c r="M13" s="21"/>
      <c r="N13" s="24"/>
      <c r="O13" s="21"/>
      <c r="P13" s="21"/>
      <c r="Q13" s="25"/>
      <c r="R13" s="25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</row>
    <row r="14" spans="1:57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5"/>
      <c r="R14" s="25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</row>
    <row r="15" spans="1:57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5"/>
      <c r="R15" s="25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</row>
    <row r="16" spans="1:57" ht="6.5" customHeight="1" x14ac:dyDescent="0.35">
      <c r="A16" s="21"/>
      <c r="B16" s="21"/>
      <c r="C16" s="20"/>
      <c r="D16" s="20"/>
      <c r="E16" s="20"/>
      <c r="F16" s="20"/>
      <c r="G16" s="20"/>
      <c r="H16" s="20"/>
      <c r="I16" s="20"/>
      <c r="J16" s="20"/>
      <c r="K16" s="20"/>
      <c r="L16" s="21"/>
      <c r="M16" s="21"/>
      <c r="N16" s="21"/>
      <c r="O16" s="21"/>
      <c r="P16" s="21"/>
      <c r="Q16" s="25"/>
      <c r="R16" s="25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</row>
    <row r="17" spans="1:57" ht="5" customHeight="1" x14ac:dyDescent="0.35">
      <c r="A17" s="21"/>
      <c r="B17" s="21"/>
      <c r="C17" s="20"/>
      <c r="D17" s="21"/>
      <c r="E17" s="21"/>
      <c r="F17" s="21"/>
      <c r="G17" s="21"/>
      <c r="H17" s="21"/>
      <c r="I17" s="21"/>
      <c r="J17" s="21"/>
      <c r="K17" s="20"/>
      <c r="L17" s="21"/>
      <c r="M17" s="21"/>
      <c r="N17" s="21"/>
      <c r="O17" s="21"/>
      <c r="P17" s="21"/>
      <c r="Q17" s="25"/>
      <c r="R17" s="25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</row>
    <row r="18" spans="1:57" ht="36" x14ac:dyDescent="0.35">
      <c r="A18" s="21"/>
      <c r="B18" s="21"/>
      <c r="C18" s="20"/>
      <c r="D18" s="21"/>
      <c r="E18" s="28" t="s">
        <v>0</v>
      </c>
      <c r="F18" s="29" t="s">
        <v>9</v>
      </c>
      <c r="G18" s="29" t="s">
        <v>10</v>
      </c>
      <c r="H18" s="30" t="s">
        <v>6</v>
      </c>
      <c r="I18" s="30" t="s">
        <v>7</v>
      </c>
      <c r="J18" s="26"/>
      <c r="K18" s="20"/>
      <c r="L18" s="21"/>
      <c r="M18" s="21"/>
      <c r="N18" s="21"/>
      <c r="O18" s="21"/>
      <c r="P18" s="21"/>
      <c r="Q18" s="25"/>
      <c r="R18" s="25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</row>
    <row r="19" spans="1:57" ht="6" customHeight="1" x14ac:dyDescent="0.35">
      <c r="A19" s="21"/>
      <c r="B19" s="21"/>
      <c r="C19" s="20"/>
      <c r="D19" s="21"/>
      <c r="E19" s="31"/>
      <c r="F19" s="32"/>
      <c r="G19" s="32"/>
      <c r="H19" s="33"/>
      <c r="I19" s="33"/>
      <c r="J19" s="26"/>
      <c r="K19" s="20"/>
      <c r="L19" s="21"/>
      <c r="M19" s="21"/>
      <c r="N19" s="21"/>
      <c r="O19" s="21"/>
      <c r="P19" s="21"/>
      <c r="Q19" s="25"/>
      <c r="R19" s="25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</row>
    <row r="20" spans="1:57" ht="18" x14ac:dyDescent="0.4">
      <c r="A20" s="21"/>
      <c r="B20" s="21"/>
      <c r="C20" s="20"/>
      <c r="D20" s="21"/>
      <c r="E20" s="34" t="s">
        <v>13</v>
      </c>
      <c r="F20" s="35">
        <v>500</v>
      </c>
      <c r="G20" s="36"/>
      <c r="H20" s="37"/>
      <c r="I20" s="37">
        <f>F20</f>
        <v>500</v>
      </c>
      <c r="J20" s="27"/>
      <c r="K20" s="20"/>
      <c r="L20" s="21"/>
      <c r="M20" s="21"/>
      <c r="N20" s="21"/>
      <c r="O20" s="21"/>
      <c r="P20" s="21"/>
      <c r="Q20" s="25"/>
      <c r="R20" s="25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</row>
    <row r="21" spans="1:57" ht="18" x14ac:dyDescent="0.4">
      <c r="A21" s="21"/>
      <c r="B21" s="21"/>
      <c r="C21" s="20"/>
      <c r="D21" s="21"/>
      <c r="E21" s="38" t="s">
        <v>14</v>
      </c>
      <c r="F21" s="39">
        <v>531.107073648388</v>
      </c>
      <c r="G21" s="39">
        <v>202.71254431299894</v>
      </c>
      <c r="H21" s="37">
        <f>SUM(F21:G21)</f>
        <v>733.81961796138694</v>
      </c>
      <c r="I21" s="37">
        <f>I20+F21+G21</f>
        <v>1233.8196179613869</v>
      </c>
      <c r="J21" s="27"/>
      <c r="K21" s="20"/>
      <c r="L21" s="21"/>
      <c r="M21" s="21"/>
      <c r="N21" s="21"/>
      <c r="O21" s="21"/>
      <c r="P21" s="21"/>
      <c r="Q21" s="25"/>
      <c r="R21" s="25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</row>
    <row r="22" spans="1:57" ht="18" x14ac:dyDescent="0.4">
      <c r="A22" s="21"/>
      <c r="B22" s="21"/>
      <c r="C22" s="20"/>
      <c r="D22" s="21"/>
      <c r="E22" s="38" t="s">
        <v>15</v>
      </c>
      <c r="F22" s="39">
        <v>475.50172683294068</v>
      </c>
      <c r="G22" s="39">
        <v>-416.86280692379773</v>
      </c>
      <c r="H22" s="37">
        <f t="shared" ref="H22" si="0">SUM(F22:G22)</f>
        <v>58.638919909142942</v>
      </c>
      <c r="I22" s="37">
        <f t="shared" ref="I22" si="1">I21+F22+G22</f>
        <v>1292.4585378705299</v>
      </c>
      <c r="J22" s="27"/>
      <c r="K22" s="20"/>
      <c r="L22" s="21"/>
      <c r="M22" s="21"/>
      <c r="N22" s="21"/>
      <c r="O22" s="21"/>
      <c r="P22" s="21"/>
      <c r="Q22" s="25"/>
      <c r="R22" s="25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</row>
    <row r="23" spans="1:57" ht="18" x14ac:dyDescent="0.4">
      <c r="A23" s="21"/>
      <c r="B23" s="21"/>
      <c r="C23" s="20"/>
      <c r="D23" s="21"/>
      <c r="E23" s="40" t="s">
        <v>1</v>
      </c>
      <c r="F23" s="35">
        <f>I22</f>
        <v>1292.4585378705299</v>
      </c>
      <c r="G23" s="39"/>
      <c r="H23" s="37"/>
      <c r="I23" s="37"/>
      <c r="J23" s="27"/>
      <c r="K23" s="20"/>
      <c r="L23" s="21"/>
      <c r="M23" s="21"/>
      <c r="N23" s="21"/>
      <c r="O23" s="21"/>
      <c r="P23" s="21"/>
      <c r="Q23" s="25"/>
      <c r="R23" s="25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</row>
    <row r="24" spans="1:57" ht="18" x14ac:dyDescent="0.4">
      <c r="A24" s="21"/>
      <c r="B24" s="21"/>
      <c r="C24" s="20"/>
      <c r="D24" s="21"/>
      <c r="E24" s="38"/>
      <c r="F24" s="39"/>
      <c r="G24" s="39"/>
      <c r="H24" s="37"/>
      <c r="I24" s="37"/>
      <c r="J24" s="27"/>
      <c r="K24" s="20"/>
      <c r="L24" s="21"/>
      <c r="M24" s="21"/>
      <c r="N24" s="21"/>
      <c r="O24" s="21"/>
      <c r="P24" s="21"/>
      <c r="Q24" s="25"/>
      <c r="R24" s="25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</row>
    <row r="25" spans="1:57" ht="18" x14ac:dyDescent="0.4">
      <c r="A25" s="21"/>
      <c r="B25" s="21"/>
      <c r="C25" s="20"/>
      <c r="D25" s="21"/>
      <c r="E25" s="38"/>
      <c r="F25" s="39"/>
      <c r="G25" s="39"/>
      <c r="H25" s="37"/>
      <c r="I25" s="37"/>
      <c r="J25" s="27"/>
      <c r="K25" s="20"/>
      <c r="L25" s="21"/>
      <c r="M25" s="21"/>
      <c r="N25" s="21"/>
      <c r="O25" s="21"/>
      <c r="P25" s="21"/>
      <c r="Q25" s="25"/>
      <c r="R25" s="25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</row>
    <row r="26" spans="1:57" ht="18" x14ac:dyDescent="0.4">
      <c r="A26" s="21"/>
      <c r="B26" s="21"/>
      <c r="C26" s="20"/>
      <c r="D26" s="21"/>
      <c r="E26" s="38"/>
      <c r="F26" s="39"/>
      <c r="G26" s="39"/>
      <c r="H26" s="37"/>
      <c r="I26" s="37"/>
      <c r="J26" s="27"/>
      <c r="K26" s="20"/>
      <c r="L26" s="21"/>
      <c r="M26" s="21"/>
      <c r="N26" s="21"/>
      <c r="O26" s="21"/>
      <c r="P26" s="21"/>
      <c r="Q26" s="25"/>
      <c r="R26" s="25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</row>
    <row r="27" spans="1:57" ht="18" x14ac:dyDescent="0.4">
      <c r="A27" s="21"/>
      <c r="B27" s="21"/>
      <c r="C27" s="20"/>
      <c r="D27" s="21"/>
      <c r="E27" s="38"/>
      <c r="F27" s="39"/>
      <c r="G27" s="39"/>
      <c r="H27" s="37"/>
      <c r="I27" s="37"/>
      <c r="J27" s="27"/>
      <c r="K27" s="20"/>
      <c r="L27" s="21"/>
      <c r="M27" s="21"/>
      <c r="N27" s="21"/>
      <c r="O27" s="21"/>
      <c r="P27" s="21"/>
      <c r="Q27" s="25"/>
      <c r="R27" s="25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</row>
    <row r="28" spans="1:57" ht="18" x14ac:dyDescent="0.4">
      <c r="A28" s="21"/>
      <c r="B28" s="21"/>
      <c r="C28" s="20"/>
      <c r="D28" s="21"/>
      <c r="E28" s="38"/>
      <c r="F28" s="39"/>
      <c r="G28" s="39"/>
      <c r="H28" s="37"/>
      <c r="I28" s="37"/>
      <c r="J28" s="27"/>
      <c r="K28" s="20"/>
      <c r="L28" s="21"/>
      <c r="M28" s="21"/>
      <c r="N28" s="21"/>
      <c r="O28" s="21"/>
      <c r="P28" s="21"/>
      <c r="Q28" s="25"/>
      <c r="R28" s="25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</row>
    <row r="29" spans="1:57" ht="18" x14ac:dyDescent="0.4">
      <c r="A29" s="21"/>
      <c r="B29" s="21"/>
      <c r="C29" s="20"/>
      <c r="D29" s="21"/>
      <c r="E29" s="38"/>
      <c r="F29" s="39"/>
      <c r="G29" s="39"/>
      <c r="H29" s="37"/>
      <c r="I29" s="37"/>
      <c r="J29" s="27"/>
      <c r="K29" s="20"/>
      <c r="L29" s="21"/>
      <c r="M29" s="21"/>
      <c r="N29" s="21"/>
      <c r="O29" s="21"/>
      <c r="P29" s="21"/>
      <c r="Q29" s="25"/>
      <c r="R29" s="25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</row>
    <row r="30" spans="1:57" ht="18" x14ac:dyDescent="0.4">
      <c r="A30" s="21"/>
      <c r="B30" s="21"/>
      <c r="C30" s="20"/>
      <c r="D30" s="21"/>
      <c r="E30" s="38"/>
      <c r="F30" s="39"/>
      <c r="G30" s="39"/>
      <c r="H30" s="37"/>
      <c r="I30" s="37"/>
      <c r="J30" s="27"/>
      <c r="K30" s="20"/>
      <c r="L30" s="21"/>
      <c r="M30" s="21"/>
      <c r="N30" s="21"/>
      <c r="O30" s="21"/>
      <c r="P30" s="21"/>
      <c r="Q30" s="25"/>
      <c r="R30" s="25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</row>
    <row r="31" spans="1:57" ht="18" x14ac:dyDescent="0.4">
      <c r="A31" s="21"/>
      <c r="B31" s="21"/>
      <c r="C31" s="20"/>
      <c r="D31" s="21"/>
      <c r="E31" s="38"/>
      <c r="F31" s="39"/>
      <c r="G31" s="39"/>
      <c r="H31" s="37"/>
      <c r="I31" s="37"/>
      <c r="J31" s="27"/>
      <c r="K31" s="20"/>
      <c r="L31" s="21"/>
      <c r="M31" s="21"/>
      <c r="N31" s="21"/>
      <c r="O31" s="21"/>
      <c r="P31" s="21"/>
      <c r="Q31" s="25"/>
      <c r="R31" s="25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</row>
    <row r="32" spans="1:57" ht="18" x14ac:dyDescent="0.4">
      <c r="A32" s="21"/>
      <c r="B32" s="21"/>
      <c r="C32" s="20"/>
      <c r="D32" s="21"/>
      <c r="E32" s="38"/>
      <c r="F32" s="39"/>
      <c r="G32" s="39"/>
      <c r="H32" s="37"/>
      <c r="I32" s="37"/>
      <c r="J32" s="27"/>
      <c r="K32" s="20"/>
      <c r="L32" s="21"/>
      <c r="M32" s="21"/>
      <c r="N32" s="21"/>
      <c r="O32" s="21"/>
      <c r="P32" s="21"/>
      <c r="Q32" s="25"/>
      <c r="R32" s="25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</row>
    <row r="33" spans="1:57" ht="18" x14ac:dyDescent="0.4">
      <c r="A33" s="21"/>
      <c r="B33" s="21"/>
      <c r="C33" s="20"/>
      <c r="D33" s="21"/>
      <c r="E33" s="38"/>
      <c r="F33" s="39"/>
      <c r="G33" s="39"/>
      <c r="H33" s="37"/>
      <c r="I33" s="37"/>
      <c r="J33" s="27"/>
      <c r="K33" s="20"/>
      <c r="L33" s="21"/>
      <c r="M33" s="21"/>
      <c r="N33" s="21"/>
      <c r="O33" s="21"/>
      <c r="P33" s="21"/>
      <c r="Q33" s="25"/>
      <c r="R33" s="25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</row>
    <row r="34" spans="1:57" ht="18" x14ac:dyDescent="0.4">
      <c r="A34" s="21"/>
      <c r="B34" s="21"/>
      <c r="C34" s="20"/>
      <c r="D34" s="21"/>
      <c r="E34" s="38"/>
      <c r="F34" s="39"/>
      <c r="G34" s="39"/>
      <c r="H34" s="37"/>
      <c r="I34" s="37"/>
      <c r="J34" s="27"/>
      <c r="K34" s="20"/>
      <c r="L34" s="21"/>
      <c r="M34" s="21"/>
      <c r="N34" s="21"/>
      <c r="O34" s="21"/>
      <c r="P34" s="21"/>
      <c r="Q34" s="25"/>
      <c r="R34" s="25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</row>
    <row r="35" spans="1:57" ht="18" x14ac:dyDescent="0.4">
      <c r="A35" s="21"/>
      <c r="B35" s="21"/>
      <c r="C35" s="20"/>
      <c r="D35" s="21"/>
      <c r="E35" s="38"/>
      <c r="F35" s="39"/>
      <c r="G35" s="39"/>
      <c r="H35" s="37"/>
      <c r="I35" s="37"/>
      <c r="J35" s="27"/>
      <c r="K35" s="20"/>
      <c r="L35" s="21"/>
      <c r="M35" s="21"/>
      <c r="N35" s="21"/>
      <c r="O35" s="21"/>
      <c r="P35" s="21"/>
      <c r="Q35" s="25"/>
      <c r="R35" s="25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</row>
    <row r="36" spans="1:57" ht="18" x14ac:dyDescent="0.4">
      <c r="A36" s="21"/>
      <c r="B36" s="21"/>
      <c r="C36" s="20"/>
      <c r="D36" s="21"/>
      <c r="E36" s="38"/>
      <c r="F36" s="39"/>
      <c r="G36" s="39"/>
      <c r="H36" s="37"/>
      <c r="I36" s="37"/>
      <c r="J36" s="27"/>
      <c r="K36" s="20"/>
      <c r="L36" s="21"/>
      <c r="M36" s="21"/>
      <c r="N36" s="21"/>
      <c r="O36" s="21"/>
      <c r="P36" s="21"/>
      <c r="Q36" s="25"/>
      <c r="R36" s="25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</row>
    <row r="37" spans="1:57" ht="18" x14ac:dyDescent="0.4">
      <c r="A37" s="21"/>
      <c r="B37" s="21"/>
      <c r="C37" s="20"/>
      <c r="D37" s="21"/>
      <c r="E37" s="38"/>
      <c r="F37" s="39"/>
      <c r="G37" s="39"/>
      <c r="H37" s="37"/>
      <c r="I37" s="37"/>
      <c r="J37" s="27"/>
      <c r="K37" s="20"/>
      <c r="L37" s="21"/>
      <c r="M37" s="21"/>
      <c r="N37" s="21"/>
      <c r="O37" s="21"/>
      <c r="P37" s="21"/>
      <c r="Q37" s="25"/>
      <c r="R37" s="25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</row>
    <row r="38" spans="1:57" ht="18" x14ac:dyDescent="0.4">
      <c r="A38" s="21"/>
      <c r="B38" s="21"/>
      <c r="C38" s="20"/>
      <c r="D38" s="21"/>
      <c r="E38" s="38"/>
      <c r="F38" s="39"/>
      <c r="G38" s="39"/>
      <c r="H38" s="37"/>
      <c r="I38" s="37"/>
      <c r="J38" s="27"/>
      <c r="K38" s="20"/>
      <c r="L38" s="21"/>
      <c r="M38" s="21"/>
      <c r="N38" s="21"/>
      <c r="O38" s="21"/>
      <c r="P38" s="21"/>
      <c r="Q38" s="25"/>
      <c r="R38" s="25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</row>
    <row r="39" spans="1:57" ht="18" x14ac:dyDescent="0.4">
      <c r="A39" s="21"/>
      <c r="B39" s="21"/>
      <c r="C39" s="20"/>
      <c r="D39" s="21"/>
      <c r="E39" s="38"/>
      <c r="F39" s="39"/>
      <c r="G39" s="39"/>
      <c r="H39" s="37"/>
      <c r="I39" s="37"/>
      <c r="J39" s="27"/>
      <c r="K39" s="20"/>
      <c r="L39" s="21"/>
      <c r="M39" s="24"/>
      <c r="N39" s="21"/>
      <c r="O39" s="21"/>
      <c r="P39" s="21"/>
      <c r="Q39" s="25"/>
      <c r="R39" s="25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</row>
    <row r="40" spans="1:57" ht="18" x14ac:dyDescent="0.4">
      <c r="A40" s="21"/>
      <c r="B40" s="21"/>
      <c r="C40" s="20"/>
      <c r="D40" s="21"/>
      <c r="E40" s="38"/>
      <c r="F40" s="39"/>
      <c r="G40" s="39"/>
      <c r="H40" s="37"/>
      <c r="I40" s="37"/>
      <c r="J40" s="27"/>
      <c r="K40" s="20"/>
      <c r="L40" s="21"/>
      <c r="M40" s="21"/>
      <c r="N40" s="21"/>
      <c r="O40" s="21"/>
      <c r="P40" s="21"/>
      <c r="Q40" s="25"/>
      <c r="R40" s="25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</row>
    <row r="41" spans="1:57" ht="18" x14ac:dyDescent="0.4">
      <c r="A41" s="21"/>
      <c r="B41" s="21"/>
      <c r="C41" s="20"/>
      <c r="D41" s="21"/>
      <c r="E41" s="38"/>
      <c r="F41" s="39"/>
      <c r="G41" s="39"/>
      <c r="H41" s="37"/>
      <c r="I41" s="37"/>
      <c r="J41" s="27"/>
      <c r="K41" s="20"/>
      <c r="L41" s="21"/>
      <c r="M41" s="21"/>
      <c r="N41" s="21"/>
      <c r="O41" s="21"/>
      <c r="P41" s="21"/>
      <c r="Q41" s="25"/>
      <c r="R41" s="25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</row>
    <row r="42" spans="1:57" ht="18" x14ac:dyDescent="0.4">
      <c r="A42" s="21"/>
      <c r="B42" s="21"/>
      <c r="C42" s="20"/>
      <c r="D42" s="21"/>
      <c r="E42" s="38"/>
      <c r="F42" s="39"/>
      <c r="G42" s="39"/>
      <c r="H42" s="37"/>
      <c r="I42" s="37"/>
      <c r="J42" s="27"/>
      <c r="K42" s="20"/>
      <c r="L42" s="21"/>
      <c r="M42" s="21"/>
      <c r="N42" s="21"/>
      <c r="O42" s="21"/>
      <c r="P42" s="21"/>
      <c r="Q42" s="25"/>
      <c r="R42" s="25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</row>
    <row r="43" spans="1:57" ht="18" x14ac:dyDescent="0.4">
      <c r="A43" s="21"/>
      <c r="B43" s="21"/>
      <c r="C43" s="20"/>
      <c r="D43" s="21"/>
      <c r="E43" s="38"/>
      <c r="F43" s="39"/>
      <c r="G43" s="39"/>
      <c r="H43" s="37"/>
      <c r="I43" s="37"/>
      <c r="J43" s="27"/>
      <c r="K43" s="20"/>
      <c r="L43" s="21"/>
      <c r="M43" s="21"/>
      <c r="N43" s="21"/>
      <c r="O43" s="21"/>
      <c r="P43" s="21"/>
      <c r="Q43" s="25"/>
      <c r="R43" s="25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</row>
    <row r="44" spans="1:57" ht="18" x14ac:dyDescent="0.4">
      <c r="A44" s="21"/>
      <c r="B44" s="21"/>
      <c r="C44" s="20"/>
      <c r="D44" s="21"/>
      <c r="E44" s="40"/>
      <c r="F44" s="41"/>
      <c r="G44" s="42"/>
      <c r="H44" s="43"/>
      <c r="I44" s="43"/>
      <c r="J44" s="21"/>
      <c r="K44" s="20"/>
      <c r="L44" s="21"/>
      <c r="M44" s="21"/>
      <c r="N44" s="21"/>
      <c r="O44" s="21"/>
      <c r="P44" s="21"/>
      <c r="Q44" s="25"/>
      <c r="R44" s="25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</row>
    <row r="45" spans="1:57" ht="5" customHeight="1" x14ac:dyDescent="0.35">
      <c r="A45" s="21"/>
      <c r="B45" s="21"/>
      <c r="C45" s="20"/>
      <c r="D45" s="21"/>
      <c r="E45" s="21"/>
      <c r="F45" s="21"/>
      <c r="G45" s="21"/>
      <c r="H45" s="21"/>
      <c r="I45" s="21"/>
      <c r="J45" s="21"/>
      <c r="K45" s="20"/>
      <c r="L45" s="21"/>
      <c r="M45" s="21"/>
      <c r="N45" s="21"/>
      <c r="O45" s="21"/>
      <c r="P45" s="21"/>
      <c r="Q45" s="25"/>
      <c r="R45" s="25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</row>
    <row r="46" spans="1:57" ht="6.5" customHeight="1" x14ac:dyDescent="0.35">
      <c r="A46" s="21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1"/>
      <c r="M46" s="21"/>
      <c r="N46" s="21"/>
      <c r="O46" s="21"/>
      <c r="P46" s="21"/>
      <c r="Q46" s="25"/>
      <c r="R46" s="25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</row>
    <row r="47" spans="1:57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5"/>
      <c r="R47" s="25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</row>
    <row r="48" spans="1:57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5"/>
      <c r="R48" s="25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</row>
    <row r="49" spans="1:57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4"/>
      <c r="M49" s="21"/>
      <c r="N49" s="21"/>
      <c r="O49" s="21"/>
      <c r="P49" s="21"/>
      <c r="Q49" s="25"/>
      <c r="R49" s="25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</row>
    <row r="50" spans="1:57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5"/>
      <c r="R50" s="25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</row>
    <row r="51" spans="1:57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5"/>
      <c r="R51" s="25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</row>
    <row r="52" spans="1:57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5"/>
      <c r="R52" s="25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</row>
    <row r="53" spans="1:57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5"/>
      <c r="R53" s="25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</row>
    <row r="54" spans="1:57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5"/>
      <c r="R54" s="25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</row>
    <row r="55" spans="1:57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5"/>
      <c r="R55" s="25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</row>
    <row r="56" spans="1:57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5"/>
      <c r="R56" s="25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</row>
    <row r="57" spans="1:57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5"/>
      <c r="R57" s="25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</row>
    <row r="58" spans="1:57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5"/>
      <c r="R58" s="25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</row>
    <row r="59" spans="1:57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5"/>
      <c r="R59" s="25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</row>
    <row r="60" spans="1:57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5"/>
      <c r="R60" s="25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</row>
    <row r="61" spans="1:57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5"/>
      <c r="R61" s="25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</row>
    <row r="62" spans="1:57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5"/>
      <c r="R62" s="25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</row>
    <row r="63" spans="1:57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5"/>
      <c r="R63" s="25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</row>
    <row r="64" spans="1:57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5"/>
      <c r="R64" s="25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</row>
    <row r="65" spans="1:57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5"/>
      <c r="R65" s="25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</row>
    <row r="66" spans="1:57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5"/>
      <c r="R66" s="25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</row>
    <row r="67" spans="1:57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5"/>
      <c r="R67" s="25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</row>
    <row r="68" spans="1:57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5"/>
      <c r="R68" s="25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</row>
    <row r="69" spans="1:57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5"/>
      <c r="R69" s="25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</row>
    <row r="70" spans="1:57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5"/>
      <c r="R70" s="25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</row>
    <row r="71" spans="1:57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5"/>
      <c r="R71" s="25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</row>
    <row r="72" spans="1:57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5"/>
      <c r="R72" s="25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</row>
    <row r="73" spans="1:57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5"/>
      <c r="R73" s="25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</row>
    <row r="74" spans="1:57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5"/>
      <c r="R74" s="25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</row>
    <row r="75" spans="1:57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5"/>
      <c r="R75" s="25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</row>
    <row r="76" spans="1:57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5"/>
      <c r="R76" s="25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</row>
    <row r="77" spans="1:57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5"/>
      <c r="R77" s="25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</row>
    <row r="78" spans="1:57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5"/>
      <c r="R78" s="25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</row>
    <row r="79" spans="1:57" x14ac:dyDescent="0.35">
      <c r="A79" s="21"/>
      <c r="B79" s="21"/>
      <c r="C79" s="21"/>
      <c r="D79" s="21"/>
      <c r="L79" s="4"/>
      <c r="M79" s="4"/>
      <c r="N79" s="3"/>
      <c r="P79" s="21"/>
      <c r="Q79" s="25"/>
      <c r="R79" s="25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</row>
    <row r="80" spans="1:57" ht="29" x14ac:dyDescent="0.35">
      <c r="A80" s="21"/>
      <c r="B80" s="21"/>
      <c r="C80" s="21"/>
      <c r="D80" s="21"/>
      <c r="E80" s="15" t="s">
        <v>0</v>
      </c>
      <c r="F80" s="16" t="s">
        <v>8</v>
      </c>
      <c r="L80" s="18" t="s">
        <v>4</v>
      </c>
      <c r="M80" s="18" t="s">
        <v>5</v>
      </c>
      <c r="N80" s="19" t="s">
        <v>6</v>
      </c>
      <c r="O80" s="19" t="s">
        <v>7</v>
      </c>
      <c r="P80" s="21"/>
      <c r="Q80" s="44"/>
      <c r="R80" s="44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</row>
    <row r="81" spans="1:57" x14ac:dyDescent="0.35">
      <c r="A81" s="21"/>
      <c r="B81" s="21"/>
      <c r="C81" s="21"/>
      <c r="D81" s="21"/>
      <c r="E81" s="6" t="str">
        <f>E20</f>
        <v>COGS '21</v>
      </c>
      <c r="F81" s="9">
        <f>F20</f>
        <v>500</v>
      </c>
      <c r="M81" s="5">
        <v>0</v>
      </c>
      <c r="N81" s="12"/>
      <c r="O81" s="12">
        <f>F81</f>
        <v>500</v>
      </c>
      <c r="P81" s="21"/>
      <c r="Q81" s="44"/>
      <c r="R81" s="44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</row>
    <row r="82" spans="1:57" x14ac:dyDescent="0.35">
      <c r="A82" s="21"/>
      <c r="B82" s="21"/>
      <c r="C82" s="21"/>
      <c r="D82" s="21"/>
      <c r="E82" s="17" t="str">
        <f t="shared" ref="E82:E84" si="2">E21</f>
        <v>Q1 '21</v>
      </c>
      <c r="F82" s="11" cm="1">
        <f t="array" ref="F82">_xlfn.IFS(AND(L82&lt;0,M82&gt;0,ABS(L82)&gt;ABS(M82)),O81+L82,AND(L82&lt;0,M82&gt;0,ABS(L82)&lt;ABS(M82)),O81+L82,AND(L82&lt;0,M82&lt;0,ABS(L82)&lt;ABS(M82)),O81+L82+M82,AND(L82&gt;0,M82&gt;0),O81,AND(L82&gt;0,M82&lt;0,ABS(L82)&gt;ABS(M82)),O81,AND(L82&lt;0,M82&gt;0,ABS(L82)&gt;ABS(M82)),O81+L82,AND(L82=0,M82&gt;0),O81,AND(L82&gt;0,M82=0),O81,AND(L82&lt;0,M82=0),O81+L82,AND(L82+M82=0),O81,AND(L82=0,M82&lt;0),O81+M82,AND(L82&gt;0,M82&lt;0,ABS(L82)&lt;ABS(M82)),O81-(ABS(M82)-ABS(L82)),AND(L82&lt;0,M82&lt;0,ABS(L82)&gt;ABS(M82)),O81+L82+M82,AND(L82&lt;0,M82&lt;0,ABS(L82)=ABS(M82)),O81+L82+M82)</f>
        <v>500</v>
      </c>
      <c r="G82" s="8" cm="1">
        <f t="array" ref="G82">_xlfn.IFS(AND(L82&lt;0,ABS(L82)&lt;ABS(M82)),ABS(L82),AND(L82&lt;0,ABS(L82)&gt;ABS(M82),M82&gt;0),ABS(M82),AND(ROUNDDOWN(L82,0)=0,ROUNDDOWN(M82,0)=0),0,AND(L82&gt;0,M82&lt;0,ABS(L82)&gt;ABS(M82)),L82+M82,AND(L82&gt;=0,M82&gt;=0),L82,AND(L82=0,M82&lt;0),L82,AND(L82&lt;0,M82=0),ABS(L82),AND(L82+M82=0),0,AND(L82&lt;0,ABS(L82)&gt;ABS(M82),M82&lt;0),ABS(L82),AND(L82&gt;0,M82&lt;0,ABS(L82)&lt;ABS(M82)),ABS(M82)-ABS(L82),AND(L82&lt;0,M82&lt;0),ABS(L82))</f>
        <v>531.107073648388</v>
      </c>
      <c r="H82" s="7" cm="1">
        <f t="array" ref="H82">_xlfn.IFS(AND(L82&lt;0,M82&gt;0),ABS(M82+L82),AND(L82&lt;0,M82&lt;0),ABS(M82),AND(L82&gt;=0,M82&gt;=0),M82,AND(L82=0,M82=0),M82,AND(L82&gt;0,M82&lt;0,ABS(L82)&gt;ABS(M82)),ABS(M82),AND(L82&lt;0,M82=0),M82,AND(L82+M82=0),0,AND(L82=0,M82&lt;0),ABS(M82),AND(L82&gt;0,M82&lt;0,ABS(L82)&lt;ABS(M82)),ABS(L82))</f>
        <v>202.71254431299894</v>
      </c>
      <c r="L82" s="10">
        <f t="shared" ref="L82:M83" si="3">F21</f>
        <v>531.107073648388</v>
      </c>
      <c r="M82" s="10">
        <f t="shared" si="3"/>
        <v>202.71254431299894</v>
      </c>
      <c r="N82" s="12">
        <f>SUM(L82:M82)</f>
        <v>733.81961796138694</v>
      </c>
      <c r="O82" s="12">
        <f>O81+L82+M82</f>
        <v>1233.8196179613869</v>
      </c>
      <c r="P82" s="21"/>
      <c r="Q82" s="44" t="str" cm="1">
        <f t="array" ref="Q82">_xlfn.IFS(L82&lt;0,$T$113,L82=0,"",L82&gt;0,$U$113)</f>
        <v>▲</v>
      </c>
      <c r="R82" s="44" t="str" cm="1">
        <f t="array" ref="R82">_xlfn.IFS(M82&lt;0,$T$113,M82=0,"",M82&gt;0,$U$113)</f>
        <v>▲</v>
      </c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</row>
    <row r="83" spans="1:57" x14ac:dyDescent="0.35">
      <c r="A83" s="21"/>
      <c r="B83" s="21"/>
      <c r="C83" s="21"/>
      <c r="D83" s="21"/>
      <c r="E83" s="17" t="str">
        <f t="shared" si="2"/>
        <v>Q2 '21</v>
      </c>
      <c r="F83" s="11" cm="1">
        <f t="array" ref="F83">_xlfn.IFS(AND(L83&lt;0,M83&gt;0,ABS(L83)&gt;ABS(M83)),O82+L83,AND(L83&lt;0,M83&gt;0,ABS(L83)&lt;ABS(M83)),O82+L83,AND(L83&lt;0,M83&lt;0,ABS(L83)&lt;ABS(M83)),O82+L83+M83,AND(L83&gt;0,M83&gt;0),O82,AND(L83&gt;0,M83&lt;0,ABS(L83)&gt;ABS(M83)),O82,AND(L83&lt;0,M83&gt;0,ABS(L83)&gt;ABS(M83)),O82+L83,AND(L83=0,M83&gt;0),O82,AND(L83&gt;0,M83=0),O82,AND(L83&lt;0,M83=0),O82+L83,AND(L83+M83=0),O82,AND(L83=0,M83&lt;0),O82+M83,AND(L83&gt;0,M83&lt;0,ABS(L83)&lt;ABS(M83)),O82-(ABS(M83)-ABS(L83)),AND(L83&lt;0,M83&lt;0,ABS(L83)&gt;ABS(M83)),O82+L83+M83,AND(L83&lt;0,M83&lt;0,ABS(L83)=ABS(M83)),O82+L83+M83)</f>
        <v>1233.8196179613869</v>
      </c>
      <c r="G83" s="8" cm="1">
        <f t="array" ref="G83">_xlfn.IFS(AND(L83&lt;0,ABS(L83)&lt;ABS(M83)),ABS(L83),AND(L83&lt;0,ABS(L83)&gt;ABS(M83),M83&gt;0),ABS(M83),AND(ROUNDDOWN(L83,0)=0,ROUNDDOWN(M83,0)=0),0,AND(L83&gt;0,M83&lt;0,ABS(L83)&gt;ABS(M83)),L83+M83,AND(L83&gt;=0,M83&gt;=0),L83,AND(L83=0,M83&lt;0),L83,AND(L83&lt;0,M83=0),ABS(L83),AND(L83+M83=0),0,AND(L83&lt;0,ABS(L83)&gt;ABS(M83),M83&lt;0),ABS(L83),AND(L83&gt;0,M83&lt;0,ABS(L83)&lt;ABS(M83)),ABS(M83)-ABS(L83),AND(L83&lt;0,M83&lt;0),ABS(L83))</f>
        <v>58.638919909142942</v>
      </c>
      <c r="H83" s="7" cm="1">
        <f t="array" ref="H83">_xlfn.IFS(AND(L83&lt;0,M83&gt;0),ABS(M83+L83),AND(L83&lt;0,M83&lt;0),ABS(M83),AND(L83&gt;=0,M83&gt;=0),M83,AND(L83=0,M83=0),M83,AND(L83&gt;0,M83&lt;0,ABS(L83)&gt;ABS(M83)),ABS(M83),AND(L83&lt;0,M83=0),M83,AND(L83+M83=0),0,AND(L83=0,M83&lt;0),ABS(M83),AND(L83&gt;0,M83&lt;0,ABS(L83)&lt;ABS(M83)),ABS(L83))</f>
        <v>416.86280692379773</v>
      </c>
      <c r="L83" s="10">
        <f t="shared" si="3"/>
        <v>475.50172683294068</v>
      </c>
      <c r="M83" s="10">
        <f t="shared" si="3"/>
        <v>-416.86280692379773</v>
      </c>
      <c r="N83" s="12">
        <f t="shared" ref="N83" si="4">SUM(L83:M83)</f>
        <v>58.638919909142942</v>
      </c>
      <c r="O83" s="12">
        <f t="shared" ref="O83" si="5">O82+L83+M83</f>
        <v>1292.4585378705299</v>
      </c>
      <c r="P83" s="21"/>
      <c r="Q83" s="44" t="str" cm="1">
        <f t="array" ref="Q83">_xlfn.IFS(L83&lt;0,$T$113,L83=0,"",L83&gt;0,$U$113)</f>
        <v>▲</v>
      </c>
      <c r="R83" s="44" t="str" cm="1">
        <f t="array" ref="R83">_xlfn.IFS(M83&lt;0,$T$113,M83=0,"",M83&gt;0,$U$113)</f>
        <v>▼</v>
      </c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</row>
    <row r="84" spans="1:57" x14ac:dyDescent="0.35">
      <c r="A84" s="21"/>
      <c r="B84" s="21"/>
      <c r="C84" s="21"/>
      <c r="D84" s="21"/>
      <c r="E84" s="17" t="str">
        <f t="shared" si="2"/>
        <v>COGS '24</v>
      </c>
      <c r="F84" s="11" cm="1">
        <f t="array" ref="F84">_xlfn.IFS(AND(L84&lt;0,M84&gt;0,ABS(L84)&gt;ABS(M84)),O83+L84,AND(L84&lt;0,M84&gt;0,ABS(L84)&lt;ABS(M84)),O83+L84,AND(L84&lt;0,M84&lt;0,ABS(L84)&lt;ABS(M84)),O83+L84+M84,AND(L84&gt;0,M84&gt;0),O83,AND(L84&gt;0,M84&lt;0,ABS(L84)&gt;ABS(M84)),O83,AND(L84&lt;0,M84&gt;0,ABS(L84)&gt;ABS(M84)),O83+L84,AND(L84=0,M84&gt;0),O83,AND(L84&gt;0,M84=0),O83,AND(L84&lt;0,M84=0),O83+L84,AND(L84+M84=0),O83,AND(L84=0,M84&lt;0),O83+M84,AND(L84&gt;0,M84&lt;0,ABS(L84)&lt;ABS(M84)),O83-(ABS(M84)-ABS(L84)),AND(L84&lt;0,M84&lt;0,ABS(L84)&gt;ABS(M84)),O83+L84+M84,AND(L84&lt;0,M84&lt;0,ABS(L84)=ABS(M84)),O83+L84+M84)</f>
        <v>1292.4585378705299</v>
      </c>
      <c r="G84" s="8"/>
      <c r="H84" s="7"/>
      <c r="L84" s="10"/>
      <c r="M84" s="10"/>
      <c r="N84" s="12"/>
      <c r="O84" s="12"/>
      <c r="P84" s="21"/>
      <c r="Q84" s="44" t="str" cm="1">
        <f t="array" ref="Q84">_xlfn.IFS(L84&lt;0,$T$113,L84=0,"",L84&gt;0,$U$113)</f>
        <v/>
      </c>
      <c r="R84" s="44" t="str" cm="1">
        <f t="array" ref="R84">_xlfn.IFS(M84&lt;0,$T$113,M84=0,"",M84&gt;0,$U$113)</f>
        <v/>
      </c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</row>
    <row r="85" spans="1:57" x14ac:dyDescent="0.35">
      <c r="A85" s="21"/>
      <c r="B85" s="21"/>
      <c r="C85" s="21"/>
      <c r="D85" s="21"/>
      <c r="E85" s="17"/>
      <c r="F85" s="11"/>
      <c r="G85" s="8"/>
      <c r="H85" s="7"/>
      <c r="L85" s="10"/>
      <c r="M85" s="10"/>
      <c r="N85" s="12"/>
      <c r="O85" s="12"/>
      <c r="P85" s="21"/>
      <c r="Q85" s="44" t="str" cm="1">
        <f t="array" ref="Q85">_xlfn.IFS(L85&lt;0,$T$113,L85=0,"",L85&gt;0,$U$113)</f>
        <v/>
      </c>
      <c r="R85" s="44" t="str" cm="1">
        <f t="array" ref="R85">_xlfn.IFS(M85&lt;0,$T$113,M85=0,"",M85&gt;0,$U$113)</f>
        <v/>
      </c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</row>
    <row r="86" spans="1:57" x14ac:dyDescent="0.35">
      <c r="A86" s="21"/>
      <c r="B86" s="21"/>
      <c r="C86" s="21"/>
      <c r="D86" s="21"/>
      <c r="E86" s="17"/>
      <c r="F86" s="11"/>
      <c r="G86" s="8"/>
      <c r="H86" s="7"/>
      <c r="L86" s="10"/>
      <c r="M86" s="10"/>
      <c r="N86" s="12"/>
      <c r="O86" s="12"/>
      <c r="P86" s="21"/>
      <c r="Q86" s="44" t="str" cm="1">
        <f t="array" ref="Q86">_xlfn.IFS(L86&lt;0,$T$113,L86=0,"",L86&gt;0,$U$113)</f>
        <v/>
      </c>
      <c r="R86" s="44" t="str" cm="1">
        <f t="array" ref="R86">_xlfn.IFS(M86&lt;0,$T$113,M86=0,"",M86&gt;0,$U$113)</f>
        <v/>
      </c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</row>
    <row r="87" spans="1:57" x14ac:dyDescent="0.35">
      <c r="A87" s="21"/>
      <c r="B87" s="21"/>
      <c r="C87" s="21"/>
      <c r="D87" s="21"/>
      <c r="E87" s="17"/>
      <c r="F87" s="11"/>
      <c r="G87" s="8"/>
      <c r="H87" s="7"/>
      <c r="L87" s="10"/>
      <c r="M87" s="10"/>
      <c r="N87" s="12"/>
      <c r="O87" s="12"/>
      <c r="P87" s="21"/>
      <c r="Q87" s="44" t="str" cm="1">
        <f t="array" ref="Q87">_xlfn.IFS(L87&lt;0,$T$113,L87=0,"",L87&gt;0,$U$113)</f>
        <v/>
      </c>
      <c r="R87" s="44" t="str" cm="1">
        <f t="array" ref="R87">_xlfn.IFS(M87&lt;0,$T$113,M87=0,"",M87&gt;0,$U$113)</f>
        <v/>
      </c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</row>
    <row r="88" spans="1:57" x14ac:dyDescent="0.35">
      <c r="A88" s="21"/>
      <c r="B88" s="21"/>
      <c r="C88" s="21"/>
      <c r="D88" s="21"/>
      <c r="E88" s="17"/>
      <c r="F88" s="11"/>
      <c r="G88" s="8"/>
      <c r="H88" s="7"/>
      <c r="L88" s="10"/>
      <c r="M88" s="10"/>
      <c r="N88" s="12"/>
      <c r="O88" s="12"/>
      <c r="P88" s="21"/>
      <c r="Q88" s="44" t="str" cm="1">
        <f t="array" ref="Q88">_xlfn.IFS(L88&lt;0,$T$113,L88=0,"",L88&gt;0,$U$113)</f>
        <v/>
      </c>
      <c r="R88" s="44" t="str" cm="1">
        <f t="array" ref="R88">_xlfn.IFS(M88&lt;0,$T$113,M88=0,"",M88&gt;0,$U$113)</f>
        <v/>
      </c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</row>
    <row r="89" spans="1:57" x14ac:dyDescent="0.35">
      <c r="A89" s="21"/>
      <c r="B89" s="21"/>
      <c r="C89" s="21"/>
      <c r="D89" s="21"/>
      <c r="E89" s="17"/>
      <c r="F89" s="11"/>
      <c r="G89" s="8"/>
      <c r="H89" s="7"/>
      <c r="L89" s="10"/>
      <c r="M89" s="10"/>
      <c r="N89" s="12"/>
      <c r="O89" s="12"/>
      <c r="P89" s="21"/>
      <c r="Q89" s="44" t="str" cm="1">
        <f t="array" ref="Q89">_xlfn.IFS(L89&lt;0,$T$113,L89=0,"",L89&gt;0,$U$113)</f>
        <v/>
      </c>
      <c r="R89" s="44" t="str" cm="1">
        <f t="array" ref="R89">_xlfn.IFS(M89&lt;0,$T$113,M89=0,"",M89&gt;0,$U$113)</f>
        <v/>
      </c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</row>
    <row r="90" spans="1:57" x14ac:dyDescent="0.35">
      <c r="A90" s="21"/>
      <c r="B90" s="21"/>
      <c r="C90" s="21"/>
      <c r="D90" s="21"/>
      <c r="E90" s="17"/>
      <c r="F90" s="11"/>
      <c r="G90" s="8"/>
      <c r="H90" s="7"/>
      <c r="L90" s="10"/>
      <c r="M90" s="10"/>
      <c r="N90" s="12"/>
      <c r="O90" s="12"/>
      <c r="P90" s="21"/>
      <c r="Q90" s="44" t="str" cm="1">
        <f t="array" ref="Q90">_xlfn.IFS(L90&lt;0,$T$113,L90=0,"",L90&gt;0,$U$113)</f>
        <v/>
      </c>
      <c r="R90" s="44" t="str" cm="1">
        <f t="array" ref="R90">_xlfn.IFS(M90&lt;0,$T$113,M90=0,"",M90&gt;0,$U$113)</f>
        <v/>
      </c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</row>
    <row r="91" spans="1:57" x14ac:dyDescent="0.35">
      <c r="A91" s="21"/>
      <c r="B91" s="21"/>
      <c r="C91" s="21"/>
      <c r="D91" s="21"/>
      <c r="E91" s="17"/>
      <c r="F91" s="11"/>
      <c r="G91" s="8"/>
      <c r="H91" s="7"/>
      <c r="L91" s="10"/>
      <c r="M91" s="10"/>
      <c r="N91" s="12"/>
      <c r="O91" s="12"/>
      <c r="P91" s="21"/>
      <c r="Q91" s="44" t="str" cm="1">
        <f t="array" ref="Q91">_xlfn.IFS(L91&lt;0,$T$113,L91=0,"",L91&gt;0,$U$113)</f>
        <v/>
      </c>
      <c r="R91" s="44" t="str" cm="1">
        <f t="array" ref="R91">_xlfn.IFS(M91&lt;0,$T$113,M91=0,"",M91&gt;0,$U$113)</f>
        <v/>
      </c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</row>
    <row r="92" spans="1:57" x14ac:dyDescent="0.35">
      <c r="A92" s="21"/>
      <c r="B92" s="21"/>
      <c r="C92" s="21"/>
      <c r="D92" s="21"/>
      <c r="E92" s="17"/>
      <c r="F92" s="11"/>
      <c r="G92" s="8"/>
      <c r="H92" s="7"/>
      <c r="L92" s="10"/>
      <c r="M92" s="10"/>
      <c r="N92" s="12"/>
      <c r="O92" s="12"/>
      <c r="P92" s="21"/>
      <c r="Q92" s="44" t="str" cm="1">
        <f t="array" ref="Q92">_xlfn.IFS(L92&lt;0,$T$113,L92=0,"",L92&gt;0,$U$113)</f>
        <v/>
      </c>
      <c r="R92" s="44" t="str" cm="1">
        <f t="array" ref="R92">_xlfn.IFS(M92&lt;0,$T$113,M92=0,"",M92&gt;0,$U$113)</f>
        <v/>
      </c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</row>
    <row r="93" spans="1:57" x14ac:dyDescent="0.35">
      <c r="A93" s="21"/>
      <c r="B93" s="21"/>
      <c r="C93" s="21"/>
      <c r="D93" s="21"/>
      <c r="E93" s="17"/>
      <c r="F93" s="11"/>
      <c r="G93" s="8"/>
      <c r="H93" s="7"/>
      <c r="L93" s="10"/>
      <c r="M93" s="10"/>
      <c r="N93" s="12"/>
      <c r="O93" s="12"/>
      <c r="P93" s="21"/>
      <c r="Q93" s="44" t="str" cm="1">
        <f t="array" ref="Q93">_xlfn.IFS(L93&lt;0,$T$113,L93=0,"",L93&gt;0,$U$113)</f>
        <v/>
      </c>
      <c r="R93" s="44" t="str" cm="1">
        <f t="array" ref="R93">_xlfn.IFS(M93&lt;0,$T$113,M93=0,"",M93&gt;0,$U$113)</f>
        <v/>
      </c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</row>
    <row r="94" spans="1:57" x14ac:dyDescent="0.35">
      <c r="A94" s="21"/>
      <c r="B94" s="21"/>
      <c r="C94" s="21"/>
      <c r="D94" s="21"/>
      <c r="E94" s="17"/>
      <c r="F94" s="11"/>
      <c r="G94" s="8"/>
      <c r="H94" s="7"/>
      <c r="L94" s="10"/>
      <c r="M94" s="10"/>
      <c r="N94" s="12"/>
      <c r="O94" s="12"/>
      <c r="P94" s="21"/>
      <c r="Q94" s="44" t="str" cm="1">
        <f t="array" ref="Q94">_xlfn.IFS(L94&lt;0,$T$113,L94=0,"",L94&gt;0,$U$113)</f>
        <v/>
      </c>
      <c r="R94" s="44" t="str" cm="1">
        <f t="array" ref="R94">_xlfn.IFS(M94&lt;0,$T$113,M94=0,"",M94&gt;0,$U$113)</f>
        <v/>
      </c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</row>
    <row r="95" spans="1:57" x14ac:dyDescent="0.35">
      <c r="A95" s="21"/>
      <c r="B95" s="21"/>
      <c r="C95" s="21"/>
      <c r="D95" s="21"/>
      <c r="E95" s="17"/>
      <c r="F95" s="11"/>
      <c r="G95" s="8"/>
      <c r="H95" s="7"/>
      <c r="L95" s="10"/>
      <c r="M95" s="10"/>
      <c r="N95" s="12"/>
      <c r="O95" s="12"/>
      <c r="P95" s="21"/>
      <c r="Q95" s="44" t="str" cm="1">
        <f t="array" ref="Q95">_xlfn.IFS(L95&lt;0,$T$113,L95=0,"",L95&gt;0,$U$113)</f>
        <v/>
      </c>
      <c r="R95" s="44" t="str" cm="1">
        <f t="array" ref="R95">_xlfn.IFS(M95&lt;0,$T$113,M95=0,"",M95&gt;0,$U$113)</f>
        <v/>
      </c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</row>
    <row r="96" spans="1:57" x14ac:dyDescent="0.35">
      <c r="A96" s="21"/>
      <c r="B96" s="21"/>
      <c r="C96" s="21"/>
      <c r="D96" s="21"/>
      <c r="E96" s="17"/>
      <c r="F96" s="11"/>
      <c r="G96" s="8"/>
      <c r="H96" s="7"/>
      <c r="L96" s="10"/>
      <c r="M96" s="10"/>
      <c r="N96" s="12"/>
      <c r="O96" s="12"/>
      <c r="P96" s="21"/>
      <c r="Q96" s="44" t="str" cm="1">
        <f t="array" ref="Q96">_xlfn.IFS(L96&lt;0,$T$113,L96=0,"",L96&gt;0,$U$113)</f>
        <v/>
      </c>
      <c r="R96" s="44" t="str" cm="1">
        <f t="array" ref="R96">_xlfn.IFS(M96&lt;0,$T$113,M96=0,"",M96&gt;0,$U$113)</f>
        <v/>
      </c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</row>
    <row r="97" spans="1:57" x14ac:dyDescent="0.35">
      <c r="A97" s="21"/>
      <c r="B97" s="21"/>
      <c r="C97" s="21"/>
      <c r="D97" s="21"/>
      <c r="E97" s="17"/>
      <c r="F97" s="11"/>
      <c r="G97" s="8"/>
      <c r="H97" s="7"/>
      <c r="L97" s="10"/>
      <c r="M97" s="10"/>
      <c r="N97" s="12"/>
      <c r="O97" s="12"/>
      <c r="P97" s="21"/>
      <c r="Q97" s="44" t="str" cm="1">
        <f t="array" ref="Q97">_xlfn.IFS(L97&lt;0,$T$113,L97=0,"",L97&gt;0,$U$113)</f>
        <v/>
      </c>
      <c r="R97" s="44" t="str" cm="1">
        <f t="array" ref="R97">_xlfn.IFS(M97&lt;0,$T$113,M97=0,"",M97&gt;0,$U$113)</f>
        <v/>
      </c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</row>
    <row r="98" spans="1:57" x14ac:dyDescent="0.35">
      <c r="A98" s="21"/>
      <c r="B98" s="21"/>
      <c r="C98" s="21"/>
      <c r="D98" s="21"/>
      <c r="E98" s="17"/>
      <c r="F98" s="11"/>
      <c r="G98" s="8"/>
      <c r="H98" s="7"/>
      <c r="L98" s="10"/>
      <c r="M98" s="10"/>
      <c r="N98" s="12"/>
      <c r="O98" s="12"/>
      <c r="P98" s="21"/>
      <c r="Q98" s="44" t="str" cm="1">
        <f t="array" ref="Q98">_xlfn.IFS(L98&lt;0,$T$113,L98=0,"",L98&gt;0,$U$113)</f>
        <v/>
      </c>
      <c r="R98" s="44" t="str" cm="1">
        <f t="array" ref="R98">_xlfn.IFS(M98&lt;0,$T$113,M98=0,"",M98&gt;0,$U$113)</f>
        <v/>
      </c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</row>
    <row r="99" spans="1:57" x14ac:dyDescent="0.35">
      <c r="A99" s="21"/>
      <c r="B99" s="21"/>
      <c r="C99" s="21"/>
      <c r="D99" s="21"/>
      <c r="E99" s="17"/>
      <c r="F99" s="11"/>
      <c r="G99" s="8"/>
      <c r="H99" s="7"/>
      <c r="L99" s="10"/>
      <c r="M99" s="10"/>
      <c r="N99" s="12"/>
      <c r="O99" s="12"/>
      <c r="P99" s="21"/>
      <c r="Q99" s="44" t="str" cm="1">
        <f t="array" ref="Q99">_xlfn.IFS(L99&lt;0,$T$113,L99=0,"",L99&gt;0,$U$113)</f>
        <v/>
      </c>
      <c r="R99" s="44" t="str" cm="1">
        <f t="array" ref="R99">_xlfn.IFS(M99&lt;0,$T$113,M99=0,"",M99&gt;0,$U$113)</f>
        <v/>
      </c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</row>
    <row r="100" spans="1:57" x14ac:dyDescent="0.35">
      <c r="A100" s="21"/>
      <c r="B100" s="21"/>
      <c r="C100" s="21"/>
      <c r="D100" s="21"/>
      <c r="E100" s="17"/>
      <c r="F100" s="11"/>
      <c r="G100" s="8"/>
      <c r="H100" s="7"/>
      <c r="L100" s="10"/>
      <c r="M100" s="10"/>
      <c r="N100" s="12"/>
      <c r="O100" s="12"/>
      <c r="P100" s="21"/>
      <c r="Q100" s="44" t="str" cm="1">
        <f t="array" ref="Q100">_xlfn.IFS(L100&lt;0,$T$113,L100=0,"",L100&gt;0,$U$113)</f>
        <v/>
      </c>
      <c r="R100" s="44" t="str" cm="1">
        <f t="array" ref="R100">_xlfn.IFS(M100&lt;0,$T$113,M100=0,"",M100&gt;0,$U$113)</f>
        <v/>
      </c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</row>
    <row r="101" spans="1:57" x14ac:dyDescent="0.35">
      <c r="A101" s="21"/>
      <c r="B101" s="21"/>
      <c r="C101" s="21"/>
      <c r="D101" s="21"/>
      <c r="E101" s="17"/>
      <c r="F101" s="11"/>
      <c r="G101" s="8"/>
      <c r="H101" s="7"/>
      <c r="L101" s="10"/>
      <c r="M101" s="10"/>
      <c r="N101" s="12"/>
      <c r="O101" s="12"/>
      <c r="P101" s="21"/>
      <c r="Q101" s="44" t="str" cm="1">
        <f t="array" ref="Q101">_xlfn.IFS(L101&lt;0,$T$113,L101=0,"",L101&gt;0,$U$113)</f>
        <v/>
      </c>
      <c r="R101" s="44" t="str" cm="1">
        <f t="array" ref="R101">_xlfn.IFS(M101&lt;0,$T$113,M101=0,"",M101&gt;0,$U$113)</f>
        <v/>
      </c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</row>
    <row r="102" spans="1:57" x14ac:dyDescent="0.35">
      <c r="A102" s="21"/>
      <c r="B102" s="21"/>
      <c r="C102" s="21"/>
      <c r="D102" s="21"/>
      <c r="E102" s="17"/>
      <c r="F102" s="11"/>
      <c r="G102" s="8"/>
      <c r="H102" s="7"/>
      <c r="L102" s="10"/>
      <c r="M102" s="10"/>
      <c r="N102" s="12"/>
      <c r="O102" s="12"/>
      <c r="P102" s="21"/>
      <c r="Q102" s="44" t="str" cm="1">
        <f t="array" ref="Q102">_xlfn.IFS(L102&lt;0,$T$113,L102=0,"",L102&gt;0,$U$113)</f>
        <v/>
      </c>
      <c r="R102" s="44" t="str" cm="1">
        <f t="array" ref="R102">_xlfn.IFS(M102&lt;0,$T$113,M102=0,"",M102&gt;0,$U$113)</f>
        <v/>
      </c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</row>
    <row r="103" spans="1:57" x14ac:dyDescent="0.35">
      <c r="A103" s="21"/>
      <c r="B103" s="21"/>
      <c r="C103" s="21"/>
      <c r="D103" s="21"/>
      <c r="E103" s="17"/>
      <c r="F103" s="11"/>
      <c r="G103" s="8"/>
      <c r="H103" s="7"/>
      <c r="L103" s="10"/>
      <c r="M103" s="10"/>
      <c r="N103" s="12"/>
      <c r="O103" s="12"/>
      <c r="P103" s="21"/>
      <c r="Q103" s="44" t="str" cm="1">
        <f t="array" ref="Q103">_xlfn.IFS(L103&lt;0,$T$113,L103=0,"",L103&gt;0,$U$113)</f>
        <v/>
      </c>
      <c r="R103" s="44" t="str" cm="1">
        <f t="array" ref="R103">_xlfn.IFS(M103&lt;0,$T$113,M103=0,"",M103&gt;0,$U$113)</f>
        <v/>
      </c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</row>
    <row r="104" spans="1:57" x14ac:dyDescent="0.35">
      <c r="A104" s="21"/>
      <c r="B104" s="21"/>
      <c r="C104" s="21"/>
      <c r="D104" s="21"/>
      <c r="E104" s="17"/>
      <c r="F104" s="11"/>
      <c r="G104" s="8"/>
      <c r="H104" s="7"/>
      <c r="L104" s="10"/>
      <c r="M104" s="10"/>
      <c r="N104" s="12"/>
      <c r="O104" s="12"/>
      <c r="P104" s="21"/>
      <c r="Q104" s="44" t="str" cm="1">
        <f t="array" ref="Q104">_xlfn.IFS(L104&lt;0,$T$113,L104=0,"",L104&gt;0,$U$113)</f>
        <v/>
      </c>
      <c r="R104" s="44" t="str" cm="1">
        <f t="array" ref="R104">_xlfn.IFS(M104&lt;0,$T$113,M104=0,"",M104&gt;0,$U$113)</f>
        <v/>
      </c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</row>
    <row r="105" spans="1:57" x14ac:dyDescent="0.35">
      <c r="A105" s="21"/>
      <c r="B105" s="21"/>
      <c r="C105" s="21"/>
      <c r="D105" s="21"/>
      <c r="E105" s="6"/>
      <c r="F105" s="11"/>
      <c r="G105" s="8"/>
      <c r="H105" s="12"/>
      <c r="P105" s="21"/>
      <c r="Q105" s="25"/>
      <c r="R105" s="25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</row>
    <row r="106" spans="1:57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5"/>
      <c r="R106" s="25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</row>
    <row r="107" spans="1:57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3"/>
      <c r="N107" s="21"/>
      <c r="O107" s="21"/>
      <c r="P107" s="21"/>
      <c r="Q107" s="25"/>
      <c r="R107" s="25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</row>
    <row r="108" spans="1:57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5"/>
      <c r="R108" s="25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</row>
    <row r="109" spans="1:57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5"/>
      <c r="R109" s="25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</row>
    <row r="110" spans="1:57" x14ac:dyDescent="0.35">
      <c r="A110" s="21"/>
      <c r="B110" s="21"/>
      <c r="C110" s="21"/>
      <c r="D110" s="21"/>
      <c r="E110" s="21"/>
      <c r="F110" s="21"/>
      <c r="G110" s="21"/>
      <c r="H110" s="45"/>
      <c r="I110" s="21"/>
      <c r="J110" s="21"/>
      <c r="K110" s="21"/>
      <c r="L110" s="21"/>
      <c r="M110" s="21"/>
      <c r="N110" s="21"/>
      <c r="O110" s="21"/>
      <c r="P110" s="21"/>
      <c r="Q110" s="25"/>
      <c r="R110" s="25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</row>
    <row r="111" spans="1:57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5"/>
      <c r="R111" s="25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</row>
    <row r="112" spans="1:57" x14ac:dyDescent="0.35">
      <c r="A112" s="21"/>
      <c r="B112" s="21"/>
      <c r="C112" s="21"/>
      <c r="D112" s="21"/>
      <c r="E112" s="21"/>
      <c r="F112" s="45"/>
      <c r="G112" s="45"/>
      <c r="H112" s="45"/>
      <c r="I112" s="21"/>
      <c r="J112" s="21"/>
      <c r="K112" s="21"/>
      <c r="L112" s="21"/>
      <c r="M112" s="21"/>
      <c r="N112" s="21"/>
      <c r="O112" s="21"/>
      <c r="P112" s="21"/>
      <c r="Q112" s="25"/>
      <c r="R112" s="25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</row>
    <row r="113" spans="1:57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5"/>
      <c r="R113" s="25"/>
      <c r="S113" s="21"/>
      <c r="T113" s="21" t="s">
        <v>3</v>
      </c>
      <c r="U113" s="21" t="s">
        <v>2</v>
      </c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</row>
    <row r="114" spans="1:57" x14ac:dyDescent="0.35">
      <c r="A114" s="21"/>
      <c r="B114" s="21"/>
      <c r="C114" s="21"/>
      <c r="D114" s="21"/>
      <c r="E114" s="21"/>
      <c r="F114" s="21"/>
      <c r="G114" s="21"/>
      <c r="H114" s="45"/>
      <c r="I114" s="21"/>
      <c r="J114" s="21"/>
      <c r="K114" s="21"/>
      <c r="L114" s="45"/>
      <c r="M114" s="45"/>
      <c r="N114" s="21"/>
      <c r="O114" s="21"/>
      <c r="P114" s="21"/>
      <c r="Q114" s="25"/>
      <c r="R114" s="25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</row>
    <row r="115" spans="1:57" x14ac:dyDescent="0.35">
      <c r="A115" s="21"/>
      <c r="B115" s="21"/>
      <c r="C115" s="21"/>
      <c r="D115" s="21"/>
      <c r="E115" s="21"/>
      <c r="F115" s="21"/>
      <c r="G115" s="46"/>
      <c r="H115" s="46"/>
      <c r="I115" s="21"/>
      <c r="J115" s="21"/>
      <c r="K115" s="21"/>
      <c r="L115" s="45"/>
      <c r="M115" s="45"/>
      <c r="N115" s="21"/>
      <c r="O115" s="21"/>
      <c r="P115" s="21"/>
      <c r="Q115" s="25"/>
      <c r="R115" s="25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</row>
    <row r="116" spans="1:57" x14ac:dyDescent="0.35">
      <c r="A116" s="21"/>
      <c r="B116" s="21"/>
      <c r="C116" s="21"/>
      <c r="D116" s="21"/>
      <c r="E116" s="21"/>
      <c r="F116" s="21"/>
      <c r="G116" s="46"/>
      <c r="H116" s="46"/>
      <c r="I116" s="21"/>
      <c r="J116" s="21"/>
      <c r="K116" s="21"/>
      <c r="L116" s="45"/>
      <c r="M116" s="45"/>
      <c r="N116" s="21"/>
      <c r="O116" s="21"/>
      <c r="P116" s="21"/>
      <c r="Q116" s="25"/>
      <c r="R116" s="25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</row>
    <row r="117" spans="1:57" x14ac:dyDescent="0.35">
      <c r="A117" s="21"/>
      <c r="B117" s="21"/>
      <c r="C117" s="21"/>
      <c r="D117" s="21"/>
      <c r="E117" s="21"/>
      <c r="F117" s="21"/>
      <c r="G117" s="46"/>
      <c r="H117" s="46"/>
      <c r="I117" s="21"/>
      <c r="J117" s="21"/>
      <c r="K117" s="21"/>
      <c r="L117" s="45"/>
      <c r="M117" s="45"/>
      <c r="N117" s="21"/>
      <c r="O117" s="21"/>
      <c r="P117" s="21"/>
      <c r="Q117" s="25"/>
      <c r="R117" s="25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</row>
    <row r="118" spans="1:57" x14ac:dyDescent="0.35">
      <c r="A118" s="21"/>
      <c r="B118" s="21"/>
      <c r="C118" s="21"/>
      <c r="D118" s="21"/>
      <c r="E118" s="21"/>
      <c r="F118" s="21"/>
      <c r="G118" s="46"/>
      <c r="H118" s="46"/>
      <c r="I118" s="21"/>
      <c r="J118" s="21"/>
      <c r="K118" s="21"/>
      <c r="L118" s="45"/>
      <c r="M118" s="45"/>
      <c r="N118" s="21"/>
      <c r="O118" s="21"/>
      <c r="P118" s="21"/>
      <c r="Q118" s="25"/>
      <c r="R118" s="25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</row>
    <row r="119" spans="1:57" x14ac:dyDescent="0.35">
      <c r="A119" s="21"/>
      <c r="B119" s="21"/>
      <c r="C119" s="21"/>
      <c r="D119" s="21"/>
      <c r="E119" s="21"/>
      <c r="F119" s="21"/>
      <c r="G119" s="46"/>
      <c r="H119" s="46"/>
      <c r="I119" s="21"/>
      <c r="J119" s="21"/>
      <c r="K119" s="21"/>
      <c r="L119" s="45"/>
      <c r="M119" s="45"/>
      <c r="N119" s="21"/>
      <c r="O119" s="21"/>
      <c r="P119" s="21"/>
      <c r="Q119" s="25"/>
      <c r="R119" s="25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</row>
    <row r="120" spans="1:57" x14ac:dyDescent="0.35">
      <c r="A120" s="21"/>
      <c r="B120" s="21"/>
      <c r="C120" s="21"/>
      <c r="D120" s="21"/>
      <c r="E120" s="21"/>
      <c r="F120" s="21"/>
      <c r="G120" s="46"/>
      <c r="H120" s="46"/>
      <c r="I120" s="21"/>
      <c r="J120" s="21"/>
      <c r="K120" s="21"/>
      <c r="L120" s="45"/>
      <c r="M120" s="45"/>
      <c r="N120" s="21"/>
      <c r="O120" s="21"/>
      <c r="P120" s="21"/>
      <c r="Q120" s="25"/>
      <c r="R120" s="25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</row>
    <row r="121" spans="1:57" x14ac:dyDescent="0.35">
      <c r="A121" s="21"/>
      <c r="B121" s="21"/>
      <c r="C121" s="21"/>
      <c r="D121" s="21"/>
      <c r="E121" s="21"/>
      <c r="F121" s="21"/>
      <c r="G121" s="46"/>
      <c r="H121" s="46"/>
      <c r="I121" s="21"/>
      <c r="J121" s="21"/>
      <c r="K121" s="21"/>
      <c r="L121" s="45"/>
      <c r="M121" s="45"/>
      <c r="N121" s="21"/>
      <c r="O121" s="21"/>
      <c r="P121" s="21"/>
      <c r="Q121" s="25"/>
      <c r="R121" s="25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</row>
    <row r="122" spans="1:57" x14ac:dyDescent="0.35">
      <c r="A122" s="21"/>
      <c r="B122" s="21"/>
      <c r="C122" s="21"/>
      <c r="D122" s="21"/>
      <c r="E122" s="21"/>
      <c r="F122" s="21"/>
      <c r="G122" s="46"/>
      <c r="H122" s="46"/>
      <c r="I122" s="21"/>
      <c r="J122" s="21"/>
      <c r="K122" s="21"/>
      <c r="L122" s="45"/>
      <c r="M122" s="45"/>
      <c r="N122" s="21"/>
      <c r="O122" s="21"/>
      <c r="P122" s="21"/>
      <c r="Q122" s="25"/>
      <c r="R122" s="25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</row>
    <row r="123" spans="1:57" x14ac:dyDescent="0.35">
      <c r="A123" s="21"/>
      <c r="B123" s="21"/>
      <c r="C123" s="21"/>
      <c r="D123" s="21"/>
      <c r="E123" s="21"/>
      <c r="F123" s="21"/>
      <c r="G123" s="46"/>
      <c r="H123" s="46"/>
      <c r="I123" s="21"/>
      <c r="J123" s="21"/>
      <c r="K123" s="21"/>
      <c r="L123" s="45"/>
      <c r="M123" s="45"/>
      <c r="N123" s="21"/>
      <c r="O123" s="21"/>
      <c r="P123" s="21"/>
      <c r="Q123" s="25"/>
      <c r="R123" s="25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</row>
    <row r="124" spans="1:57" s="13" customFormat="1" x14ac:dyDescent="0.35">
      <c r="A124" s="25"/>
      <c r="B124" s="25"/>
      <c r="C124" s="25"/>
      <c r="D124" s="25"/>
      <c r="E124" s="21"/>
      <c r="F124" s="21"/>
      <c r="G124" s="46"/>
      <c r="H124" s="46"/>
      <c r="I124" s="21"/>
      <c r="J124" s="21"/>
      <c r="K124" s="21"/>
      <c r="L124" s="45"/>
      <c r="M124" s="45"/>
      <c r="N124" s="21"/>
      <c r="O124" s="21"/>
      <c r="P124" s="21"/>
      <c r="Q124" s="25"/>
      <c r="R124" s="25"/>
      <c r="S124" s="21"/>
      <c r="T124" s="21"/>
      <c r="U124" s="21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</row>
    <row r="125" spans="1:57" s="13" customFormat="1" x14ac:dyDescent="0.35">
      <c r="A125" s="25"/>
      <c r="B125" s="25"/>
      <c r="C125" s="25"/>
      <c r="D125" s="25"/>
      <c r="E125" s="21"/>
      <c r="F125" s="21"/>
      <c r="G125" s="46"/>
      <c r="H125" s="46"/>
      <c r="I125" s="21"/>
      <c r="J125" s="21"/>
      <c r="K125" s="21"/>
      <c r="L125" s="45"/>
      <c r="M125" s="45"/>
      <c r="N125" s="21"/>
      <c r="O125" s="21"/>
      <c r="P125" s="21"/>
      <c r="Q125" s="25"/>
      <c r="R125" s="25"/>
      <c r="S125" s="21"/>
      <c r="T125" s="21"/>
      <c r="U125" s="21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</row>
    <row r="126" spans="1:57" s="13" customFormat="1" x14ac:dyDescent="0.35">
      <c r="A126" s="25"/>
      <c r="B126" s="25"/>
      <c r="C126" s="25"/>
      <c r="D126" s="25"/>
      <c r="E126" s="21"/>
      <c r="F126" s="21"/>
      <c r="G126" s="46"/>
      <c r="H126" s="46"/>
      <c r="I126" s="21"/>
      <c r="J126" s="21"/>
      <c r="K126" s="21"/>
      <c r="L126" s="45"/>
      <c r="M126" s="45"/>
      <c r="N126" s="21"/>
      <c r="O126" s="21"/>
      <c r="P126" s="21"/>
      <c r="Q126" s="25"/>
      <c r="R126" s="25"/>
      <c r="S126" s="21"/>
      <c r="T126" s="21"/>
      <c r="U126" s="21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</row>
    <row r="127" spans="1:57" s="13" customFormat="1" x14ac:dyDescent="0.35">
      <c r="A127" s="25"/>
      <c r="B127" s="25"/>
      <c r="C127" s="25"/>
      <c r="D127" s="25"/>
      <c r="E127" s="21"/>
      <c r="F127" s="21"/>
      <c r="G127" s="46"/>
      <c r="H127" s="46"/>
      <c r="I127" s="21"/>
      <c r="J127" s="21"/>
      <c r="K127" s="21"/>
      <c r="L127" s="45"/>
      <c r="M127" s="45"/>
      <c r="N127" s="21"/>
      <c r="O127" s="21"/>
      <c r="P127" s="21"/>
      <c r="Q127" s="25"/>
      <c r="R127" s="25"/>
      <c r="S127" s="21"/>
      <c r="T127" s="21"/>
      <c r="U127" s="21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</row>
    <row r="128" spans="1:57" s="13" customFormat="1" x14ac:dyDescent="0.35">
      <c r="A128" s="25"/>
      <c r="B128" s="25"/>
      <c r="C128" s="25"/>
      <c r="D128" s="25"/>
      <c r="E128" s="21"/>
      <c r="F128" s="21"/>
      <c r="G128" s="46"/>
      <c r="H128" s="46"/>
      <c r="I128" s="21"/>
      <c r="J128" s="21"/>
      <c r="K128" s="21"/>
      <c r="L128" s="45"/>
      <c r="M128" s="45"/>
      <c r="N128" s="21"/>
      <c r="O128" s="21"/>
      <c r="P128" s="21"/>
      <c r="Q128" s="25"/>
      <c r="R128" s="25"/>
      <c r="S128" s="21"/>
      <c r="T128" s="21"/>
      <c r="U128" s="21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</row>
    <row r="129" spans="1:57" s="13" customFormat="1" x14ac:dyDescent="0.35">
      <c r="A129" s="25"/>
      <c r="B129" s="25"/>
      <c r="C129" s="25"/>
      <c r="D129" s="25"/>
      <c r="E129" s="21"/>
      <c r="F129" s="21"/>
      <c r="G129" s="46"/>
      <c r="H129" s="46"/>
      <c r="I129" s="21"/>
      <c r="J129" s="21"/>
      <c r="K129" s="21"/>
      <c r="L129" s="45"/>
      <c r="M129" s="45"/>
      <c r="N129" s="21"/>
      <c r="O129" s="21"/>
      <c r="P129" s="21"/>
      <c r="Q129" s="25"/>
      <c r="R129" s="25"/>
      <c r="S129" s="21"/>
      <c r="T129" s="21"/>
      <c r="U129" s="21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</row>
    <row r="130" spans="1:57" s="13" customFormat="1" x14ac:dyDescent="0.35">
      <c r="A130" s="25"/>
      <c r="B130" s="25"/>
      <c r="C130" s="25"/>
      <c r="D130" s="25"/>
      <c r="E130" s="21"/>
      <c r="F130" s="21"/>
      <c r="G130" s="46"/>
      <c r="H130" s="46"/>
      <c r="I130" s="21"/>
      <c r="J130" s="21"/>
      <c r="K130" s="21"/>
      <c r="L130" s="45"/>
      <c r="M130" s="45"/>
      <c r="N130" s="21"/>
      <c r="O130" s="21"/>
      <c r="P130" s="21"/>
      <c r="Q130" s="25"/>
      <c r="R130" s="25"/>
      <c r="S130" s="21"/>
      <c r="T130" s="21"/>
      <c r="U130" s="21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</row>
    <row r="131" spans="1:57" s="13" customFormat="1" x14ac:dyDescent="0.35">
      <c r="A131" s="25"/>
      <c r="B131" s="25"/>
      <c r="C131" s="25"/>
      <c r="D131" s="25"/>
      <c r="E131" s="21"/>
      <c r="F131" s="21"/>
      <c r="G131" s="46"/>
      <c r="H131" s="46"/>
      <c r="I131" s="21"/>
      <c r="J131" s="21"/>
      <c r="K131" s="21"/>
      <c r="L131" s="45"/>
      <c r="M131" s="45"/>
      <c r="N131" s="21"/>
      <c r="O131" s="21"/>
      <c r="P131" s="21"/>
      <c r="Q131" s="25"/>
      <c r="R131" s="25"/>
      <c r="S131" s="21"/>
      <c r="T131" s="21"/>
      <c r="U131" s="21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</row>
    <row r="132" spans="1:57" s="13" customFormat="1" x14ac:dyDescent="0.35">
      <c r="A132" s="25"/>
      <c r="B132" s="25"/>
      <c r="C132" s="25"/>
      <c r="D132" s="25"/>
      <c r="E132" s="21"/>
      <c r="F132" s="21"/>
      <c r="G132" s="46"/>
      <c r="H132" s="46"/>
      <c r="I132" s="21"/>
      <c r="J132" s="21"/>
      <c r="K132" s="21"/>
      <c r="L132" s="45"/>
      <c r="M132" s="45"/>
      <c r="N132" s="21"/>
      <c r="O132" s="21"/>
      <c r="P132" s="21"/>
      <c r="Q132" s="25"/>
      <c r="R132" s="25"/>
      <c r="S132" s="21"/>
      <c r="T132" s="21"/>
      <c r="U132" s="21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</row>
    <row r="133" spans="1:57" s="13" customFormat="1" x14ac:dyDescent="0.35">
      <c r="A133" s="25"/>
      <c r="B133" s="25"/>
      <c r="C133" s="25"/>
      <c r="D133" s="25"/>
      <c r="E133" s="21"/>
      <c r="F133" s="21"/>
      <c r="G133" s="46"/>
      <c r="H133" s="46"/>
      <c r="I133" s="21"/>
      <c r="J133" s="21"/>
      <c r="K133" s="21"/>
      <c r="L133" s="45"/>
      <c r="M133" s="45"/>
      <c r="N133" s="21"/>
      <c r="O133" s="21"/>
      <c r="P133" s="21"/>
      <c r="Q133" s="25"/>
      <c r="R133" s="25"/>
      <c r="S133" s="21"/>
      <c r="T133" s="21"/>
      <c r="U133" s="21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</row>
    <row r="134" spans="1:57" s="13" customFormat="1" x14ac:dyDescent="0.35">
      <c r="A134" s="25"/>
      <c r="B134" s="25"/>
      <c r="C134" s="25"/>
      <c r="D134" s="25"/>
      <c r="E134" s="21"/>
      <c r="F134" s="21"/>
      <c r="G134" s="46"/>
      <c r="H134" s="46"/>
      <c r="I134" s="21"/>
      <c r="J134" s="21"/>
      <c r="K134" s="21"/>
      <c r="L134" s="45"/>
      <c r="M134" s="45"/>
      <c r="N134" s="21"/>
      <c r="O134" s="21"/>
      <c r="P134" s="21"/>
      <c r="Q134" s="25"/>
      <c r="R134" s="25"/>
      <c r="S134" s="21"/>
      <c r="T134" s="21"/>
      <c r="U134" s="21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</row>
    <row r="135" spans="1:57" s="13" customFormat="1" x14ac:dyDescent="0.35">
      <c r="A135" s="25"/>
      <c r="B135" s="25"/>
      <c r="C135" s="25"/>
      <c r="D135" s="25"/>
      <c r="E135" s="21"/>
      <c r="F135" s="21"/>
      <c r="G135" s="46"/>
      <c r="H135" s="46"/>
      <c r="I135" s="21"/>
      <c r="J135" s="21"/>
      <c r="K135" s="21"/>
      <c r="L135" s="45"/>
      <c r="M135" s="45"/>
      <c r="N135" s="21"/>
      <c r="O135" s="21"/>
      <c r="P135" s="21"/>
      <c r="Q135" s="25"/>
      <c r="R135" s="25"/>
      <c r="S135" s="21"/>
      <c r="T135" s="21"/>
      <c r="U135" s="21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</row>
    <row r="136" spans="1:57" s="13" customFormat="1" x14ac:dyDescent="0.35">
      <c r="A136" s="25"/>
      <c r="B136" s="25"/>
      <c r="C136" s="25"/>
      <c r="D136" s="25"/>
      <c r="E136" s="21"/>
      <c r="F136" s="21"/>
      <c r="G136" s="46"/>
      <c r="H136" s="46"/>
      <c r="I136" s="21"/>
      <c r="J136" s="21"/>
      <c r="K136" s="21"/>
      <c r="L136" s="45"/>
      <c r="M136" s="45"/>
      <c r="N136" s="21"/>
      <c r="O136" s="21"/>
      <c r="P136" s="21"/>
      <c r="Q136" s="25"/>
      <c r="R136" s="25"/>
      <c r="S136" s="21"/>
      <c r="T136" s="21"/>
      <c r="U136" s="21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</row>
    <row r="137" spans="1:57" s="13" customFormat="1" x14ac:dyDescent="0.35">
      <c r="A137" s="25"/>
      <c r="B137" s="25"/>
      <c r="C137" s="25"/>
      <c r="D137" s="25"/>
      <c r="E137" s="21"/>
      <c r="F137" s="21"/>
      <c r="G137" s="46"/>
      <c r="H137" s="46"/>
      <c r="I137" s="21"/>
      <c r="J137" s="21"/>
      <c r="K137" s="21"/>
      <c r="L137" s="21"/>
      <c r="M137" s="21"/>
      <c r="N137" s="21"/>
      <c r="O137" s="21"/>
      <c r="P137" s="21"/>
      <c r="Q137" s="25"/>
      <c r="R137" s="25"/>
      <c r="S137" s="21"/>
      <c r="T137" s="21"/>
      <c r="U137" s="21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</row>
    <row r="138" spans="1:57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5"/>
      <c r="R138" s="25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</row>
    <row r="139" spans="1:57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5"/>
      <c r="R139" s="25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</row>
    <row r="140" spans="1:57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5"/>
      <c r="R140" s="25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</row>
    <row r="141" spans="1:57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5"/>
      <c r="R141" s="25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</row>
    <row r="142" spans="1:57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5"/>
      <c r="R142" s="25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</row>
    <row r="143" spans="1:57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5"/>
      <c r="R143" s="25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</row>
    <row r="144" spans="1:57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5"/>
      <c r="R144" s="25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</row>
    <row r="145" spans="1:57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5"/>
      <c r="R145" s="25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</row>
    <row r="146" spans="1:57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5"/>
      <c r="R146" s="25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</row>
    <row r="147" spans="1:57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5"/>
      <c r="R147" s="25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</row>
    <row r="148" spans="1:57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5"/>
      <c r="R148" s="25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</row>
    <row r="149" spans="1:57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5"/>
      <c r="R149" s="25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</row>
    <row r="150" spans="1:57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5"/>
      <c r="R150" s="25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</row>
    <row r="151" spans="1:57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5"/>
      <c r="R151" s="25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</row>
    <row r="152" spans="1:57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5"/>
      <c r="R152" s="25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</row>
    <row r="153" spans="1:57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5"/>
      <c r="R153" s="25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</row>
    <row r="154" spans="1:57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5"/>
      <c r="R154" s="25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</row>
    <row r="155" spans="1:57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5"/>
      <c r="R155" s="25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</row>
    <row r="156" spans="1:57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5"/>
      <c r="R156" s="25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</row>
    <row r="157" spans="1:57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5"/>
      <c r="R157" s="25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</row>
    <row r="158" spans="1:57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5"/>
      <c r="R158" s="25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</row>
    <row r="159" spans="1:57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5"/>
      <c r="R159" s="25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</row>
    <row r="160" spans="1:57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5"/>
      <c r="R160" s="25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</row>
    <row r="161" spans="1:57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5"/>
      <c r="R161" s="25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</row>
    <row r="162" spans="1:57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5"/>
      <c r="R162" s="25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</row>
    <row r="163" spans="1:57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5"/>
      <c r="R163" s="25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</row>
    <row r="164" spans="1:57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5"/>
      <c r="R164" s="25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</row>
    <row r="165" spans="1:57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5"/>
      <c r="R165" s="25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</row>
    <row r="166" spans="1:57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5"/>
      <c r="R166" s="25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</row>
    <row r="167" spans="1:57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5"/>
      <c r="R167" s="25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</row>
    <row r="168" spans="1:57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5"/>
      <c r="R168" s="25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</row>
    <row r="169" spans="1:57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5"/>
      <c r="R169" s="25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</row>
    <row r="170" spans="1:57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5"/>
      <c r="R170" s="25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</row>
    <row r="171" spans="1:57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5"/>
      <c r="R171" s="25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</row>
    <row r="172" spans="1:57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5"/>
      <c r="R172" s="25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</row>
    <row r="173" spans="1:57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5"/>
      <c r="R173" s="25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</row>
    <row r="174" spans="1:57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5"/>
      <c r="R174" s="25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</row>
    <row r="175" spans="1:57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5"/>
      <c r="R175" s="25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</row>
    <row r="176" spans="1:57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5"/>
      <c r="R176" s="25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</row>
    <row r="177" spans="1:57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5"/>
      <c r="R177" s="25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</row>
    <row r="178" spans="1:57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5"/>
      <c r="R178" s="25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</row>
    <row r="179" spans="1:57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5"/>
      <c r="R179" s="25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</row>
    <row r="180" spans="1:57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5"/>
      <c r="R180" s="25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</row>
    <row r="181" spans="1:57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5"/>
      <c r="R181" s="25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</row>
    <row r="182" spans="1:57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5"/>
      <c r="R182" s="25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</row>
    <row r="183" spans="1:57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5"/>
      <c r="R183" s="25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</row>
    <row r="184" spans="1:57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5"/>
      <c r="R184" s="25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</row>
    <row r="185" spans="1:57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5"/>
      <c r="R185" s="25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</row>
    <row r="186" spans="1:57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5"/>
      <c r="R186" s="25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</row>
    <row r="187" spans="1:57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5"/>
      <c r="R187" s="25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</row>
  </sheetData>
  <conditionalFormatting sqref="Q82">
    <cfRule type="expression" dxfId="21" priority="1">
      <formula>L82&gt;0</formula>
    </cfRule>
  </conditionalFormatting>
  <dataValidations disablePrompts="1" count="1">
    <dataValidation type="list" allowBlank="1" showInputMessage="1" showErrorMessage="1" sqref="G13" xr:uid="{514526CF-BA12-4622-900A-E8D12CBBD337}">
      <formula1>#REF!</formula1>
    </dataValidation>
  </dataValidation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3834-83F4-40AC-8A24-C879714A57D4}">
  <dimension ref="A1:BE187"/>
  <sheetViews>
    <sheetView showGridLines="0" zoomScale="90" zoomScaleNormal="90" workbookViewId="0">
      <selection activeCell="M30" sqref="M30"/>
    </sheetView>
  </sheetViews>
  <sheetFormatPr defaultRowHeight="14.5" x14ac:dyDescent="0.35"/>
  <cols>
    <col min="1" max="1" width="2.6328125" customWidth="1"/>
    <col min="2" max="2" width="3.90625" customWidth="1"/>
    <col min="3" max="3" width="1.08984375" customWidth="1"/>
    <col min="4" max="4" width="1" customWidth="1"/>
    <col min="5" max="5" width="10.81640625" customWidth="1"/>
    <col min="6" max="6" width="13.08984375" customWidth="1"/>
    <col min="7" max="7" width="7.90625" bestFit="1" customWidth="1"/>
    <col min="8" max="8" width="10.36328125" customWidth="1"/>
    <col min="9" max="9" width="10" customWidth="1"/>
    <col min="10" max="10" width="1" customWidth="1"/>
    <col min="11" max="11" width="1.08984375" customWidth="1"/>
    <col min="12" max="14" width="8.7265625" customWidth="1"/>
    <col min="17" max="18" width="3.6328125" style="13" customWidth="1"/>
  </cols>
  <sheetData>
    <row r="1" spans="1:57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5"/>
      <c r="R1" s="25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</row>
    <row r="2" spans="1:57" x14ac:dyDescent="0.35">
      <c r="A2" s="21"/>
      <c r="B2" s="21"/>
      <c r="C2" s="21"/>
      <c r="D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</row>
    <row r="3" spans="1:57" x14ac:dyDescent="0.35">
      <c r="A3" s="21"/>
      <c r="B3" s="21"/>
      <c r="C3" s="21"/>
      <c r="D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</row>
    <row r="4" spans="1:57" x14ac:dyDescent="0.35">
      <c r="A4" s="21"/>
      <c r="B4" s="21"/>
      <c r="C4" s="21"/>
      <c r="D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</row>
    <row r="5" spans="1:57" x14ac:dyDescent="0.35">
      <c r="A5" s="21"/>
      <c r="B5" s="21"/>
      <c r="C5" s="21"/>
      <c r="D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</row>
    <row r="6" spans="1:57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5"/>
      <c r="R6" s="25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</row>
    <row r="7" spans="1:57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5"/>
      <c r="R7" s="25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</row>
    <row r="8" spans="1:57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5"/>
      <c r="R8" s="25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</row>
    <row r="9" spans="1:57" x14ac:dyDescent="0.35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5"/>
      <c r="R9" s="25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</row>
    <row r="10" spans="1:57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5"/>
      <c r="R10" s="25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</row>
    <row r="11" spans="1:57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5"/>
      <c r="R11" s="25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</row>
    <row r="12" spans="1:57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5"/>
      <c r="R12" s="25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</row>
    <row r="13" spans="1:57" x14ac:dyDescent="0.35">
      <c r="A13" s="21"/>
      <c r="B13" s="21"/>
      <c r="C13" s="21"/>
      <c r="D13" s="21"/>
      <c r="E13" s="21"/>
      <c r="F13" s="21"/>
      <c r="G13" s="22"/>
      <c r="H13" s="21"/>
      <c r="I13" s="21"/>
      <c r="J13" s="21"/>
      <c r="K13" s="23"/>
      <c r="L13" s="21"/>
      <c r="M13" s="21"/>
      <c r="N13" s="24"/>
      <c r="O13" s="21"/>
      <c r="P13" s="21"/>
      <c r="Q13" s="25"/>
      <c r="R13" s="25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</row>
    <row r="14" spans="1:57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5"/>
      <c r="R14" s="25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</row>
    <row r="15" spans="1:57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5"/>
      <c r="R15" s="25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</row>
    <row r="16" spans="1:57" ht="6.5" customHeight="1" x14ac:dyDescent="0.35">
      <c r="A16" s="21"/>
      <c r="B16" s="21"/>
      <c r="C16" s="20"/>
      <c r="D16" s="20"/>
      <c r="E16" s="20"/>
      <c r="F16" s="20"/>
      <c r="G16" s="20"/>
      <c r="H16" s="20"/>
      <c r="I16" s="20"/>
      <c r="J16" s="20"/>
      <c r="K16" s="20"/>
      <c r="L16" s="21"/>
      <c r="M16" s="21"/>
      <c r="N16" s="21"/>
      <c r="O16" s="21"/>
      <c r="P16" s="21"/>
      <c r="Q16" s="25"/>
      <c r="R16" s="25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</row>
    <row r="17" spans="1:57" ht="5" customHeight="1" x14ac:dyDescent="0.35">
      <c r="A17" s="21"/>
      <c r="B17" s="21"/>
      <c r="C17" s="20"/>
      <c r="D17" s="21"/>
      <c r="E17" s="21"/>
      <c r="F17" s="21"/>
      <c r="G17" s="21"/>
      <c r="H17" s="21"/>
      <c r="I17" s="21"/>
      <c r="J17" s="21"/>
      <c r="K17" s="20"/>
      <c r="L17" s="21"/>
      <c r="M17" s="21"/>
      <c r="N17" s="21"/>
      <c r="O17" s="21"/>
      <c r="P17" s="21"/>
      <c r="Q17" s="25"/>
      <c r="R17" s="25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</row>
    <row r="18" spans="1:57" ht="36" x14ac:dyDescent="0.35">
      <c r="A18" s="21"/>
      <c r="B18" s="21"/>
      <c r="C18" s="20"/>
      <c r="D18" s="21"/>
      <c r="E18" s="28" t="s">
        <v>0</v>
      </c>
      <c r="F18" s="29" t="s">
        <v>9</v>
      </c>
      <c r="G18" s="29" t="s">
        <v>10</v>
      </c>
      <c r="H18" s="30" t="s">
        <v>6</v>
      </c>
      <c r="I18" s="30" t="s">
        <v>7</v>
      </c>
      <c r="J18" s="26"/>
      <c r="K18" s="20"/>
      <c r="L18" s="21"/>
      <c r="M18" s="21"/>
      <c r="N18" s="21"/>
      <c r="O18" s="21"/>
      <c r="P18" s="21"/>
      <c r="Q18" s="25"/>
      <c r="R18" s="25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</row>
    <row r="19" spans="1:57" ht="6" customHeight="1" x14ac:dyDescent="0.35">
      <c r="A19" s="21"/>
      <c r="B19" s="21"/>
      <c r="C19" s="20"/>
      <c r="D19" s="21"/>
      <c r="E19" s="31"/>
      <c r="F19" s="32"/>
      <c r="G19" s="32"/>
      <c r="H19" s="33"/>
      <c r="I19" s="33"/>
      <c r="J19" s="26"/>
      <c r="K19" s="20"/>
      <c r="L19" s="21"/>
      <c r="M19" s="21"/>
      <c r="N19" s="21"/>
      <c r="O19" s="21"/>
      <c r="P19" s="21"/>
      <c r="Q19" s="25"/>
      <c r="R19" s="25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</row>
    <row r="20" spans="1:57" ht="18" x14ac:dyDescent="0.4">
      <c r="A20" s="21"/>
      <c r="B20" s="21"/>
      <c r="C20" s="20"/>
      <c r="D20" s="21"/>
      <c r="E20" s="34" t="s">
        <v>13</v>
      </c>
      <c r="F20" s="35">
        <v>500</v>
      </c>
      <c r="G20" s="36"/>
      <c r="H20" s="37"/>
      <c r="I20" s="37">
        <f>F20</f>
        <v>500</v>
      </c>
      <c r="J20" s="27"/>
      <c r="K20" s="20"/>
      <c r="L20" s="21"/>
      <c r="M20" s="21"/>
      <c r="N20" s="21"/>
      <c r="O20" s="21"/>
      <c r="P20" s="21"/>
      <c r="Q20" s="25"/>
      <c r="R20" s="25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</row>
    <row r="21" spans="1:57" ht="18" x14ac:dyDescent="0.4">
      <c r="A21" s="21"/>
      <c r="B21" s="21"/>
      <c r="C21" s="20"/>
      <c r="D21" s="21"/>
      <c r="E21" s="38" t="s">
        <v>14</v>
      </c>
      <c r="F21" s="39">
        <v>531.107073648388</v>
      </c>
      <c r="G21" s="39">
        <v>202.71254431299894</v>
      </c>
      <c r="H21" s="37">
        <f>SUM(F21:G21)</f>
        <v>733.81961796138694</v>
      </c>
      <c r="I21" s="37">
        <f>I20+F21+G21</f>
        <v>1233.8196179613869</v>
      </c>
      <c r="J21" s="27"/>
      <c r="K21" s="20"/>
      <c r="L21" s="21"/>
      <c r="M21" s="21"/>
      <c r="N21" s="21"/>
      <c r="O21" s="21"/>
      <c r="P21" s="21"/>
      <c r="Q21" s="25"/>
      <c r="R21" s="25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</row>
    <row r="22" spans="1:57" ht="18" x14ac:dyDescent="0.4">
      <c r="A22" s="21"/>
      <c r="B22" s="21"/>
      <c r="C22" s="20"/>
      <c r="D22" s="21"/>
      <c r="E22" s="38" t="s">
        <v>15</v>
      </c>
      <c r="F22" s="39">
        <v>475.50172683294068</v>
      </c>
      <c r="G22" s="39">
        <v>-416.86280692379773</v>
      </c>
      <c r="H22" s="37">
        <f t="shared" ref="H22:H23" si="0">SUM(F22:G22)</f>
        <v>58.638919909142942</v>
      </c>
      <c r="I22" s="37">
        <f t="shared" ref="I22:I23" si="1">I21+F22+G22</f>
        <v>1292.4585378705299</v>
      </c>
      <c r="J22" s="27"/>
      <c r="K22" s="20"/>
      <c r="L22" s="21"/>
      <c r="M22" s="21"/>
      <c r="N22" s="21"/>
      <c r="O22" s="21"/>
      <c r="P22" s="21"/>
      <c r="Q22" s="25"/>
      <c r="R22" s="25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</row>
    <row r="23" spans="1:57" ht="18" x14ac:dyDescent="0.4">
      <c r="A23" s="21"/>
      <c r="B23" s="21"/>
      <c r="C23" s="20"/>
      <c r="D23" s="21"/>
      <c r="E23" s="38" t="s">
        <v>16</v>
      </c>
      <c r="F23" s="39">
        <v>279.20248574547037</v>
      </c>
      <c r="G23" s="39">
        <v>140.24697801991616</v>
      </c>
      <c r="H23" s="37">
        <f t="shared" si="0"/>
        <v>419.44946376538655</v>
      </c>
      <c r="I23" s="37">
        <f t="shared" si="1"/>
        <v>1711.9080016359164</v>
      </c>
      <c r="J23" s="27"/>
      <c r="K23" s="20"/>
      <c r="L23" s="21"/>
      <c r="M23" s="21"/>
      <c r="N23" s="21"/>
      <c r="O23" s="21"/>
      <c r="P23" s="21"/>
      <c r="Q23" s="25"/>
      <c r="R23" s="25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</row>
    <row r="24" spans="1:57" ht="18" x14ac:dyDescent="0.4">
      <c r="A24" s="21"/>
      <c r="B24" s="21"/>
      <c r="C24" s="20"/>
      <c r="D24" s="21"/>
      <c r="E24" s="40" t="s">
        <v>1</v>
      </c>
      <c r="F24" s="39">
        <f>I23</f>
        <v>1711.9080016359164</v>
      </c>
      <c r="G24" s="39"/>
      <c r="H24" s="37"/>
      <c r="I24" s="37"/>
      <c r="J24" s="27"/>
      <c r="K24" s="20"/>
      <c r="L24" s="21"/>
      <c r="M24" s="21"/>
      <c r="N24" s="21"/>
      <c r="O24" s="21"/>
      <c r="P24" s="21"/>
      <c r="Q24" s="25"/>
      <c r="R24" s="25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</row>
    <row r="25" spans="1:57" ht="18" x14ac:dyDescent="0.4">
      <c r="A25" s="21"/>
      <c r="B25" s="21"/>
      <c r="C25" s="20"/>
      <c r="D25" s="21"/>
      <c r="E25" s="38"/>
      <c r="F25" s="39"/>
      <c r="G25" s="39"/>
      <c r="H25" s="37"/>
      <c r="I25" s="37"/>
      <c r="J25" s="27"/>
      <c r="K25" s="20"/>
      <c r="L25" s="21"/>
      <c r="M25" s="21"/>
      <c r="N25" s="21"/>
      <c r="O25" s="21"/>
      <c r="P25" s="21"/>
      <c r="Q25" s="25"/>
      <c r="R25" s="25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</row>
    <row r="26" spans="1:57" ht="18" x14ac:dyDescent="0.4">
      <c r="A26" s="21"/>
      <c r="B26" s="21"/>
      <c r="C26" s="20"/>
      <c r="D26" s="21"/>
      <c r="E26" s="38"/>
      <c r="F26" s="39"/>
      <c r="G26" s="39"/>
      <c r="H26" s="37"/>
      <c r="I26" s="37"/>
      <c r="J26" s="27"/>
      <c r="K26" s="20"/>
      <c r="L26" s="21"/>
      <c r="M26" s="21"/>
      <c r="N26" s="21"/>
      <c r="O26" s="21"/>
      <c r="P26" s="21"/>
      <c r="Q26" s="25"/>
      <c r="R26" s="25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</row>
    <row r="27" spans="1:57" ht="18" x14ac:dyDescent="0.4">
      <c r="A27" s="21"/>
      <c r="B27" s="21"/>
      <c r="C27" s="20"/>
      <c r="D27" s="21"/>
      <c r="E27" s="38"/>
      <c r="F27" s="39"/>
      <c r="G27" s="39"/>
      <c r="H27" s="37"/>
      <c r="I27" s="37"/>
      <c r="J27" s="27"/>
      <c r="K27" s="20"/>
      <c r="L27" s="21"/>
      <c r="M27" s="21"/>
      <c r="N27" s="21"/>
      <c r="O27" s="21"/>
      <c r="P27" s="21"/>
      <c r="Q27" s="25"/>
      <c r="R27" s="25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</row>
    <row r="28" spans="1:57" ht="18" x14ac:dyDescent="0.4">
      <c r="A28" s="21"/>
      <c r="B28" s="21"/>
      <c r="C28" s="20"/>
      <c r="D28" s="21"/>
      <c r="E28" s="38"/>
      <c r="F28" s="39"/>
      <c r="G28" s="39"/>
      <c r="H28" s="37"/>
      <c r="I28" s="37"/>
      <c r="J28" s="27"/>
      <c r="K28" s="20"/>
      <c r="L28" s="21"/>
      <c r="M28" s="21"/>
      <c r="N28" s="21"/>
      <c r="O28" s="21"/>
      <c r="P28" s="21"/>
      <c r="Q28" s="25"/>
      <c r="R28" s="25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</row>
    <row r="29" spans="1:57" ht="18" x14ac:dyDescent="0.4">
      <c r="A29" s="21"/>
      <c r="B29" s="21"/>
      <c r="C29" s="20"/>
      <c r="D29" s="21"/>
      <c r="E29" s="38"/>
      <c r="F29" s="39"/>
      <c r="G29" s="39"/>
      <c r="H29" s="37"/>
      <c r="I29" s="37"/>
      <c r="J29" s="27"/>
      <c r="K29" s="20"/>
      <c r="L29" s="21"/>
      <c r="M29" s="21"/>
      <c r="N29" s="21"/>
      <c r="O29" s="21"/>
      <c r="P29" s="21"/>
      <c r="Q29" s="25"/>
      <c r="R29" s="25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</row>
    <row r="30" spans="1:57" ht="18" x14ac:dyDescent="0.4">
      <c r="A30" s="21"/>
      <c r="B30" s="21"/>
      <c r="C30" s="20"/>
      <c r="D30" s="21"/>
      <c r="E30" s="38"/>
      <c r="F30" s="39"/>
      <c r="G30" s="39"/>
      <c r="H30" s="37"/>
      <c r="I30" s="37"/>
      <c r="J30" s="27"/>
      <c r="K30" s="20"/>
      <c r="L30" s="21"/>
      <c r="M30" s="21"/>
      <c r="N30" s="21"/>
      <c r="O30" s="21"/>
      <c r="P30" s="21"/>
      <c r="Q30" s="25"/>
      <c r="R30" s="25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</row>
    <row r="31" spans="1:57" ht="18" x14ac:dyDescent="0.4">
      <c r="A31" s="21"/>
      <c r="B31" s="21"/>
      <c r="C31" s="20"/>
      <c r="D31" s="21"/>
      <c r="E31" s="38"/>
      <c r="F31" s="39"/>
      <c r="G31" s="39"/>
      <c r="H31" s="37"/>
      <c r="I31" s="37"/>
      <c r="J31" s="27"/>
      <c r="K31" s="20"/>
      <c r="L31" s="21"/>
      <c r="M31" s="21"/>
      <c r="N31" s="21"/>
      <c r="O31" s="21"/>
      <c r="P31" s="21"/>
      <c r="Q31" s="25"/>
      <c r="R31" s="25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</row>
    <row r="32" spans="1:57" ht="18" x14ac:dyDescent="0.4">
      <c r="A32" s="21"/>
      <c r="B32" s="21"/>
      <c r="C32" s="20"/>
      <c r="D32" s="21"/>
      <c r="E32" s="38"/>
      <c r="F32" s="39"/>
      <c r="G32" s="39"/>
      <c r="H32" s="37"/>
      <c r="I32" s="37"/>
      <c r="J32" s="27"/>
      <c r="K32" s="20"/>
      <c r="L32" s="21"/>
      <c r="M32" s="21"/>
      <c r="N32" s="21"/>
      <c r="O32" s="21"/>
      <c r="P32" s="21"/>
      <c r="Q32" s="25"/>
      <c r="R32" s="25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</row>
    <row r="33" spans="1:57" ht="18" x14ac:dyDescent="0.4">
      <c r="A33" s="21"/>
      <c r="B33" s="21"/>
      <c r="C33" s="20"/>
      <c r="D33" s="21"/>
      <c r="E33" s="38"/>
      <c r="F33" s="39"/>
      <c r="G33" s="39"/>
      <c r="H33" s="37"/>
      <c r="I33" s="37"/>
      <c r="J33" s="27"/>
      <c r="K33" s="20"/>
      <c r="L33" s="21"/>
      <c r="M33" s="21"/>
      <c r="N33" s="21"/>
      <c r="O33" s="21"/>
      <c r="P33" s="21"/>
      <c r="Q33" s="25"/>
      <c r="R33" s="25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</row>
    <row r="34" spans="1:57" ht="18" x14ac:dyDescent="0.4">
      <c r="A34" s="21"/>
      <c r="B34" s="21"/>
      <c r="C34" s="20"/>
      <c r="D34" s="21"/>
      <c r="E34" s="38"/>
      <c r="F34" s="39"/>
      <c r="G34" s="39"/>
      <c r="H34" s="37"/>
      <c r="I34" s="37"/>
      <c r="J34" s="27"/>
      <c r="K34" s="20"/>
      <c r="L34" s="21"/>
      <c r="M34" s="21"/>
      <c r="N34" s="21"/>
      <c r="O34" s="21"/>
      <c r="P34" s="21"/>
      <c r="Q34" s="25"/>
      <c r="R34" s="25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</row>
    <row r="35" spans="1:57" ht="18" x14ac:dyDescent="0.4">
      <c r="A35" s="21"/>
      <c r="B35" s="21"/>
      <c r="C35" s="20"/>
      <c r="D35" s="21"/>
      <c r="E35" s="38"/>
      <c r="F35" s="39"/>
      <c r="G35" s="39"/>
      <c r="H35" s="37"/>
      <c r="I35" s="37"/>
      <c r="J35" s="27"/>
      <c r="K35" s="20"/>
      <c r="L35" s="21"/>
      <c r="M35" s="21"/>
      <c r="N35" s="21"/>
      <c r="O35" s="21"/>
      <c r="P35" s="21"/>
      <c r="Q35" s="25"/>
      <c r="R35" s="25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</row>
    <row r="36" spans="1:57" ht="18" x14ac:dyDescent="0.4">
      <c r="A36" s="21"/>
      <c r="B36" s="21"/>
      <c r="C36" s="20"/>
      <c r="D36" s="21"/>
      <c r="E36" s="38"/>
      <c r="F36" s="39"/>
      <c r="G36" s="39"/>
      <c r="H36" s="37"/>
      <c r="I36" s="37"/>
      <c r="J36" s="27"/>
      <c r="K36" s="20"/>
      <c r="L36" s="21"/>
      <c r="M36" s="21"/>
      <c r="N36" s="21"/>
      <c r="O36" s="21"/>
      <c r="P36" s="21"/>
      <c r="Q36" s="25"/>
      <c r="R36" s="25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</row>
    <row r="37" spans="1:57" ht="18" x14ac:dyDescent="0.4">
      <c r="A37" s="21"/>
      <c r="B37" s="21"/>
      <c r="C37" s="20"/>
      <c r="D37" s="21"/>
      <c r="E37" s="38"/>
      <c r="F37" s="39"/>
      <c r="G37" s="39"/>
      <c r="H37" s="37"/>
      <c r="I37" s="37"/>
      <c r="J37" s="27"/>
      <c r="K37" s="20"/>
      <c r="L37" s="21"/>
      <c r="M37" s="21"/>
      <c r="N37" s="21"/>
      <c r="O37" s="21"/>
      <c r="P37" s="21"/>
      <c r="Q37" s="25"/>
      <c r="R37" s="25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</row>
    <row r="38" spans="1:57" ht="18" x14ac:dyDescent="0.4">
      <c r="A38" s="21"/>
      <c r="B38" s="21"/>
      <c r="C38" s="20"/>
      <c r="D38" s="21"/>
      <c r="E38" s="38"/>
      <c r="F38" s="39"/>
      <c r="G38" s="39"/>
      <c r="H38" s="37"/>
      <c r="I38" s="37"/>
      <c r="J38" s="27"/>
      <c r="K38" s="20"/>
      <c r="L38" s="21"/>
      <c r="M38" s="21"/>
      <c r="N38" s="21"/>
      <c r="O38" s="21"/>
      <c r="P38" s="21"/>
      <c r="Q38" s="25"/>
      <c r="R38" s="25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</row>
    <row r="39" spans="1:57" ht="18" x14ac:dyDescent="0.4">
      <c r="A39" s="21"/>
      <c r="B39" s="21"/>
      <c r="C39" s="20"/>
      <c r="D39" s="21"/>
      <c r="E39" s="38"/>
      <c r="F39" s="39"/>
      <c r="G39" s="39"/>
      <c r="H39" s="37"/>
      <c r="I39" s="37"/>
      <c r="J39" s="27"/>
      <c r="K39" s="20"/>
      <c r="L39" s="21"/>
      <c r="M39" s="24"/>
      <c r="N39" s="21"/>
      <c r="O39" s="21"/>
      <c r="P39" s="21"/>
      <c r="Q39" s="25"/>
      <c r="R39" s="25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</row>
    <row r="40" spans="1:57" ht="18" x14ac:dyDescent="0.4">
      <c r="A40" s="21"/>
      <c r="B40" s="21"/>
      <c r="C40" s="20"/>
      <c r="D40" s="21"/>
      <c r="E40" s="38"/>
      <c r="F40" s="39"/>
      <c r="G40" s="39"/>
      <c r="H40" s="37"/>
      <c r="I40" s="37"/>
      <c r="J40" s="27"/>
      <c r="K40" s="20"/>
      <c r="L40" s="21"/>
      <c r="M40" s="21"/>
      <c r="N40" s="21"/>
      <c r="O40" s="21"/>
      <c r="P40" s="21"/>
      <c r="Q40" s="25"/>
      <c r="R40" s="25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</row>
    <row r="41" spans="1:57" ht="18" x14ac:dyDescent="0.4">
      <c r="A41" s="21"/>
      <c r="B41" s="21"/>
      <c r="C41" s="20"/>
      <c r="D41" s="21"/>
      <c r="E41" s="38"/>
      <c r="F41" s="39"/>
      <c r="G41" s="39"/>
      <c r="H41" s="37"/>
      <c r="I41" s="37"/>
      <c r="J41" s="27"/>
      <c r="K41" s="20"/>
      <c r="L41" s="21"/>
      <c r="M41" s="21"/>
      <c r="N41" s="21"/>
      <c r="O41" s="21"/>
      <c r="P41" s="21"/>
      <c r="Q41" s="25"/>
      <c r="R41" s="25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</row>
    <row r="42" spans="1:57" ht="18" x14ac:dyDescent="0.4">
      <c r="A42" s="21"/>
      <c r="B42" s="21"/>
      <c r="C42" s="20"/>
      <c r="D42" s="21"/>
      <c r="E42" s="38"/>
      <c r="F42" s="39"/>
      <c r="G42" s="39"/>
      <c r="H42" s="37"/>
      <c r="I42" s="37"/>
      <c r="J42" s="27"/>
      <c r="K42" s="20"/>
      <c r="L42" s="21"/>
      <c r="M42" s="21"/>
      <c r="N42" s="21"/>
      <c r="O42" s="21"/>
      <c r="P42" s="21"/>
      <c r="Q42" s="25"/>
      <c r="R42" s="25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</row>
    <row r="43" spans="1:57" ht="18" x14ac:dyDescent="0.4">
      <c r="A43" s="21"/>
      <c r="B43" s="21"/>
      <c r="C43" s="20"/>
      <c r="D43" s="21"/>
      <c r="E43" s="38"/>
      <c r="F43" s="39"/>
      <c r="G43" s="39"/>
      <c r="H43" s="37"/>
      <c r="I43" s="37"/>
      <c r="J43" s="27"/>
      <c r="K43" s="20"/>
      <c r="L43" s="21"/>
      <c r="M43" s="21"/>
      <c r="N43" s="21"/>
      <c r="O43" s="21"/>
      <c r="P43" s="21"/>
      <c r="Q43" s="25"/>
      <c r="R43" s="25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</row>
    <row r="44" spans="1:57" ht="18" x14ac:dyDescent="0.4">
      <c r="A44" s="21"/>
      <c r="B44" s="21"/>
      <c r="C44" s="20"/>
      <c r="D44" s="21"/>
      <c r="E44" s="40"/>
      <c r="F44" s="41"/>
      <c r="G44" s="42"/>
      <c r="H44" s="43"/>
      <c r="I44" s="43"/>
      <c r="J44" s="21"/>
      <c r="K44" s="20"/>
      <c r="L44" s="21"/>
      <c r="M44" s="21"/>
      <c r="N44" s="21"/>
      <c r="O44" s="21"/>
      <c r="P44" s="21"/>
      <c r="Q44" s="25"/>
      <c r="R44" s="25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</row>
    <row r="45" spans="1:57" ht="5" customHeight="1" x14ac:dyDescent="0.35">
      <c r="A45" s="21"/>
      <c r="B45" s="21"/>
      <c r="C45" s="20"/>
      <c r="D45" s="21"/>
      <c r="E45" s="21"/>
      <c r="F45" s="21"/>
      <c r="G45" s="21"/>
      <c r="H45" s="21"/>
      <c r="I45" s="21"/>
      <c r="J45" s="21"/>
      <c r="K45" s="20"/>
      <c r="L45" s="21"/>
      <c r="M45" s="21"/>
      <c r="N45" s="21"/>
      <c r="O45" s="21"/>
      <c r="P45" s="21"/>
      <c r="Q45" s="25"/>
      <c r="R45" s="25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</row>
    <row r="46" spans="1:57" ht="6.5" customHeight="1" x14ac:dyDescent="0.35">
      <c r="A46" s="21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1"/>
      <c r="M46" s="21"/>
      <c r="N46" s="21"/>
      <c r="O46" s="21"/>
      <c r="P46" s="21"/>
      <c r="Q46" s="25"/>
      <c r="R46" s="25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</row>
    <row r="47" spans="1:57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5"/>
      <c r="R47" s="25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</row>
    <row r="48" spans="1:57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5"/>
      <c r="R48" s="25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</row>
    <row r="49" spans="1:57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4"/>
      <c r="M49" s="21"/>
      <c r="N49" s="21"/>
      <c r="O49" s="21"/>
      <c r="P49" s="21"/>
      <c r="Q49" s="25"/>
      <c r="R49" s="25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</row>
    <row r="50" spans="1:57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5"/>
      <c r="R50" s="25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</row>
    <row r="51" spans="1:57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5"/>
      <c r="R51" s="25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</row>
    <row r="52" spans="1:57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5"/>
      <c r="R52" s="25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</row>
    <row r="53" spans="1:57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5"/>
      <c r="R53" s="25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</row>
    <row r="54" spans="1:57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5"/>
      <c r="R54" s="25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</row>
    <row r="55" spans="1:57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5"/>
      <c r="R55" s="25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</row>
    <row r="56" spans="1:57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5"/>
      <c r="R56" s="25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</row>
    <row r="57" spans="1:57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5"/>
      <c r="R57" s="25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</row>
    <row r="58" spans="1:57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5"/>
      <c r="R58" s="25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</row>
    <row r="59" spans="1:57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5"/>
      <c r="R59" s="25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</row>
    <row r="60" spans="1:57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5"/>
      <c r="R60" s="25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</row>
    <row r="61" spans="1:57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5"/>
      <c r="R61" s="25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</row>
    <row r="62" spans="1:57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5"/>
      <c r="R62" s="25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</row>
    <row r="63" spans="1:57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5"/>
      <c r="R63" s="25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</row>
    <row r="64" spans="1:57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5"/>
      <c r="R64" s="25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</row>
    <row r="65" spans="1:57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5"/>
      <c r="R65" s="25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</row>
    <row r="66" spans="1:57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5"/>
      <c r="R66" s="25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</row>
    <row r="67" spans="1:57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5"/>
      <c r="R67" s="25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</row>
    <row r="68" spans="1:57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5"/>
      <c r="R68" s="25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</row>
    <row r="69" spans="1:57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5"/>
      <c r="R69" s="25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</row>
    <row r="70" spans="1:57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5"/>
      <c r="R70" s="25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</row>
    <row r="71" spans="1:57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5"/>
      <c r="R71" s="25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</row>
    <row r="72" spans="1:57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5"/>
      <c r="R72" s="25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</row>
    <row r="73" spans="1:57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5"/>
      <c r="R73" s="25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</row>
    <row r="74" spans="1:57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5"/>
      <c r="R74" s="25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</row>
    <row r="75" spans="1:57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5"/>
      <c r="R75" s="25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</row>
    <row r="76" spans="1:57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5"/>
      <c r="R76" s="25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</row>
    <row r="77" spans="1:57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5"/>
      <c r="R77" s="25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</row>
    <row r="78" spans="1:57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5"/>
      <c r="R78" s="25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</row>
    <row r="79" spans="1:57" x14ac:dyDescent="0.35">
      <c r="A79" s="21"/>
      <c r="B79" s="21"/>
      <c r="C79" s="21"/>
      <c r="D79" s="21"/>
      <c r="L79" s="4"/>
      <c r="M79" s="4"/>
      <c r="N79" s="3"/>
      <c r="P79" s="21"/>
      <c r="Q79" s="25"/>
      <c r="R79" s="25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</row>
    <row r="80" spans="1:57" ht="29" x14ac:dyDescent="0.35">
      <c r="A80" s="21"/>
      <c r="B80" s="21"/>
      <c r="C80" s="21"/>
      <c r="D80" s="21"/>
      <c r="E80" s="15" t="s">
        <v>0</v>
      </c>
      <c r="F80" s="16" t="s">
        <v>8</v>
      </c>
      <c r="L80" s="18" t="s">
        <v>4</v>
      </c>
      <c r="M80" s="18" t="s">
        <v>5</v>
      </c>
      <c r="N80" s="19" t="s">
        <v>6</v>
      </c>
      <c r="O80" s="19" t="s">
        <v>7</v>
      </c>
      <c r="P80" s="21"/>
      <c r="Q80" s="44"/>
      <c r="R80" s="44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</row>
    <row r="81" spans="1:57" x14ac:dyDescent="0.35">
      <c r="A81" s="21"/>
      <c r="B81" s="21"/>
      <c r="C81" s="21"/>
      <c r="D81" s="21"/>
      <c r="E81" s="6" t="str">
        <f>E20</f>
        <v>COGS '21</v>
      </c>
      <c r="F81" s="9">
        <f>F20</f>
        <v>500</v>
      </c>
      <c r="M81" s="5">
        <v>0</v>
      </c>
      <c r="N81" s="12"/>
      <c r="O81" s="12">
        <f>F81</f>
        <v>500</v>
      </c>
      <c r="P81" s="21"/>
      <c r="Q81" s="44"/>
      <c r="R81" s="44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</row>
    <row r="82" spans="1:57" x14ac:dyDescent="0.35">
      <c r="A82" s="21"/>
      <c r="B82" s="21"/>
      <c r="C82" s="21"/>
      <c r="D82" s="21"/>
      <c r="E82" s="17" t="str">
        <f t="shared" ref="E82:E85" si="2">E21</f>
        <v>Q1 '21</v>
      </c>
      <c r="F82" s="11" cm="1">
        <f t="array" ref="F82">_xlfn.IFS(AND(L82&lt;0,M82&gt;0,ABS(L82)&gt;ABS(M82)),O81+L82,AND(L82&lt;0,M82&gt;0,ABS(L82)&lt;ABS(M82)),O81+L82,AND(L82&lt;0,M82&lt;0,ABS(L82)&lt;ABS(M82)),O81+L82+M82,AND(L82&gt;0,M82&gt;0),O81,AND(L82&gt;0,M82&lt;0,ABS(L82)&gt;ABS(M82)),O81,AND(L82&lt;0,M82&gt;0,ABS(L82)&gt;ABS(M82)),O81+L82,AND(L82=0,M82&gt;0),O81,AND(L82&gt;0,M82=0),O81,AND(L82&lt;0,M82=0),O81+L82,AND(L82+M82=0),O81,AND(L82=0,M82&lt;0),O81+M82,AND(L82&gt;0,M82&lt;0,ABS(L82)&lt;ABS(M82)),O81-(ABS(M82)-ABS(L82)),AND(L82&lt;0,M82&lt;0,ABS(L82)&gt;ABS(M82)),O81+L82+M82,AND(L82&lt;0,M82&lt;0,ABS(L82)=ABS(M82)),O81+L82+M82)</f>
        <v>500</v>
      </c>
      <c r="G82" s="8" cm="1">
        <f t="array" ref="G82">_xlfn.IFS(AND(L82&lt;0,ABS(L82)&lt;ABS(M82)),ABS(L82),AND(L82&lt;0,ABS(L82)&gt;ABS(M82),M82&gt;0),ABS(M82),AND(ROUNDDOWN(L82,0)=0,ROUNDDOWN(M82,0)=0),0,AND(L82&gt;0,M82&lt;0,ABS(L82)&gt;ABS(M82)),L82+M82,AND(L82&gt;=0,M82&gt;=0),L82,AND(L82=0,M82&lt;0),L82,AND(L82&lt;0,M82=0),ABS(L82),AND(L82+M82=0),0,AND(L82&lt;0,ABS(L82)&gt;ABS(M82),M82&lt;0),ABS(L82),AND(L82&gt;0,M82&lt;0,ABS(L82)&lt;ABS(M82)),ABS(M82)-ABS(L82),AND(L82&lt;0,M82&lt;0),ABS(L82))</f>
        <v>531.107073648388</v>
      </c>
      <c r="H82" s="7" cm="1">
        <f t="array" ref="H82">_xlfn.IFS(AND(L82&lt;0,M82&gt;0),ABS(M82+L82),AND(L82&lt;0,M82&lt;0),ABS(M82),AND(L82&gt;=0,M82&gt;=0),M82,AND(L82=0,M82=0),M82,AND(L82&gt;0,M82&lt;0,ABS(L82)&gt;ABS(M82)),ABS(M82),AND(L82&lt;0,M82=0),M82,AND(L82+M82=0),0,AND(L82=0,M82&lt;0),ABS(M82),AND(L82&gt;0,M82&lt;0,ABS(L82)&lt;ABS(M82)),ABS(L82))</f>
        <v>202.71254431299894</v>
      </c>
      <c r="L82" s="10">
        <f t="shared" ref="L82:M84" si="3">F21</f>
        <v>531.107073648388</v>
      </c>
      <c r="M82" s="10">
        <f t="shared" si="3"/>
        <v>202.71254431299894</v>
      </c>
      <c r="N82" s="12">
        <f>SUM(L82:M82)</f>
        <v>733.81961796138694</v>
      </c>
      <c r="O82" s="12">
        <f>O81+L82+M82</f>
        <v>1233.8196179613869</v>
      </c>
      <c r="P82" s="21"/>
      <c r="Q82" s="44" t="str" cm="1">
        <f t="array" ref="Q82">_xlfn.IFS(L82&lt;0,$T$113,L82=0,"",L82&gt;0,$U$113)</f>
        <v>▲</v>
      </c>
      <c r="R82" s="44" t="str" cm="1">
        <f t="array" ref="R82">_xlfn.IFS(M82&lt;0,$T$113,M82=0,"",M82&gt;0,$U$113)</f>
        <v>▲</v>
      </c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</row>
    <row r="83" spans="1:57" x14ac:dyDescent="0.35">
      <c r="A83" s="21"/>
      <c r="B83" s="21"/>
      <c r="C83" s="21"/>
      <c r="D83" s="21"/>
      <c r="E83" s="17" t="str">
        <f t="shared" si="2"/>
        <v>Q2 '21</v>
      </c>
      <c r="F83" s="11" cm="1">
        <f t="array" ref="F83">_xlfn.IFS(AND(L83&lt;0,M83&gt;0,ABS(L83)&gt;ABS(M83)),O82+L83,AND(L83&lt;0,M83&gt;0,ABS(L83)&lt;ABS(M83)),O82+L83,AND(L83&lt;0,M83&lt;0,ABS(L83)&lt;ABS(M83)),O82+L83+M83,AND(L83&gt;0,M83&gt;0),O82,AND(L83&gt;0,M83&lt;0,ABS(L83)&gt;ABS(M83)),O82,AND(L83&lt;0,M83&gt;0,ABS(L83)&gt;ABS(M83)),O82+L83,AND(L83=0,M83&gt;0),O82,AND(L83&gt;0,M83=0),O82,AND(L83&lt;0,M83=0),O82+L83,AND(L83+M83=0),O82,AND(L83=0,M83&lt;0),O82+M83,AND(L83&gt;0,M83&lt;0,ABS(L83)&lt;ABS(M83)),O82-(ABS(M83)-ABS(L83)),AND(L83&lt;0,M83&lt;0,ABS(L83)&gt;ABS(M83)),O82+L83+M83,AND(L83&lt;0,M83&lt;0,ABS(L83)=ABS(M83)),O82+L83+M83)</f>
        <v>1233.8196179613869</v>
      </c>
      <c r="G83" s="8" cm="1">
        <f t="array" ref="G83">_xlfn.IFS(AND(L83&lt;0,ABS(L83)&lt;ABS(M83)),ABS(L83),AND(L83&lt;0,ABS(L83)&gt;ABS(M83),M83&gt;0),ABS(M83),AND(ROUNDDOWN(L83,0)=0,ROUNDDOWN(M83,0)=0),0,AND(L83&gt;0,M83&lt;0,ABS(L83)&gt;ABS(M83)),L83+M83,AND(L83&gt;=0,M83&gt;=0),L83,AND(L83=0,M83&lt;0),L83,AND(L83&lt;0,M83=0),ABS(L83),AND(L83+M83=0),0,AND(L83&lt;0,ABS(L83)&gt;ABS(M83),M83&lt;0),ABS(L83),AND(L83&gt;0,M83&lt;0,ABS(L83)&lt;ABS(M83)),ABS(M83)-ABS(L83),AND(L83&lt;0,M83&lt;0),ABS(L83))</f>
        <v>58.638919909142942</v>
      </c>
      <c r="H83" s="7" cm="1">
        <f t="array" ref="H83">_xlfn.IFS(AND(L83&lt;0,M83&gt;0),ABS(M83+L83),AND(L83&lt;0,M83&lt;0),ABS(M83),AND(L83&gt;=0,M83&gt;=0),M83,AND(L83=0,M83=0),M83,AND(L83&gt;0,M83&lt;0,ABS(L83)&gt;ABS(M83)),ABS(M83),AND(L83&lt;0,M83=0),M83,AND(L83+M83=0),0,AND(L83=0,M83&lt;0),ABS(M83),AND(L83&gt;0,M83&lt;0,ABS(L83)&lt;ABS(M83)),ABS(L83))</f>
        <v>416.86280692379773</v>
      </c>
      <c r="L83" s="10">
        <f t="shared" si="3"/>
        <v>475.50172683294068</v>
      </c>
      <c r="M83" s="10">
        <f t="shared" si="3"/>
        <v>-416.86280692379773</v>
      </c>
      <c r="N83" s="12">
        <f t="shared" ref="N83:N84" si="4">SUM(L83:M83)</f>
        <v>58.638919909142942</v>
      </c>
      <c r="O83" s="12">
        <f t="shared" ref="O83:O84" si="5">O82+L83+M83</f>
        <v>1292.4585378705299</v>
      </c>
      <c r="P83" s="21"/>
      <c r="Q83" s="44" t="str" cm="1">
        <f t="array" ref="Q83">_xlfn.IFS(L83&lt;0,$T$113,L83=0,"",L83&gt;0,$U$113)</f>
        <v>▲</v>
      </c>
      <c r="R83" s="44" t="str" cm="1">
        <f t="array" ref="R83">_xlfn.IFS(M83&lt;0,$T$113,M83=0,"",M83&gt;0,$U$113)</f>
        <v>▼</v>
      </c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</row>
    <row r="84" spans="1:57" x14ac:dyDescent="0.35">
      <c r="A84" s="21"/>
      <c r="B84" s="21"/>
      <c r="C84" s="21"/>
      <c r="D84" s="21"/>
      <c r="E84" s="17" t="str">
        <f t="shared" si="2"/>
        <v>Q3 '21</v>
      </c>
      <c r="F84" s="11" cm="1">
        <f t="array" ref="F84">_xlfn.IFS(AND(L84&lt;0,M84&gt;0,ABS(L84)&gt;ABS(M84)),O83+L84,AND(L84&lt;0,M84&gt;0,ABS(L84)&lt;ABS(M84)),O83+L84,AND(L84&lt;0,M84&lt;0,ABS(L84)&lt;ABS(M84)),O83+L84+M84,AND(L84&gt;0,M84&gt;0),O83,AND(L84&gt;0,M84&lt;0,ABS(L84)&gt;ABS(M84)),O83,AND(L84&lt;0,M84&gt;0,ABS(L84)&gt;ABS(M84)),O83+L84,AND(L84=0,M84&gt;0),O83,AND(L84&gt;0,M84=0),O83,AND(L84&lt;0,M84=0),O83+L84,AND(L84+M84=0),O83,AND(L84=0,M84&lt;0),O83+M84,AND(L84&gt;0,M84&lt;0,ABS(L84)&lt;ABS(M84)),O83-(ABS(M84)-ABS(L84)),AND(L84&lt;0,M84&lt;0,ABS(L84)&gt;ABS(M84)),O83+L84+M84,AND(L84&lt;0,M84&lt;0,ABS(L84)=ABS(M84)),O83+L84+M84)</f>
        <v>1292.4585378705299</v>
      </c>
      <c r="G84" s="8" cm="1">
        <f t="array" ref="G84">_xlfn.IFS(AND(L84&lt;0,ABS(L84)&lt;ABS(M84)),ABS(L84),AND(L84&lt;0,ABS(L84)&gt;ABS(M84),M84&gt;0),ABS(M84),AND(ROUNDDOWN(L84,0)=0,ROUNDDOWN(M84,0)=0),0,AND(L84&gt;0,M84&lt;0,ABS(L84)&gt;ABS(M84)),L84+M84,AND(L84&gt;=0,M84&gt;=0),L84,AND(L84=0,M84&lt;0),L84,AND(L84&lt;0,M84=0),ABS(L84),AND(L84+M84=0),0,AND(L84&lt;0,ABS(L84)&gt;ABS(M84),M84&lt;0),ABS(L84),AND(L84&gt;0,M84&lt;0,ABS(L84)&lt;ABS(M84)),ABS(M84)-ABS(L84),AND(L84&lt;0,M84&lt;0),ABS(L84))</f>
        <v>279.20248574547037</v>
      </c>
      <c r="H84" s="7" cm="1">
        <f t="array" ref="H84">_xlfn.IFS(AND(L84&lt;0,M84&gt;0),ABS(M84+L84),AND(L84&lt;0,M84&lt;0),ABS(M84),AND(L84&gt;=0,M84&gt;=0),M84,AND(L84=0,M84=0),M84,AND(L84&gt;0,M84&lt;0,ABS(L84)&gt;ABS(M84)),ABS(M84),AND(L84&lt;0,M84=0),M84,AND(L84+M84=0),0,AND(L84=0,M84&lt;0),ABS(M84),AND(L84&gt;0,M84&lt;0,ABS(L84)&lt;ABS(M84)),ABS(L84))</f>
        <v>140.24697801991616</v>
      </c>
      <c r="L84" s="10">
        <f t="shared" si="3"/>
        <v>279.20248574547037</v>
      </c>
      <c r="M84" s="10">
        <f t="shared" si="3"/>
        <v>140.24697801991616</v>
      </c>
      <c r="N84" s="12">
        <f t="shared" si="4"/>
        <v>419.44946376538655</v>
      </c>
      <c r="O84" s="12">
        <f t="shared" si="5"/>
        <v>1711.9080016359164</v>
      </c>
      <c r="P84" s="21"/>
      <c r="Q84" s="44" t="str" cm="1">
        <f t="array" ref="Q84">_xlfn.IFS(L84&lt;0,$T$113,L84=0,"",L84&gt;0,$U$113)</f>
        <v>▲</v>
      </c>
      <c r="R84" s="44" t="str" cm="1">
        <f t="array" ref="R84">_xlfn.IFS(M84&lt;0,$T$113,M84=0,"",M84&gt;0,$U$113)</f>
        <v>▲</v>
      </c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</row>
    <row r="85" spans="1:57" x14ac:dyDescent="0.35">
      <c r="A85" s="21"/>
      <c r="B85" s="21"/>
      <c r="C85" s="21"/>
      <c r="D85" s="21"/>
      <c r="E85" s="17" t="str">
        <f t="shared" si="2"/>
        <v>COGS '24</v>
      </c>
      <c r="F85" s="11" cm="1">
        <f t="array" ref="F85">_xlfn.IFS(AND(L85&lt;0,M85&gt;0,ABS(L85)&gt;ABS(M85)),O84+L85,AND(L85&lt;0,M85&gt;0,ABS(L85)&lt;ABS(M85)),O84+L85,AND(L85&lt;0,M85&lt;0,ABS(L85)&lt;ABS(M85)),O84+L85+M85,AND(L85&gt;0,M85&gt;0),O84,AND(L85&gt;0,M85&lt;0,ABS(L85)&gt;ABS(M85)),O84,AND(L85&lt;0,M85&gt;0,ABS(L85)&gt;ABS(M85)),O84+L85,AND(L85=0,M85&gt;0),O84,AND(L85&gt;0,M85=0),O84,AND(L85&lt;0,M85=0),O84+L85,AND(L85+M85=0),O84,AND(L85=0,M85&lt;0),O84+M85,AND(L85&gt;0,M85&lt;0,ABS(L85)&lt;ABS(M85)),O84-(ABS(M85)-ABS(L85)),AND(L85&lt;0,M85&lt;0,ABS(L85)&gt;ABS(M85)),O84+L85+M85,AND(L85&lt;0,M85&lt;0,ABS(L85)=ABS(M85)),O84+L85+M85)</f>
        <v>1711.9080016359164</v>
      </c>
      <c r="G85" s="8"/>
      <c r="H85" s="7"/>
      <c r="L85" s="10"/>
      <c r="M85" s="10"/>
      <c r="N85" s="12"/>
      <c r="O85" s="12"/>
      <c r="P85" s="21"/>
      <c r="Q85" s="44" t="str" cm="1">
        <f t="array" ref="Q85">_xlfn.IFS(L85&lt;0,$T$113,L85=0,"",L85&gt;0,$U$113)</f>
        <v/>
      </c>
      <c r="R85" s="44" t="str" cm="1">
        <f t="array" ref="R85">_xlfn.IFS(M85&lt;0,$T$113,M85=0,"",M85&gt;0,$U$113)</f>
        <v/>
      </c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</row>
    <row r="86" spans="1:57" x14ac:dyDescent="0.35">
      <c r="A86" s="21"/>
      <c r="B86" s="21"/>
      <c r="C86" s="21"/>
      <c r="D86" s="21"/>
      <c r="E86" s="17"/>
      <c r="F86" s="11"/>
      <c r="G86" s="8"/>
      <c r="H86" s="7"/>
      <c r="L86" s="10"/>
      <c r="M86" s="10"/>
      <c r="N86" s="12"/>
      <c r="O86" s="12"/>
      <c r="P86" s="21"/>
      <c r="Q86" s="44" t="str" cm="1">
        <f t="array" ref="Q86">_xlfn.IFS(L86&lt;0,$T$113,L86=0,"",L86&gt;0,$U$113)</f>
        <v/>
      </c>
      <c r="R86" s="44" t="str" cm="1">
        <f t="array" ref="R86">_xlfn.IFS(M86&lt;0,$T$113,M86=0,"",M86&gt;0,$U$113)</f>
        <v/>
      </c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</row>
    <row r="87" spans="1:57" x14ac:dyDescent="0.35">
      <c r="A87" s="21"/>
      <c r="B87" s="21"/>
      <c r="C87" s="21"/>
      <c r="D87" s="21"/>
      <c r="E87" s="17"/>
      <c r="F87" s="11"/>
      <c r="G87" s="8"/>
      <c r="H87" s="7"/>
      <c r="L87" s="10"/>
      <c r="M87" s="10"/>
      <c r="N87" s="12"/>
      <c r="O87" s="12"/>
      <c r="P87" s="21"/>
      <c r="Q87" s="44" t="str" cm="1">
        <f t="array" ref="Q87">_xlfn.IFS(L87&lt;0,$T$113,L87=0,"",L87&gt;0,$U$113)</f>
        <v/>
      </c>
      <c r="R87" s="44" t="str" cm="1">
        <f t="array" ref="R87">_xlfn.IFS(M87&lt;0,$T$113,M87=0,"",M87&gt;0,$U$113)</f>
        <v/>
      </c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</row>
    <row r="88" spans="1:57" x14ac:dyDescent="0.35">
      <c r="A88" s="21"/>
      <c r="B88" s="21"/>
      <c r="C88" s="21"/>
      <c r="D88" s="21"/>
      <c r="E88" s="17"/>
      <c r="F88" s="11"/>
      <c r="G88" s="8"/>
      <c r="H88" s="7"/>
      <c r="L88" s="10"/>
      <c r="M88" s="10"/>
      <c r="N88" s="12"/>
      <c r="O88" s="12"/>
      <c r="P88" s="21"/>
      <c r="Q88" s="44" t="str" cm="1">
        <f t="array" ref="Q88">_xlfn.IFS(L88&lt;0,$T$113,L88=0,"",L88&gt;0,$U$113)</f>
        <v/>
      </c>
      <c r="R88" s="44" t="str" cm="1">
        <f t="array" ref="R88">_xlfn.IFS(M88&lt;0,$T$113,M88=0,"",M88&gt;0,$U$113)</f>
        <v/>
      </c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</row>
    <row r="89" spans="1:57" x14ac:dyDescent="0.35">
      <c r="A89" s="21"/>
      <c r="B89" s="21"/>
      <c r="C89" s="21"/>
      <c r="D89" s="21"/>
      <c r="E89" s="17"/>
      <c r="F89" s="11"/>
      <c r="G89" s="8"/>
      <c r="H89" s="7"/>
      <c r="L89" s="10"/>
      <c r="M89" s="10"/>
      <c r="N89" s="12"/>
      <c r="O89" s="12"/>
      <c r="P89" s="21"/>
      <c r="Q89" s="44" t="str" cm="1">
        <f t="array" ref="Q89">_xlfn.IFS(L89&lt;0,$T$113,L89=0,"",L89&gt;0,$U$113)</f>
        <v/>
      </c>
      <c r="R89" s="44" t="str" cm="1">
        <f t="array" ref="R89">_xlfn.IFS(M89&lt;0,$T$113,M89=0,"",M89&gt;0,$U$113)</f>
        <v/>
      </c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</row>
    <row r="90" spans="1:57" x14ac:dyDescent="0.35">
      <c r="A90" s="21"/>
      <c r="B90" s="21"/>
      <c r="C90" s="21"/>
      <c r="D90" s="21"/>
      <c r="E90" s="17"/>
      <c r="F90" s="11"/>
      <c r="G90" s="8"/>
      <c r="H90" s="7"/>
      <c r="L90" s="10"/>
      <c r="M90" s="10"/>
      <c r="N90" s="12"/>
      <c r="O90" s="12"/>
      <c r="P90" s="21"/>
      <c r="Q90" s="44" t="str" cm="1">
        <f t="array" ref="Q90">_xlfn.IFS(L90&lt;0,$T$113,L90=0,"",L90&gt;0,$U$113)</f>
        <v/>
      </c>
      <c r="R90" s="44" t="str" cm="1">
        <f t="array" ref="R90">_xlfn.IFS(M90&lt;0,$T$113,M90=0,"",M90&gt;0,$U$113)</f>
        <v/>
      </c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</row>
    <row r="91" spans="1:57" x14ac:dyDescent="0.35">
      <c r="A91" s="21"/>
      <c r="B91" s="21"/>
      <c r="C91" s="21"/>
      <c r="D91" s="21"/>
      <c r="E91" s="17"/>
      <c r="F91" s="11"/>
      <c r="G91" s="8"/>
      <c r="H91" s="7"/>
      <c r="L91" s="10"/>
      <c r="M91" s="10"/>
      <c r="N91" s="12"/>
      <c r="O91" s="12"/>
      <c r="P91" s="21"/>
      <c r="Q91" s="44" t="str" cm="1">
        <f t="array" ref="Q91">_xlfn.IFS(L91&lt;0,$T$113,L91=0,"",L91&gt;0,$U$113)</f>
        <v/>
      </c>
      <c r="R91" s="44" t="str" cm="1">
        <f t="array" ref="R91">_xlfn.IFS(M91&lt;0,$T$113,M91=0,"",M91&gt;0,$U$113)</f>
        <v/>
      </c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</row>
    <row r="92" spans="1:57" x14ac:dyDescent="0.35">
      <c r="A92" s="21"/>
      <c r="B92" s="21"/>
      <c r="C92" s="21"/>
      <c r="D92" s="21"/>
      <c r="E92" s="17"/>
      <c r="F92" s="11"/>
      <c r="G92" s="8"/>
      <c r="H92" s="7"/>
      <c r="L92" s="10"/>
      <c r="M92" s="10"/>
      <c r="N92" s="12"/>
      <c r="O92" s="12"/>
      <c r="P92" s="21"/>
      <c r="Q92" s="44" t="str" cm="1">
        <f t="array" ref="Q92">_xlfn.IFS(L92&lt;0,$T$113,L92=0,"",L92&gt;0,$U$113)</f>
        <v/>
      </c>
      <c r="R92" s="44" t="str" cm="1">
        <f t="array" ref="R92">_xlfn.IFS(M92&lt;0,$T$113,M92=0,"",M92&gt;0,$U$113)</f>
        <v/>
      </c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</row>
    <row r="93" spans="1:57" x14ac:dyDescent="0.35">
      <c r="A93" s="21"/>
      <c r="B93" s="21"/>
      <c r="C93" s="21"/>
      <c r="D93" s="21"/>
      <c r="E93" s="17"/>
      <c r="F93" s="11"/>
      <c r="G93" s="8"/>
      <c r="H93" s="7"/>
      <c r="L93" s="10"/>
      <c r="M93" s="10"/>
      <c r="N93" s="12"/>
      <c r="O93" s="12"/>
      <c r="P93" s="21"/>
      <c r="Q93" s="44" t="str" cm="1">
        <f t="array" ref="Q93">_xlfn.IFS(L93&lt;0,$T$113,L93=0,"",L93&gt;0,$U$113)</f>
        <v/>
      </c>
      <c r="R93" s="44" t="str" cm="1">
        <f t="array" ref="R93">_xlfn.IFS(M93&lt;0,$T$113,M93=0,"",M93&gt;0,$U$113)</f>
        <v/>
      </c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</row>
    <row r="94" spans="1:57" x14ac:dyDescent="0.35">
      <c r="A94" s="21"/>
      <c r="B94" s="21"/>
      <c r="C94" s="21"/>
      <c r="D94" s="21"/>
      <c r="E94" s="17"/>
      <c r="F94" s="11"/>
      <c r="G94" s="8"/>
      <c r="H94" s="7"/>
      <c r="L94" s="10"/>
      <c r="M94" s="10"/>
      <c r="N94" s="12"/>
      <c r="O94" s="12"/>
      <c r="P94" s="21"/>
      <c r="Q94" s="44" t="str" cm="1">
        <f t="array" ref="Q94">_xlfn.IFS(L94&lt;0,$T$113,L94=0,"",L94&gt;0,$U$113)</f>
        <v/>
      </c>
      <c r="R94" s="44" t="str" cm="1">
        <f t="array" ref="R94">_xlfn.IFS(M94&lt;0,$T$113,M94=0,"",M94&gt;0,$U$113)</f>
        <v/>
      </c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</row>
    <row r="95" spans="1:57" x14ac:dyDescent="0.35">
      <c r="A95" s="21"/>
      <c r="B95" s="21"/>
      <c r="C95" s="21"/>
      <c r="D95" s="21"/>
      <c r="E95" s="17"/>
      <c r="F95" s="11"/>
      <c r="G95" s="8"/>
      <c r="H95" s="7"/>
      <c r="L95" s="10"/>
      <c r="M95" s="10"/>
      <c r="N95" s="12"/>
      <c r="O95" s="12"/>
      <c r="P95" s="21"/>
      <c r="Q95" s="44" t="str" cm="1">
        <f t="array" ref="Q95">_xlfn.IFS(L95&lt;0,$T$113,L95=0,"",L95&gt;0,$U$113)</f>
        <v/>
      </c>
      <c r="R95" s="44" t="str" cm="1">
        <f t="array" ref="R95">_xlfn.IFS(M95&lt;0,$T$113,M95=0,"",M95&gt;0,$U$113)</f>
        <v/>
      </c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</row>
    <row r="96" spans="1:57" x14ac:dyDescent="0.35">
      <c r="A96" s="21"/>
      <c r="B96" s="21"/>
      <c r="C96" s="21"/>
      <c r="D96" s="21"/>
      <c r="E96" s="17"/>
      <c r="F96" s="11"/>
      <c r="G96" s="8"/>
      <c r="H96" s="7"/>
      <c r="L96" s="10"/>
      <c r="M96" s="10"/>
      <c r="N96" s="12"/>
      <c r="O96" s="12"/>
      <c r="P96" s="21"/>
      <c r="Q96" s="44" t="str" cm="1">
        <f t="array" ref="Q96">_xlfn.IFS(L96&lt;0,$T$113,L96=0,"",L96&gt;0,$U$113)</f>
        <v/>
      </c>
      <c r="R96" s="44" t="str" cm="1">
        <f t="array" ref="R96">_xlfn.IFS(M96&lt;0,$T$113,M96=0,"",M96&gt;0,$U$113)</f>
        <v/>
      </c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</row>
    <row r="97" spans="1:57" x14ac:dyDescent="0.35">
      <c r="A97" s="21"/>
      <c r="B97" s="21"/>
      <c r="C97" s="21"/>
      <c r="D97" s="21"/>
      <c r="E97" s="17"/>
      <c r="F97" s="11"/>
      <c r="G97" s="8"/>
      <c r="H97" s="7"/>
      <c r="L97" s="10"/>
      <c r="M97" s="10"/>
      <c r="N97" s="12"/>
      <c r="O97" s="12"/>
      <c r="P97" s="21"/>
      <c r="Q97" s="44" t="str" cm="1">
        <f t="array" ref="Q97">_xlfn.IFS(L97&lt;0,$T$113,L97=0,"",L97&gt;0,$U$113)</f>
        <v/>
      </c>
      <c r="R97" s="44" t="str" cm="1">
        <f t="array" ref="R97">_xlfn.IFS(M97&lt;0,$T$113,M97=0,"",M97&gt;0,$U$113)</f>
        <v/>
      </c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</row>
    <row r="98" spans="1:57" x14ac:dyDescent="0.35">
      <c r="A98" s="21"/>
      <c r="B98" s="21"/>
      <c r="C98" s="21"/>
      <c r="D98" s="21"/>
      <c r="E98" s="17"/>
      <c r="F98" s="11"/>
      <c r="G98" s="8"/>
      <c r="H98" s="7"/>
      <c r="L98" s="10"/>
      <c r="M98" s="10"/>
      <c r="N98" s="12"/>
      <c r="O98" s="12"/>
      <c r="P98" s="21"/>
      <c r="Q98" s="44" t="str" cm="1">
        <f t="array" ref="Q98">_xlfn.IFS(L98&lt;0,$T$113,L98=0,"",L98&gt;0,$U$113)</f>
        <v/>
      </c>
      <c r="R98" s="44" t="str" cm="1">
        <f t="array" ref="R98">_xlfn.IFS(M98&lt;0,$T$113,M98=0,"",M98&gt;0,$U$113)</f>
        <v/>
      </c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</row>
    <row r="99" spans="1:57" x14ac:dyDescent="0.35">
      <c r="A99" s="21"/>
      <c r="B99" s="21"/>
      <c r="C99" s="21"/>
      <c r="D99" s="21"/>
      <c r="E99" s="17"/>
      <c r="F99" s="11"/>
      <c r="G99" s="8"/>
      <c r="H99" s="7"/>
      <c r="L99" s="10"/>
      <c r="M99" s="10"/>
      <c r="N99" s="12"/>
      <c r="O99" s="12"/>
      <c r="P99" s="21"/>
      <c r="Q99" s="44" t="str" cm="1">
        <f t="array" ref="Q99">_xlfn.IFS(L99&lt;0,$T$113,L99=0,"",L99&gt;0,$U$113)</f>
        <v/>
      </c>
      <c r="R99" s="44" t="str" cm="1">
        <f t="array" ref="R99">_xlfn.IFS(M99&lt;0,$T$113,M99=0,"",M99&gt;0,$U$113)</f>
        <v/>
      </c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</row>
    <row r="100" spans="1:57" x14ac:dyDescent="0.35">
      <c r="A100" s="21"/>
      <c r="B100" s="21"/>
      <c r="C100" s="21"/>
      <c r="D100" s="21"/>
      <c r="E100" s="17"/>
      <c r="F100" s="11"/>
      <c r="G100" s="8"/>
      <c r="H100" s="7"/>
      <c r="L100" s="10"/>
      <c r="M100" s="10"/>
      <c r="N100" s="12"/>
      <c r="O100" s="12"/>
      <c r="P100" s="21"/>
      <c r="Q100" s="44" t="str" cm="1">
        <f t="array" ref="Q100">_xlfn.IFS(L100&lt;0,$T$113,L100=0,"",L100&gt;0,$U$113)</f>
        <v/>
      </c>
      <c r="R100" s="44" t="str" cm="1">
        <f t="array" ref="R100">_xlfn.IFS(M100&lt;0,$T$113,M100=0,"",M100&gt;0,$U$113)</f>
        <v/>
      </c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</row>
    <row r="101" spans="1:57" x14ac:dyDescent="0.35">
      <c r="A101" s="21"/>
      <c r="B101" s="21"/>
      <c r="C101" s="21"/>
      <c r="D101" s="21"/>
      <c r="E101" s="17"/>
      <c r="F101" s="11"/>
      <c r="G101" s="8"/>
      <c r="H101" s="7"/>
      <c r="L101" s="10"/>
      <c r="M101" s="10"/>
      <c r="N101" s="12"/>
      <c r="O101" s="12"/>
      <c r="P101" s="21"/>
      <c r="Q101" s="44" t="str" cm="1">
        <f t="array" ref="Q101">_xlfn.IFS(L101&lt;0,$T$113,L101=0,"",L101&gt;0,$U$113)</f>
        <v/>
      </c>
      <c r="R101" s="44" t="str" cm="1">
        <f t="array" ref="R101">_xlfn.IFS(M101&lt;0,$T$113,M101=0,"",M101&gt;0,$U$113)</f>
        <v/>
      </c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</row>
    <row r="102" spans="1:57" x14ac:dyDescent="0.35">
      <c r="A102" s="21"/>
      <c r="B102" s="21"/>
      <c r="C102" s="21"/>
      <c r="D102" s="21"/>
      <c r="E102" s="17"/>
      <c r="F102" s="11"/>
      <c r="G102" s="8"/>
      <c r="H102" s="7"/>
      <c r="L102" s="10"/>
      <c r="M102" s="10"/>
      <c r="N102" s="12"/>
      <c r="O102" s="12"/>
      <c r="P102" s="21"/>
      <c r="Q102" s="44" t="str" cm="1">
        <f t="array" ref="Q102">_xlfn.IFS(L102&lt;0,$T$113,L102=0,"",L102&gt;0,$U$113)</f>
        <v/>
      </c>
      <c r="R102" s="44" t="str" cm="1">
        <f t="array" ref="R102">_xlfn.IFS(M102&lt;0,$T$113,M102=0,"",M102&gt;0,$U$113)</f>
        <v/>
      </c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</row>
    <row r="103" spans="1:57" x14ac:dyDescent="0.35">
      <c r="A103" s="21"/>
      <c r="B103" s="21"/>
      <c r="C103" s="21"/>
      <c r="D103" s="21"/>
      <c r="E103" s="17"/>
      <c r="F103" s="11"/>
      <c r="G103" s="8"/>
      <c r="H103" s="7"/>
      <c r="L103" s="10"/>
      <c r="M103" s="10"/>
      <c r="N103" s="12"/>
      <c r="O103" s="12"/>
      <c r="P103" s="21"/>
      <c r="Q103" s="44" t="str" cm="1">
        <f t="array" ref="Q103">_xlfn.IFS(L103&lt;0,$T$113,L103=0,"",L103&gt;0,$U$113)</f>
        <v/>
      </c>
      <c r="R103" s="44" t="str" cm="1">
        <f t="array" ref="R103">_xlfn.IFS(M103&lt;0,$T$113,M103=0,"",M103&gt;0,$U$113)</f>
        <v/>
      </c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</row>
    <row r="104" spans="1:57" x14ac:dyDescent="0.35">
      <c r="A104" s="21"/>
      <c r="B104" s="21"/>
      <c r="C104" s="21"/>
      <c r="D104" s="21"/>
      <c r="E104" s="17"/>
      <c r="F104" s="11"/>
      <c r="G104" s="8"/>
      <c r="H104" s="7"/>
      <c r="L104" s="10"/>
      <c r="M104" s="10"/>
      <c r="N104" s="12"/>
      <c r="O104" s="12"/>
      <c r="P104" s="21"/>
      <c r="Q104" s="44" t="str" cm="1">
        <f t="array" ref="Q104">_xlfn.IFS(L104&lt;0,$T$113,L104=0,"",L104&gt;0,$U$113)</f>
        <v/>
      </c>
      <c r="R104" s="44" t="str" cm="1">
        <f t="array" ref="R104">_xlfn.IFS(M104&lt;0,$T$113,M104=0,"",M104&gt;0,$U$113)</f>
        <v/>
      </c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</row>
    <row r="105" spans="1:57" x14ac:dyDescent="0.35">
      <c r="A105" s="21"/>
      <c r="B105" s="21"/>
      <c r="C105" s="21"/>
      <c r="D105" s="21"/>
      <c r="E105" s="6"/>
      <c r="F105" s="11"/>
      <c r="G105" s="8"/>
      <c r="H105" s="12"/>
      <c r="P105" s="21"/>
      <c r="Q105" s="25"/>
      <c r="R105" s="25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</row>
    <row r="106" spans="1:57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5"/>
      <c r="R106" s="25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</row>
    <row r="107" spans="1:57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3"/>
      <c r="N107" s="21"/>
      <c r="O107" s="21"/>
      <c r="P107" s="21"/>
      <c r="Q107" s="25"/>
      <c r="R107" s="25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</row>
    <row r="108" spans="1:57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5"/>
      <c r="R108" s="25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</row>
    <row r="109" spans="1:57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5"/>
      <c r="R109" s="25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</row>
    <row r="110" spans="1:57" x14ac:dyDescent="0.35">
      <c r="A110" s="21"/>
      <c r="B110" s="21"/>
      <c r="C110" s="21"/>
      <c r="D110" s="21"/>
      <c r="E110" s="21"/>
      <c r="F110" s="21"/>
      <c r="G110" s="21"/>
      <c r="H110" s="45"/>
      <c r="I110" s="21"/>
      <c r="J110" s="21"/>
      <c r="K110" s="21"/>
      <c r="L110" s="21"/>
      <c r="M110" s="21"/>
      <c r="N110" s="21"/>
      <c r="O110" s="21"/>
      <c r="P110" s="21"/>
      <c r="Q110" s="25"/>
      <c r="R110" s="25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</row>
    <row r="111" spans="1:57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5"/>
      <c r="R111" s="25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</row>
    <row r="112" spans="1:57" x14ac:dyDescent="0.35">
      <c r="A112" s="21"/>
      <c r="B112" s="21"/>
      <c r="C112" s="21"/>
      <c r="D112" s="21"/>
      <c r="E112" s="21"/>
      <c r="F112" s="45"/>
      <c r="G112" s="45"/>
      <c r="H112" s="45"/>
      <c r="I112" s="21"/>
      <c r="J112" s="21"/>
      <c r="K112" s="21"/>
      <c r="L112" s="21"/>
      <c r="M112" s="21"/>
      <c r="N112" s="21"/>
      <c r="O112" s="21"/>
      <c r="P112" s="21"/>
      <c r="Q112" s="25"/>
      <c r="R112" s="25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</row>
    <row r="113" spans="1:57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5"/>
      <c r="R113" s="25"/>
      <c r="S113" s="21"/>
      <c r="T113" s="21" t="s">
        <v>3</v>
      </c>
      <c r="U113" s="21" t="s">
        <v>2</v>
      </c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</row>
    <row r="114" spans="1:57" x14ac:dyDescent="0.35">
      <c r="A114" s="21"/>
      <c r="B114" s="21"/>
      <c r="C114" s="21"/>
      <c r="D114" s="21"/>
      <c r="E114" s="21"/>
      <c r="F114" s="21"/>
      <c r="G114" s="21"/>
      <c r="H114" s="45"/>
      <c r="I114" s="21"/>
      <c r="J114" s="21"/>
      <c r="K114" s="21"/>
      <c r="L114" s="45"/>
      <c r="M114" s="45"/>
      <c r="N114" s="21"/>
      <c r="O114" s="21"/>
      <c r="P114" s="21"/>
      <c r="Q114" s="25"/>
      <c r="R114" s="25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</row>
    <row r="115" spans="1:57" x14ac:dyDescent="0.35">
      <c r="A115" s="21"/>
      <c r="B115" s="21"/>
      <c r="C115" s="21"/>
      <c r="D115" s="21"/>
      <c r="E115" s="21"/>
      <c r="F115" s="21"/>
      <c r="G115" s="46"/>
      <c r="H115" s="46"/>
      <c r="I115" s="21"/>
      <c r="J115" s="21"/>
      <c r="K115" s="21"/>
      <c r="L115" s="45"/>
      <c r="M115" s="45"/>
      <c r="N115" s="21"/>
      <c r="O115" s="21"/>
      <c r="P115" s="21"/>
      <c r="Q115" s="25"/>
      <c r="R115" s="25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</row>
    <row r="116" spans="1:57" x14ac:dyDescent="0.35">
      <c r="A116" s="21"/>
      <c r="B116" s="21"/>
      <c r="C116" s="21"/>
      <c r="D116" s="21"/>
      <c r="E116" s="21"/>
      <c r="F116" s="21"/>
      <c r="G116" s="46"/>
      <c r="H116" s="46"/>
      <c r="I116" s="21"/>
      <c r="J116" s="21"/>
      <c r="K116" s="21"/>
      <c r="L116" s="45"/>
      <c r="M116" s="45"/>
      <c r="N116" s="21"/>
      <c r="O116" s="21"/>
      <c r="P116" s="21"/>
      <c r="Q116" s="25"/>
      <c r="R116" s="25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</row>
    <row r="117" spans="1:57" x14ac:dyDescent="0.35">
      <c r="A117" s="21"/>
      <c r="B117" s="21"/>
      <c r="C117" s="21"/>
      <c r="D117" s="21"/>
      <c r="E117" s="21"/>
      <c r="F117" s="21"/>
      <c r="G117" s="46"/>
      <c r="H117" s="46"/>
      <c r="I117" s="21"/>
      <c r="J117" s="21"/>
      <c r="K117" s="21"/>
      <c r="L117" s="45"/>
      <c r="M117" s="45"/>
      <c r="N117" s="21"/>
      <c r="O117" s="21"/>
      <c r="P117" s="21"/>
      <c r="Q117" s="25"/>
      <c r="R117" s="25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</row>
    <row r="118" spans="1:57" x14ac:dyDescent="0.35">
      <c r="A118" s="21"/>
      <c r="B118" s="21"/>
      <c r="C118" s="21"/>
      <c r="D118" s="21"/>
      <c r="E118" s="21"/>
      <c r="F118" s="21"/>
      <c r="G118" s="46"/>
      <c r="H118" s="46"/>
      <c r="I118" s="21"/>
      <c r="J118" s="21"/>
      <c r="K118" s="21"/>
      <c r="L118" s="45"/>
      <c r="M118" s="45"/>
      <c r="N118" s="21"/>
      <c r="O118" s="21"/>
      <c r="P118" s="21"/>
      <c r="Q118" s="25"/>
      <c r="R118" s="25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</row>
    <row r="119" spans="1:57" x14ac:dyDescent="0.35">
      <c r="A119" s="21"/>
      <c r="B119" s="21"/>
      <c r="C119" s="21"/>
      <c r="D119" s="21"/>
      <c r="E119" s="21"/>
      <c r="F119" s="21"/>
      <c r="G119" s="46"/>
      <c r="H119" s="46"/>
      <c r="I119" s="21"/>
      <c r="J119" s="21"/>
      <c r="K119" s="21"/>
      <c r="L119" s="45"/>
      <c r="M119" s="45"/>
      <c r="N119" s="21"/>
      <c r="O119" s="21"/>
      <c r="P119" s="21"/>
      <c r="Q119" s="25"/>
      <c r="R119" s="25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</row>
    <row r="120" spans="1:57" x14ac:dyDescent="0.35">
      <c r="A120" s="21"/>
      <c r="B120" s="21"/>
      <c r="C120" s="21"/>
      <c r="D120" s="21"/>
      <c r="E120" s="21"/>
      <c r="F120" s="21"/>
      <c r="G120" s="46"/>
      <c r="H120" s="46"/>
      <c r="I120" s="21"/>
      <c r="J120" s="21"/>
      <c r="K120" s="21"/>
      <c r="L120" s="45"/>
      <c r="M120" s="45"/>
      <c r="N120" s="21"/>
      <c r="O120" s="21"/>
      <c r="P120" s="21"/>
      <c r="Q120" s="25"/>
      <c r="R120" s="25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</row>
    <row r="121" spans="1:57" x14ac:dyDescent="0.35">
      <c r="A121" s="21"/>
      <c r="B121" s="21"/>
      <c r="C121" s="21"/>
      <c r="D121" s="21"/>
      <c r="E121" s="21"/>
      <c r="F121" s="21"/>
      <c r="G121" s="46"/>
      <c r="H121" s="46"/>
      <c r="I121" s="21"/>
      <c r="J121" s="21"/>
      <c r="K121" s="21"/>
      <c r="L121" s="45"/>
      <c r="M121" s="45"/>
      <c r="N121" s="21"/>
      <c r="O121" s="21"/>
      <c r="P121" s="21"/>
      <c r="Q121" s="25"/>
      <c r="R121" s="25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</row>
    <row r="122" spans="1:57" x14ac:dyDescent="0.35">
      <c r="A122" s="21"/>
      <c r="B122" s="21"/>
      <c r="C122" s="21"/>
      <c r="D122" s="21"/>
      <c r="E122" s="21"/>
      <c r="F122" s="21"/>
      <c r="G122" s="46"/>
      <c r="H122" s="46"/>
      <c r="I122" s="21"/>
      <c r="J122" s="21"/>
      <c r="K122" s="21"/>
      <c r="L122" s="45"/>
      <c r="M122" s="45"/>
      <c r="N122" s="21"/>
      <c r="O122" s="21"/>
      <c r="P122" s="21"/>
      <c r="Q122" s="25"/>
      <c r="R122" s="25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</row>
    <row r="123" spans="1:57" x14ac:dyDescent="0.35">
      <c r="A123" s="21"/>
      <c r="B123" s="21"/>
      <c r="C123" s="21"/>
      <c r="D123" s="21"/>
      <c r="E123" s="21"/>
      <c r="F123" s="21"/>
      <c r="G123" s="46"/>
      <c r="H123" s="46"/>
      <c r="I123" s="21"/>
      <c r="J123" s="21"/>
      <c r="K123" s="21"/>
      <c r="L123" s="45"/>
      <c r="M123" s="45"/>
      <c r="N123" s="21"/>
      <c r="O123" s="21"/>
      <c r="P123" s="21"/>
      <c r="Q123" s="25"/>
      <c r="R123" s="25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</row>
    <row r="124" spans="1:57" s="13" customFormat="1" x14ac:dyDescent="0.35">
      <c r="A124" s="25"/>
      <c r="B124" s="25"/>
      <c r="C124" s="25"/>
      <c r="D124" s="25"/>
      <c r="E124" s="21"/>
      <c r="F124" s="21"/>
      <c r="G124" s="46"/>
      <c r="H124" s="46"/>
      <c r="I124" s="21"/>
      <c r="J124" s="21"/>
      <c r="K124" s="21"/>
      <c r="L124" s="45"/>
      <c r="M124" s="45"/>
      <c r="N124" s="21"/>
      <c r="O124" s="21"/>
      <c r="P124" s="21"/>
      <c r="Q124" s="25"/>
      <c r="R124" s="25"/>
      <c r="S124" s="21"/>
      <c r="T124" s="21"/>
      <c r="U124" s="21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</row>
    <row r="125" spans="1:57" s="13" customFormat="1" x14ac:dyDescent="0.35">
      <c r="A125" s="25"/>
      <c r="B125" s="25"/>
      <c r="C125" s="25"/>
      <c r="D125" s="25"/>
      <c r="E125" s="21"/>
      <c r="F125" s="21"/>
      <c r="G125" s="46"/>
      <c r="H125" s="46"/>
      <c r="I125" s="21"/>
      <c r="J125" s="21"/>
      <c r="K125" s="21"/>
      <c r="L125" s="45"/>
      <c r="M125" s="45"/>
      <c r="N125" s="21"/>
      <c r="O125" s="21"/>
      <c r="P125" s="21"/>
      <c r="Q125" s="25"/>
      <c r="R125" s="25"/>
      <c r="S125" s="21"/>
      <c r="T125" s="21"/>
      <c r="U125" s="21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</row>
    <row r="126" spans="1:57" s="13" customFormat="1" x14ac:dyDescent="0.35">
      <c r="A126" s="25"/>
      <c r="B126" s="25"/>
      <c r="C126" s="25"/>
      <c r="D126" s="25"/>
      <c r="E126" s="21"/>
      <c r="F126" s="21"/>
      <c r="G126" s="46"/>
      <c r="H126" s="46"/>
      <c r="I126" s="21"/>
      <c r="J126" s="21"/>
      <c r="K126" s="21"/>
      <c r="L126" s="45"/>
      <c r="M126" s="45"/>
      <c r="N126" s="21"/>
      <c r="O126" s="21"/>
      <c r="P126" s="21"/>
      <c r="Q126" s="25"/>
      <c r="R126" s="25"/>
      <c r="S126" s="21"/>
      <c r="T126" s="21"/>
      <c r="U126" s="21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</row>
    <row r="127" spans="1:57" s="13" customFormat="1" x14ac:dyDescent="0.35">
      <c r="A127" s="25"/>
      <c r="B127" s="25"/>
      <c r="C127" s="25"/>
      <c r="D127" s="25"/>
      <c r="E127" s="21"/>
      <c r="F127" s="21"/>
      <c r="G127" s="46"/>
      <c r="H127" s="46"/>
      <c r="I127" s="21"/>
      <c r="J127" s="21"/>
      <c r="K127" s="21"/>
      <c r="L127" s="45"/>
      <c r="M127" s="45"/>
      <c r="N127" s="21"/>
      <c r="O127" s="21"/>
      <c r="P127" s="21"/>
      <c r="Q127" s="25"/>
      <c r="R127" s="25"/>
      <c r="S127" s="21"/>
      <c r="T127" s="21"/>
      <c r="U127" s="21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</row>
    <row r="128" spans="1:57" s="13" customFormat="1" x14ac:dyDescent="0.35">
      <c r="A128" s="25"/>
      <c r="B128" s="25"/>
      <c r="C128" s="25"/>
      <c r="D128" s="25"/>
      <c r="E128" s="21"/>
      <c r="F128" s="21"/>
      <c r="G128" s="46"/>
      <c r="H128" s="46"/>
      <c r="I128" s="21"/>
      <c r="J128" s="21"/>
      <c r="K128" s="21"/>
      <c r="L128" s="45"/>
      <c r="M128" s="45"/>
      <c r="N128" s="21"/>
      <c r="O128" s="21"/>
      <c r="P128" s="21"/>
      <c r="Q128" s="25"/>
      <c r="R128" s="25"/>
      <c r="S128" s="21"/>
      <c r="T128" s="21"/>
      <c r="U128" s="21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</row>
    <row r="129" spans="1:57" s="13" customFormat="1" x14ac:dyDescent="0.35">
      <c r="A129" s="25"/>
      <c r="B129" s="25"/>
      <c r="C129" s="25"/>
      <c r="D129" s="25"/>
      <c r="E129" s="21"/>
      <c r="F129" s="21"/>
      <c r="G129" s="46"/>
      <c r="H129" s="46"/>
      <c r="I129" s="21"/>
      <c r="J129" s="21"/>
      <c r="K129" s="21"/>
      <c r="L129" s="45"/>
      <c r="M129" s="45"/>
      <c r="N129" s="21"/>
      <c r="O129" s="21"/>
      <c r="P129" s="21"/>
      <c r="Q129" s="25"/>
      <c r="R129" s="25"/>
      <c r="S129" s="21"/>
      <c r="T129" s="21"/>
      <c r="U129" s="21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</row>
    <row r="130" spans="1:57" s="13" customFormat="1" x14ac:dyDescent="0.35">
      <c r="A130" s="25"/>
      <c r="B130" s="25"/>
      <c r="C130" s="25"/>
      <c r="D130" s="25"/>
      <c r="E130" s="21"/>
      <c r="F130" s="21"/>
      <c r="G130" s="46"/>
      <c r="H130" s="46"/>
      <c r="I130" s="21"/>
      <c r="J130" s="21"/>
      <c r="K130" s="21"/>
      <c r="L130" s="45"/>
      <c r="M130" s="45"/>
      <c r="N130" s="21"/>
      <c r="O130" s="21"/>
      <c r="P130" s="21"/>
      <c r="Q130" s="25"/>
      <c r="R130" s="25"/>
      <c r="S130" s="21"/>
      <c r="T130" s="21"/>
      <c r="U130" s="21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</row>
    <row r="131" spans="1:57" s="13" customFormat="1" x14ac:dyDescent="0.35">
      <c r="A131" s="25"/>
      <c r="B131" s="25"/>
      <c r="C131" s="25"/>
      <c r="D131" s="25"/>
      <c r="E131" s="21"/>
      <c r="F131" s="21"/>
      <c r="G131" s="46"/>
      <c r="H131" s="46"/>
      <c r="I131" s="21"/>
      <c r="J131" s="21"/>
      <c r="K131" s="21"/>
      <c r="L131" s="45"/>
      <c r="M131" s="45"/>
      <c r="N131" s="21"/>
      <c r="O131" s="21"/>
      <c r="P131" s="21"/>
      <c r="Q131" s="25"/>
      <c r="R131" s="25"/>
      <c r="S131" s="21"/>
      <c r="T131" s="21"/>
      <c r="U131" s="21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</row>
    <row r="132" spans="1:57" s="13" customFormat="1" x14ac:dyDescent="0.35">
      <c r="A132" s="25"/>
      <c r="B132" s="25"/>
      <c r="C132" s="25"/>
      <c r="D132" s="25"/>
      <c r="E132" s="21"/>
      <c r="F132" s="21"/>
      <c r="G132" s="46"/>
      <c r="H132" s="46"/>
      <c r="I132" s="21"/>
      <c r="J132" s="21"/>
      <c r="K132" s="21"/>
      <c r="L132" s="45"/>
      <c r="M132" s="45"/>
      <c r="N132" s="21"/>
      <c r="O132" s="21"/>
      <c r="P132" s="21"/>
      <c r="Q132" s="25"/>
      <c r="R132" s="25"/>
      <c r="S132" s="21"/>
      <c r="T132" s="21"/>
      <c r="U132" s="21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</row>
    <row r="133" spans="1:57" s="13" customFormat="1" x14ac:dyDescent="0.35">
      <c r="A133" s="25"/>
      <c r="B133" s="25"/>
      <c r="C133" s="25"/>
      <c r="D133" s="25"/>
      <c r="E133" s="21"/>
      <c r="F133" s="21"/>
      <c r="G133" s="46"/>
      <c r="H133" s="46"/>
      <c r="I133" s="21"/>
      <c r="J133" s="21"/>
      <c r="K133" s="21"/>
      <c r="L133" s="45"/>
      <c r="M133" s="45"/>
      <c r="N133" s="21"/>
      <c r="O133" s="21"/>
      <c r="P133" s="21"/>
      <c r="Q133" s="25"/>
      <c r="R133" s="25"/>
      <c r="S133" s="21"/>
      <c r="T133" s="21"/>
      <c r="U133" s="21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</row>
    <row r="134" spans="1:57" s="13" customFormat="1" x14ac:dyDescent="0.35">
      <c r="A134" s="25"/>
      <c r="B134" s="25"/>
      <c r="C134" s="25"/>
      <c r="D134" s="25"/>
      <c r="E134" s="21"/>
      <c r="F134" s="21"/>
      <c r="G134" s="46"/>
      <c r="H134" s="46"/>
      <c r="I134" s="21"/>
      <c r="J134" s="21"/>
      <c r="K134" s="21"/>
      <c r="L134" s="45"/>
      <c r="M134" s="45"/>
      <c r="N134" s="21"/>
      <c r="O134" s="21"/>
      <c r="P134" s="21"/>
      <c r="Q134" s="25"/>
      <c r="R134" s="25"/>
      <c r="S134" s="21"/>
      <c r="T134" s="21"/>
      <c r="U134" s="21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</row>
    <row r="135" spans="1:57" s="13" customFormat="1" x14ac:dyDescent="0.35">
      <c r="A135" s="25"/>
      <c r="B135" s="25"/>
      <c r="C135" s="25"/>
      <c r="D135" s="25"/>
      <c r="E135" s="21"/>
      <c r="F135" s="21"/>
      <c r="G135" s="46"/>
      <c r="H135" s="46"/>
      <c r="I135" s="21"/>
      <c r="J135" s="21"/>
      <c r="K135" s="21"/>
      <c r="L135" s="45"/>
      <c r="M135" s="45"/>
      <c r="N135" s="21"/>
      <c r="O135" s="21"/>
      <c r="P135" s="21"/>
      <c r="Q135" s="25"/>
      <c r="R135" s="25"/>
      <c r="S135" s="21"/>
      <c r="T135" s="21"/>
      <c r="U135" s="21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</row>
    <row r="136" spans="1:57" s="13" customFormat="1" x14ac:dyDescent="0.35">
      <c r="A136" s="25"/>
      <c r="B136" s="25"/>
      <c r="C136" s="25"/>
      <c r="D136" s="25"/>
      <c r="E136" s="21"/>
      <c r="F136" s="21"/>
      <c r="G136" s="46"/>
      <c r="H136" s="46"/>
      <c r="I136" s="21"/>
      <c r="J136" s="21"/>
      <c r="K136" s="21"/>
      <c r="L136" s="45"/>
      <c r="M136" s="45"/>
      <c r="N136" s="21"/>
      <c r="O136" s="21"/>
      <c r="P136" s="21"/>
      <c r="Q136" s="25"/>
      <c r="R136" s="25"/>
      <c r="S136" s="21"/>
      <c r="T136" s="21"/>
      <c r="U136" s="21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</row>
    <row r="137" spans="1:57" s="13" customFormat="1" x14ac:dyDescent="0.35">
      <c r="A137" s="25"/>
      <c r="B137" s="25"/>
      <c r="C137" s="25"/>
      <c r="D137" s="25"/>
      <c r="E137" s="21"/>
      <c r="F137" s="21"/>
      <c r="G137" s="46"/>
      <c r="H137" s="46"/>
      <c r="I137" s="21"/>
      <c r="J137" s="21"/>
      <c r="K137" s="21"/>
      <c r="L137" s="21"/>
      <c r="M137" s="21"/>
      <c r="N137" s="21"/>
      <c r="O137" s="21"/>
      <c r="P137" s="21"/>
      <c r="Q137" s="25"/>
      <c r="R137" s="25"/>
      <c r="S137" s="21"/>
      <c r="T137" s="21"/>
      <c r="U137" s="21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</row>
    <row r="138" spans="1:57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5"/>
      <c r="R138" s="25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</row>
    <row r="139" spans="1:57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5"/>
      <c r="R139" s="25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</row>
    <row r="140" spans="1:57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5"/>
      <c r="R140" s="25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</row>
    <row r="141" spans="1:57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5"/>
      <c r="R141" s="25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</row>
    <row r="142" spans="1:57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5"/>
      <c r="R142" s="25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</row>
    <row r="143" spans="1:57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5"/>
      <c r="R143" s="25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</row>
    <row r="144" spans="1:57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5"/>
      <c r="R144" s="25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</row>
    <row r="145" spans="1:57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5"/>
      <c r="R145" s="25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</row>
    <row r="146" spans="1:57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5"/>
      <c r="R146" s="25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</row>
    <row r="147" spans="1:57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5"/>
      <c r="R147" s="25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</row>
    <row r="148" spans="1:57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5"/>
      <c r="R148" s="25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</row>
    <row r="149" spans="1:57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5"/>
      <c r="R149" s="25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</row>
    <row r="150" spans="1:57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5"/>
      <c r="R150" s="25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</row>
    <row r="151" spans="1:57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5"/>
      <c r="R151" s="25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</row>
    <row r="152" spans="1:57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5"/>
      <c r="R152" s="25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</row>
    <row r="153" spans="1:57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5"/>
      <c r="R153" s="25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</row>
    <row r="154" spans="1:57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5"/>
      <c r="R154" s="25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</row>
    <row r="155" spans="1:57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5"/>
      <c r="R155" s="25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</row>
    <row r="156" spans="1:57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5"/>
      <c r="R156" s="25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</row>
    <row r="157" spans="1:57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5"/>
      <c r="R157" s="25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</row>
    <row r="158" spans="1:57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5"/>
      <c r="R158" s="25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</row>
    <row r="159" spans="1:57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5"/>
      <c r="R159" s="25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</row>
    <row r="160" spans="1:57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5"/>
      <c r="R160" s="25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</row>
    <row r="161" spans="1:57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5"/>
      <c r="R161" s="25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</row>
    <row r="162" spans="1:57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5"/>
      <c r="R162" s="25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</row>
    <row r="163" spans="1:57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5"/>
      <c r="R163" s="25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</row>
    <row r="164" spans="1:57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5"/>
      <c r="R164" s="25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</row>
    <row r="165" spans="1:57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5"/>
      <c r="R165" s="25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</row>
    <row r="166" spans="1:57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5"/>
      <c r="R166" s="25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</row>
    <row r="167" spans="1:57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5"/>
      <c r="R167" s="25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</row>
    <row r="168" spans="1:57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5"/>
      <c r="R168" s="25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</row>
    <row r="169" spans="1:57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5"/>
      <c r="R169" s="25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</row>
    <row r="170" spans="1:57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5"/>
      <c r="R170" s="25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</row>
    <row r="171" spans="1:57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5"/>
      <c r="R171" s="25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</row>
    <row r="172" spans="1:57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5"/>
      <c r="R172" s="25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</row>
    <row r="173" spans="1:57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5"/>
      <c r="R173" s="25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</row>
    <row r="174" spans="1:57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5"/>
      <c r="R174" s="25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</row>
    <row r="175" spans="1:57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5"/>
      <c r="R175" s="25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</row>
    <row r="176" spans="1:57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5"/>
      <c r="R176" s="25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</row>
    <row r="177" spans="1:57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5"/>
      <c r="R177" s="25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</row>
    <row r="178" spans="1:57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5"/>
      <c r="R178" s="25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</row>
    <row r="179" spans="1:57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5"/>
      <c r="R179" s="25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</row>
    <row r="180" spans="1:57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5"/>
      <c r="R180" s="25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</row>
    <row r="181" spans="1:57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5"/>
      <c r="R181" s="25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</row>
    <row r="182" spans="1:57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5"/>
      <c r="R182" s="25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</row>
    <row r="183" spans="1:57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5"/>
      <c r="R183" s="25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</row>
    <row r="184" spans="1:57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5"/>
      <c r="R184" s="25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</row>
    <row r="185" spans="1:57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5"/>
      <c r="R185" s="25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</row>
    <row r="186" spans="1:57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5"/>
      <c r="R186" s="25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</row>
    <row r="187" spans="1:57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5"/>
      <c r="R187" s="25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</row>
  </sheetData>
  <conditionalFormatting sqref="Q82">
    <cfRule type="expression" dxfId="20" priority="1">
      <formula>L82&gt;0</formula>
    </cfRule>
  </conditionalFormatting>
  <dataValidations count="1">
    <dataValidation type="list" allowBlank="1" showInputMessage="1" showErrorMessage="1" sqref="G13" xr:uid="{EA48FCC9-16F1-463F-B95A-5961D5ECE478}">
      <formula1>#REF!</formula1>
    </dataValidation>
  </dataValidation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15C79-EA83-4F32-A9AA-5712FF5FAB70}">
  <dimension ref="A1:BE187"/>
  <sheetViews>
    <sheetView showGridLines="0" zoomScale="90" zoomScaleNormal="90" workbookViewId="0">
      <selection activeCell="N25" sqref="N25"/>
    </sheetView>
  </sheetViews>
  <sheetFormatPr defaultRowHeight="14.5" x14ac:dyDescent="0.35"/>
  <cols>
    <col min="1" max="1" width="2.6328125" customWidth="1"/>
    <col min="2" max="2" width="3.90625" customWidth="1"/>
    <col min="3" max="3" width="1.08984375" customWidth="1"/>
    <col min="4" max="4" width="1" customWidth="1"/>
    <col min="5" max="5" width="10.81640625" customWidth="1"/>
    <col min="6" max="6" width="13.08984375" customWidth="1"/>
    <col min="7" max="7" width="7.90625" bestFit="1" customWidth="1"/>
    <col min="8" max="8" width="10.36328125" customWidth="1"/>
    <col min="9" max="9" width="10" customWidth="1"/>
    <col min="10" max="10" width="1" customWidth="1"/>
    <col min="11" max="11" width="1.08984375" customWidth="1"/>
    <col min="12" max="14" width="8.7265625" customWidth="1"/>
    <col min="17" max="18" width="3.6328125" style="13" customWidth="1"/>
  </cols>
  <sheetData>
    <row r="1" spans="1:57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5"/>
      <c r="R1" s="25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</row>
    <row r="2" spans="1:57" x14ac:dyDescent="0.35">
      <c r="A2" s="21"/>
      <c r="B2" s="21"/>
      <c r="C2" s="21"/>
      <c r="D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</row>
    <row r="3" spans="1:57" x14ac:dyDescent="0.35">
      <c r="A3" s="21"/>
      <c r="B3" s="21"/>
      <c r="C3" s="21"/>
      <c r="D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</row>
    <row r="4" spans="1:57" x14ac:dyDescent="0.35">
      <c r="A4" s="21"/>
      <c r="B4" s="21"/>
      <c r="C4" s="21"/>
      <c r="D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</row>
    <row r="5" spans="1:57" x14ac:dyDescent="0.35">
      <c r="A5" s="21"/>
      <c r="B5" s="21"/>
      <c r="C5" s="21"/>
      <c r="D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</row>
    <row r="6" spans="1:57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5"/>
      <c r="R6" s="25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</row>
    <row r="7" spans="1:57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5"/>
      <c r="R7" s="25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</row>
    <row r="8" spans="1:57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5"/>
      <c r="R8" s="25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</row>
    <row r="9" spans="1:57" x14ac:dyDescent="0.35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5"/>
      <c r="R9" s="25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</row>
    <row r="10" spans="1:57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5"/>
      <c r="R10" s="25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</row>
    <row r="11" spans="1:57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5"/>
      <c r="R11" s="25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</row>
    <row r="12" spans="1:57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5"/>
      <c r="R12" s="25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</row>
    <row r="13" spans="1:57" x14ac:dyDescent="0.35">
      <c r="A13" s="21"/>
      <c r="B13" s="21"/>
      <c r="C13" s="21"/>
      <c r="D13" s="21"/>
      <c r="E13" s="21"/>
      <c r="F13" s="21"/>
      <c r="G13" s="22"/>
      <c r="H13" s="21"/>
      <c r="I13" s="21"/>
      <c r="J13" s="21"/>
      <c r="K13" s="23"/>
      <c r="L13" s="21"/>
      <c r="M13" s="21"/>
      <c r="N13" s="24"/>
      <c r="O13" s="21"/>
      <c r="P13" s="21"/>
      <c r="Q13" s="25"/>
      <c r="R13" s="25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</row>
    <row r="14" spans="1:57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5"/>
      <c r="R14" s="25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</row>
    <row r="15" spans="1:57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5"/>
      <c r="R15" s="25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</row>
    <row r="16" spans="1:57" ht="6.5" customHeight="1" x14ac:dyDescent="0.35">
      <c r="A16" s="21"/>
      <c r="B16" s="21"/>
      <c r="C16" s="20"/>
      <c r="D16" s="20"/>
      <c r="E16" s="20"/>
      <c r="F16" s="20"/>
      <c r="G16" s="20"/>
      <c r="H16" s="20"/>
      <c r="I16" s="20"/>
      <c r="J16" s="20"/>
      <c r="K16" s="20"/>
      <c r="L16" s="21"/>
      <c r="M16" s="21"/>
      <c r="N16" s="21"/>
      <c r="O16" s="21"/>
      <c r="P16" s="21"/>
      <c r="Q16" s="25"/>
      <c r="R16" s="25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</row>
    <row r="17" spans="1:57" ht="5" customHeight="1" x14ac:dyDescent="0.35">
      <c r="A17" s="21"/>
      <c r="B17" s="21"/>
      <c r="C17" s="20"/>
      <c r="D17" s="21"/>
      <c r="E17" s="21"/>
      <c r="F17" s="21"/>
      <c r="G17" s="21"/>
      <c r="H17" s="21"/>
      <c r="I17" s="21"/>
      <c r="J17" s="21"/>
      <c r="K17" s="20"/>
      <c r="L17" s="21"/>
      <c r="M17" s="21"/>
      <c r="N17" s="21"/>
      <c r="O17" s="21"/>
      <c r="P17" s="21"/>
      <c r="Q17" s="25"/>
      <c r="R17" s="25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</row>
    <row r="18" spans="1:57" ht="36" x14ac:dyDescent="0.35">
      <c r="A18" s="21"/>
      <c r="B18" s="21"/>
      <c r="C18" s="20"/>
      <c r="D18" s="21"/>
      <c r="E18" s="28" t="s">
        <v>0</v>
      </c>
      <c r="F18" s="29" t="s">
        <v>9</v>
      </c>
      <c r="G18" s="29" t="s">
        <v>10</v>
      </c>
      <c r="H18" s="30" t="s">
        <v>6</v>
      </c>
      <c r="I18" s="30" t="s">
        <v>7</v>
      </c>
      <c r="J18" s="26"/>
      <c r="K18" s="20"/>
      <c r="L18" s="21"/>
      <c r="M18" s="21"/>
      <c r="N18" s="21"/>
      <c r="O18" s="21"/>
      <c r="P18" s="21"/>
      <c r="Q18" s="25"/>
      <c r="R18" s="25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</row>
    <row r="19" spans="1:57" ht="6" customHeight="1" x14ac:dyDescent="0.35">
      <c r="A19" s="21"/>
      <c r="B19" s="21"/>
      <c r="C19" s="20"/>
      <c r="D19" s="21"/>
      <c r="E19" s="31"/>
      <c r="F19" s="32"/>
      <c r="G19" s="32"/>
      <c r="H19" s="33"/>
      <c r="I19" s="33"/>
      <c r="J19" s="26"/>
      <c r="K19" s="20"/>
      <c r="L19" s="21"/>
      <c r="M19" s="21"/>
      <c r="N19" s="21"/>
      <c r="O19" s="21"/>
      <c r="P19" s="21"/>
      <c r="Q19" s="25"/>
      <c r="R19" s="25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</row>
    <row r="20" spans="1:57" ht="18" x14ac:dyDescent="0.4">
      <c r="A20" s="21"/>
      <c r="B20" s="21"/>
      <c r="C20" s="20"/>
      <c r="D20" s="21"/>
      <c r="E20" s="34" t="s">
        <v>13</v>
      </c>
      <c r="F20" s="35">
        <v>500</v>
      </c>
      <c r="G20" s="36"/>
      <c r="H20" s="37"/>
      <c r="I20" s="37">
        <f>F20</f>
        <v>500</v>
      </c>
      <c r="J20" s="27"/>
      <c r="K20" s="20"/>
      <c r="L20" s="21"/>
      <c r="M20" s="21"/>
      <c r="N20" s="21"/>
      <c r="O20" s="21"/>
      <c r="P20" s="21"/>
      <c r="Q20" s="25"/>
      <c r="R20" s="25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</row>
    <row r="21" spans="1:57" ht="18" x14ac:dyDescent="0.4">
      <c r="A21" s="21"/>
      <c r="B21" s="21"/>
      <c r="C21" s="20"/>
      <c r="D21" s="21"/>
      <c r="E21" s="38" t="s">
        <v>14</v>
      </c>
      <c r="F21" s="39">
        <v>531.107073648388</v>
      </c>
      <c r="G21" s="39">
        <v>202.71254431299894</v>
      </c>
      <c r="H21" s="37">
        <f>SUM(F21:G21)</f>
        <v>733.81961796138694</v>
      </c>
      <c r="I21" s="37">
        <f>I20+F21+G21</f>
        <v>1233.8196179613869</v>
      </c>
      <c r="J21" s="27"/>
      <c r="K21" s="20"/>
      <c r="L21" s="21"/>
      <c r="M21" s="21"/>
      <c r="N21" s="21"/>
      <c r="O21" s="21"/>
      <c r="P21" s="21"/>
      <c r="Q21" s="25"/>
      <c r="R21" s="25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</row>
    <row r="22" spans="1:57" ht="18" x14ac:dyDescent="0.4">
      <c r="A22" s="21"/>
      <c r="B22" s="21"/>
      <c r="C22" s="20"/>
      <c r="D22" s="21"/>
      <c r="E22" s="38" t="s">
        <v>15</v>
      </c>
      <c r="F22" s="39">
        <v>475.50172683294068</v>
      </c>
      <c r="G22" s="39">
        <v>-416.86280692379773</v>
      </c>
      <c r="H22" s="37">
        <f t="shared" ref="H22:H24" si="0">SUM(F22:G22)</f>
        <v>58.638919909142942</v>
      </c>
      <c r="I22" s="37">
        <f t="shared" ref="I22:I24" si="1">I21+F22+G22</f>
        <v>1292.4585378705299</v>
      </c>
      <c r="J22" s="27"/>
      <c r="K22" s="20"/>
      <c r="L22" s="21"/>
      <c r="M22" s="21"/>
      <c r="N22" s="21"/>
      <c r="O22" s="21"/>
      <c r="P22" s="21"/>
      <c r="Q22" s="25"/>
      <c r="R22" s="25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</row>
    <row r="23" spans="1:57" ht="18" x14ac:dyDescent="0.4">
      <c r="A23" s="21"/>
      <c r="B23" s="21"/>
      <c r="C23" s="20"/>
      <c r="D23" s="21"/>
      <c r="E23" s="38" t="s">
        <v>16</v>
      </c>
      <c r="F23" s="39">
        <v>279.20248574547037</v>
      </c>
      <c r="G23" s="39">
        <v>140.24697801991616</v>
      </c>
      <c r="H23" s="37">
        <f t="shared" si="0"/>
        <v>419.44946376538655</v>
      </c>
      <c r="I23" s="37">
        <f t="shared" si="1"/>
        <v>1711.9080016359164</v>
      </c>
      <c r="J23" s="27"/>
      <c r="K23" s="20"/>
      <c r="L23" s="21"/>
      <c r="M23" s="21"/>
      <c r="N23" s="21"/>
      <c r="O23" s="21"/>
      <c r="P23" s="21"/>
      <c r="Q23" s="25"/>
      <c r="R23" s="25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</row>
    <row r="24" spans="1:57" ht="18" x14ac:dyDescent="0.4">
      <c r="A24" s="21"/>
      <c r="B24" s="21"/>
      <c r="C24" s="20"/>
      <c r="D24" s="21"/>
      <c r="E24" s="38" t="s">
        <v>17</v>
      </c>
      <c r="F24" s="39">
        <v>-504.16282025852792</v>
      </c>
      <c r="G24" s="39">
        <v>390.34537610564371</v>
      </c>
      <c r="H24" s="37">
        <f t="shared" si="0"/>
        <v>-113.81744415288421</v>
      </c>
      <c r="I24" s="37">
        <f t="shared" si="1"/>
        <v>1598.0905574830322</v>
      </c>
      <c r="J24" s="27"/>
      <c r="K24" s="20"/>
      <c r="L24" s="21"/>
      <c r="M24" s="21"/>
      <c r="N24" s="21"/>
      <c r="O24" s="21"/>
      <c r="P24" s="21"/>
      <c r="Q24" s="25"/>
      <c r="R24" s="25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</row>
    <row r="25" spans="1:57" ht="18" x14ac:dyDescent="0.4">
      <c r="A25" s="21"/>
      <c r="B25" s="21"/>
      <c r="C25" s="20"/>
      <c r="D25" s="21"/>
      <c r="E25" s="47" t="s">
        <v>35</v>
      </c>
      <c r="F25" s="35">
        <f>I24</f>
        <v>1598.0905574830322</v>
      </c>
      <c r="G25" s="39"/>
      <c r="H25" s="37"/>
      <c r="I25" s="37"/>
      <c r="J25" s="27"/>
      <c r="K25" s="20"/>
      <c r="L25" s="21"/>
      <c r="M25" s="21"/>
      <c r="N25" s="21"/>
      <c r="O25" s="21"/>
      <c r="P25" s="21"/>
      <c r="Q25" s="25"/>
      <c r="R25" s="25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</row>
    <row r="26" spans="1:57" ht="18" x14ac:dyDescent="0.4">
      <c r="A26" s="21"/>
      <c r="B26" s="21"/>
      <c r="C26" s="20"/>
      <c r="D26" s="21"/>
      <c r="E26" s="38"/>
      <c r="F26" s="39"/>
      <c r="G26" s="39"/>
      <c r="H26" s="37"/>
      <c r="I26" s="37"/>
      <c r="J26" s="27"/>
      <c r="K26" s="20"/>
      <c r="L26" s="21"/>
      <c r="M26" s="21"/>
      <c r="N26" s="21"/>
      <c r="O26" s="21"/>
      <c r="P26" s="21"/>
      <c r="Q26" s="25"/>
      <c r="R26" s="25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</row>
    <row r="27" spans="1:57" ht="18" x14ac:dyDescent="0.4">
      <c r="A27" s="21"/>
      <c r="B27" s="21"/>
      <c r="C27" s="20"/>
      <c r="D27" s="21"/>
      <c r="E27" s="38"/>
      <c r="F27" s="39"/>
      <c r="G27" s="39"/>
      <c r="H27" s="37"/>
      <c r="I27" s="37"/>
      <c r="J27" s="27"/>
      <c r="K27" s="20"/>
      <c r="L27" s="21"/>
      <c r="M27" s="21"/>
      <c r="N27" s="21"/>
      <c r="O27" s="21"/>
      <c r="P27" s="21"/>
      <c r="Q27" s="25"/>
      <c r="R27" s="25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</row>
    <row r="28" spans="1:57" ht="18" x14ac:dyDescent="0.4">
      <c r="A28" s="21"/>
      <c r="B28" s="21"/>
      <c r="C28" s="20"/>
      <c r="D28" s="21"/>
      <c r="E28" s="38"/>
      <c r="F28" s="39"/>
      <c r="G28" s="39"/>
      <c r="H28" s="37"/>
      <c r="I28" s="37"/>
      <c r="J28" s="27"/>
      <c r="K28" s="20"/>
      <c r="L28" s="21"/>
      <c r="M28" s="21"/>
      <c r="N28" s="21"/>
      <c r="O28" s="21"/>
      <c r="P28" s="21"/>
      <c r="Q28" s="25"/>
      <c r="R28" s="25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</row>
    <row r="29" spans="1:57" ht="18" x14ac:dyDescent="0.4">
      <c r="A29" s="21"/>
      <c r="B29" s="21"/>
      <c r="C29" s="20"/>
      <c r="D29" s="21"/>
      <c r="E29" s="38"/>
      <c r="F29" s="39"/>
      <c r="G29" s="39"/>
      <c r="H29" s="37"/>
      <c r="I29" s="37"/>
      <c r="J29" s="27"/>
      <c r="K29" s="20"/>
      <c r="L29" s="21"/>
      <c r="M29" s="21"/>
      <c r="N29" s="21"/>
      <c r="O29" s="21"/>
      <c r="P29" s="21"/>
      <c r="Q29" s="25"/>
      <c r="R29" s="25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</row>
    <row r="30" spans="1:57" ht="18" x14ac:dyDescent="0.4">
      <c r="A30" s="21"/>
      <c r="B30" s="21"/>
      <c r="C30" s="20"/>
      <c r="D30" s="21"/>
      <c r="E30" s="38"/>
      <c r="F30" s="39"/>
      <c r="G30" s="39"/>
      <c r="H30" s="37"/>
      <c r="I30" s="37"/>
      <c r="J30" s="27"/>
      <c r="K30" s="20"/>
      <c r="L30" s="21"/>
      <c r="M30" s="21"/>
      <c r="N30" s="21"/>
      <c r="O30" s="21"/>
      <c r="P30" s="21"/>
      <c r="Q30" s="25"/>
      <c r="R30" s="25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</row>
    <row r="31" spans="1:57" ht="18" x14ac:dyDescent="0.4">
      <c r="A31" s="21"/>
      <c r="B31" s="21"/>
      <c r="C31" s="20"/>
      <c r="D31" s="21"/>
      <c r="E31" s="38"/>
      <c r="F31" s="39"/>
      <c r="G31" s="39"/>
      <c r="H31" s="37"/>
      <c r="I31" s="37"/>
      <c r="J31" s="27"/>
      <c r="K31" s="20"/>
      <c r="L31" s="21"/>
      <c r="M31" s="21"/>
      <c r="N31" s="21"/>
      <c r="O31" s="21"/>
      <c r="P31" s="21"/>
      <c r="Q31" s="25"/>
      <c r="R31" s="25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</row>
    <row r="32" spans="1:57" ht="18" x14ac:dyDescent="0.4">
      <c r="A32" s="21"/>
      <c r="B32" s="21"/>
      <c r="C32" s="20"/>
      <c r="D32" s="21"/>
      <c r="E32" s="38"/>
      <c r="F32" s="39"/>
      <c r="G32" s="39"/>
      <c r="H32" s="37"/>
      <c r="I32" s="37"/>
      <c r="J32" s="27"/>
      <c r="K32" s="20"/>
      <c r="L32" s="21"/>
      <c r="M32" s="21"/>
      <c r="N32" s="21"/>
      <c r="O32" s="21"/>
      <c r="P32" s="21"/>
      <c r="Q32" s="25"/>
      <c r="R32" s="25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</row>
    <row r="33" spans="1:57" ht="18" x14ac:dyDescent="0.4">
      <c r="A33" s="21"/>
      <c r="B33" s="21"/>
      <c r="C33" s="20"/>
      <c r="D33" s="21"/>
      <c r="E33" s="38"/>
      <c r="F33" s="39"/>
      <c r="G33" s="39"/>
      <c r="H33" s="37"/>
      <c r="I33" s="37"/>
      <c r="J33" s="27"/>
      <c r="K33" s="20"/>
      <c r="L33" s="21"/>
      <c r="M33" s="21"/>
      <c r="N33" s="21"/>
      <c r="O33" s="21"/>
      <c r="P33" s="21"/>
      <c r="Q33" s="25"/>
      <c r="R33" s="25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</row>
    <row r="34" spans="1:57" ht="18" x14ac:dyDescent="0.4">
      <c r="A34" s="21"/>
      <c r="B34" s="21"/>
      <c r="C34" s="20"/>
      <c r="D34" s="21"/>
      <c r="E34" s="38"/>
      <c r="F34" s="39"/>
      <c r="G34" s="39"/>
      <c r="H34" s="37"/>
      <c r="I34" s="37"/>
      <c r="J34" s="27"/>
      <c r="K34" s="20"/>
      <c r="L34" s="21"/>
      <c r="M34" s="21"/>
      <c r="N34" s="21"/>
      <c r="O34" s="21"/>
      <c r="P34" s="21"/>
      <c r="Q34" s="25"/>
      <c r="R34" s="25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</row>
    <row r="35" spans="1:57" ht="18" x14ac:dyDescent="0.4">
      <c r="A35" s="21"/>
      <c r="B35" s="21"/>
      <c r="C35" s="20"/>
      <c r="D35" s="21"/>
      <c r="E35" s="38"/>
      <c r="F35" s="39"/>
      <c r="G35" s="39"/>
      <c r="H35" s="37"/>
      <c r="I35" s="37"/>
      <c r="J35" s="27"/>
      <c r="K35" s="20"/>
      <c r="L35" s="21"/>
      <c r="M35" s="21"/>
      <c r="N35" s="21"/>
      <c r="O35" s="21"/>
      <c r="P35" s="21"/>
      <c r="Q35" s="25"/>
      <c r="R35" s="25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</row>
    <row r="36" spans="1:57" ht="18" x14ac:dyDescent="0.4">
      <c r="A36" s="21"/>
      <c r="B36" s="21"/>
      <c r="C36" s="20"/>
      <c r="D36" s="21"/>
      <c r="E36" s="38"/>
      <c r="F36" s="39"/>
      <c r="G36" s="39"/>
      <c r="H36" s="37"/>
      <c r="I36" s="37"/>
      <c r="J36" s="27"/>
      <c r="K36" s="20"/>
      <c r="L36" s="21"/>
      <c r="M36" s="21"/>
      <c r="N36" s="21"/>
      <c r="O36" s="21"/>
      <c r="P36" s="21"/>
      <c r="Q36" s="25"/>
      <c r="R36" s="25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</row>
    <row r="37" spans="1:57" ht="18" x14ac:dyDescent="0.4">
      <c r="A37" s="21"/>
      <c r="B37" s="21"/>
      <c r="C37" s="20"/>
      <c r="D37" s="21"/>
      <c r="E37" s="38"/>
      <c r="F37" s="39"/>
      <c r="G37" s="39"/>
      <c r="H37" s="37"/>
      <c r="I37" s="37"/>
      <c r="J37" s="27"/>
      <c r="K37" s="20"/>
      <c r="L37" s="21"/>
      <c r="M37" s="21"/>
      <c r="N37" s="21"/>
      <c r="O37" s="21"/>
      <c r="P37" s="21"/>
      <c r="Q37" s="25"/>
      <c r="R37" s="25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</row>
    <row r="38" spans="1:57" ht="18" x14ac:dyDescent="0.4">
      <c r="A38" s="21"/>
      <c r="B38" s="21"/>
      <c r="C38" s="20"/>
      <c r="D38" s="21"/>
      <c r="E38" s="38"/>
      <c r="F38" s="39"/>
      <c r="G38" s="39"/>
      <c r="H38" s="37"/>
      <c r="I38" s="37"/>
      <c r="J38" s="27"/>
      <c r="K38" s="20"/>
      <c r="L38" s="21"/>
      <c r="M38" s="21"/>
      <c r="N38" s="21"/>
      <c r="O38" s="21"/>
      <c r="P38" s="21"/>
      <c r="Q38" s="25"/>
      <c r="R38" s="25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</row>
    <row r="39" spans="1:57" ht="18" x14ac:dyDescent="0.4">
      <c r="A39" s="21"/>
      <c r="B39" s="21"/>
      <c r="C39" s="20"/>
      <c r="D39" s="21"/>
      <c r="E39" s="38"/>
      <c r="F39" s="39"/>
      <c r="G39" s="39"/>
      <c r="H39" s="37"/>
      <c r="I39" s="37"/>
      <c r="J39" s="27"/>
      <c r="K39" s="20"/>
      <c r="L39" s="21"/>
      <c r="M39" s="24"/>
      <c r="N39" s="21"/>
      <c r="O39" s="21"/>
      <c r="P39" s="21"/>
      <c r="Q39" s="25"/>
      <c r="R39" s="25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</row>
    <row r="40" spans="1:57" ht="18" x14ac:dyDescent="0.4">
      <c r="A40" s="21"/>
      <c r="B40" s="21"/>
      <c r="C40" s="20"/>
      <c r="D40" s="21"/>
      <c r="E40" s="38"/>
      <c r="F40" s="39"/>
      <c r="G40" s="39"/>
      <c r="H40" s="37"/>
      <c r="I40" s="37"/>
      <c r="J40" s="27"/>
      <c r="K40" s="20"/>
      <c r="L40" s="21"/>
      <c r="M40" s="21"/>
      <c r="N40" s="21"/>
      <c r="O40" s="21"/>
      <c r="P40" s="21"/>
      <c r="Q40" s="25"/>
      <c r="R40" s="25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</row>
    <row r="41" spans="1:57" ht="18" x14ac:dyDescent="0.4">
      <c r="A41" s="21"/>
      <c r="B41" s="21"/>
      <c r="C41" s="20"/>
      <c r="D41" s="21"/>
      <c r="E41" s="38"/>
      <c r="F41" s="39"/>
      <c r="G41" s="39"/>
      <c r="H41" s="37"/>
      <c r="I41" s="37"/>
      <c r="J41" s="27"/>
      <c r="K41" s="20"/>
      <c r="L41" s="21"/>
      <c r="M41" s="21"/>
      <c r="N41" s="21"/>
      <c r="O41" s="21"/>
      <c r="P41" s="21"/>
      <c r="Q41" s="25"/>
      <c r="R41" s="25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</row>
    <row r="42" spans="1:57" ht="18" x14ac:dyDescent="0.4">
      <c r="A42" s="21"/>
      <c r="B42" s="21"/>
      <c r="C42" s="20"/>
      <c r="D42" s="21"/>
      <c r="E42" s="38"/>
      <c r="F42" s="39"/>
      <c r="G42" s="39"/>
      <c r="H42" s="37"/>
      <c r="I42" s="37"/>
      <c r="J42" s="27"/>
      <c r="K42" s="20"/>
      <c r="L42" s="21"/>
      <c r="M42" s="21"/>
      <c r="N42" s="21"/>
      <c r="O42" s="21"/>
      <c r="P42" s="21"/>
      <c r="Q42" s="25"/>
      <c r="R42" s="25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</row>
    <row r="43" spans="1:57" ht="18" x14ac:dyDescent="0.4">
      <c r="A43" s="21"/>
      <c r="B43" s="21"/>
      <c r="C43" s="20"/>
      <c r="D43" s="21"/>
      <c r="E43" s="38"/>
      <c r="F43" s="39"/>
      <c r="G43" s="39"/>
      <c r="H43" s="37"/>
      <c r="I43" s="37"/>
      <c r="J43" s="27"/>
      <c r="K43" s="20"/>
      <c r="L43" s="21"/>
      <c r="M43" s="21"/>
      <c r="N43" s="21"/>
      <c r="O43" s="21"/>
      <c r="P43" s="21"/>
      <c r="Q43" s="25"/>
      <c r="R43" s="25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</row>
    <row r="44" spans="1:57" ht="18" x14ac:dyDescent="0.4">
      <c r="A44" s="21"/>
      <c r="B44" s="21"/>
      <c r="C44" s="20"/>
      <c r="D44" s="21"/>
      <c r="E44" s="40"/>
      <c r="F44" s="41"/>
      <c r="G44" s="42"/>
      <c r="H44" s="43"/>
      <c r="I44" s="43"/>
      <c r="J44" s="21"/>
      <c r="K44" s="20"/>
      <c r="L44" s="21"/>
      <c r="M44" s="21"/>
      <c r="N44" s="21"/>
      <c r="O44" s="21"/>
      <c r="P44" s="21"/>
      <c r="Q44" s="25"/>
      <c r="R44" s="25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</row>
    <row r="45" spans="1:57" ht="5" customHeight="1" x14ac:dyDescent="0.35">
      <c r="A45" s="21"/>
      <c r="B45" s="21"/>
      <c r="C45" s="20"/>
      <c r="D45" s="21"/>
      <c r="E45" s="21"/>
      <c r="F45" s="21"/>
      <c r="G45" s="21"/>
      <c r="H45" s="21"/>
      <c r="I45" s="21"/>
      <c r="J45" s="21"/>
      <c r="K45" s="20"/>
      <c r="L45" s="21"/>
      <c r="M45" s="21"/>
      <c r="N45" s="21"/>
      <c r="O45" s="21"/>
      <c r="P45" s="21"/>
      <c r="Q45" s="25"/>
      <c r="R45" s="25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</row>
    <row r="46" spans="1:57" ht="6.5" customHeight="1" x14ac:dyDescent="0.35">
      <c r="A46" s="21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1"/>
      <c r="M46" s="21"/>
      <c r="N46" s="21"/>
      <c r="O46" s="21"/>
      <c r="P46" s="21"/>
      <c r="Q46" s="25"/>
      <c r="R46" s="25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</row>
    <row r="47" spans="1:57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5"/>
      <c r="R47" s="25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</row>
    <row r="48" spans="1:57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5"/>
      <c r="R48" s="25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</row>
    <row r="49" spans="1:57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4"/>
      <c r="M49" s="21"/>
      <c r="N49" s="21"/>
      <c r="O49" s="21"/>
      <c r="P49" s="21"/>
      <c r="Q49" s="25"/>
      <c r="R49" s="25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</row>
    <row r="50" spans="1:57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5"/>
      <c r="R50" s="25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</row>
    <row r="51" spans="1:57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5"/>
      <c r="R51" s="25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</row>
    <row r="52" spans="1:57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5"/>
      <c r="R52" s="25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</row>
    <row r="53" spans="1:57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5"/>
      <c r="R53" s="25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</row>
    <row r="54" spans="1:57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5"/>
      <c r="R54" s="25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</row>
    <row r="55" spans="1:57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5"/>
      <c r="R55" s="25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</row>
    <row r="56" spans="1:57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5"/>
      <c r="R56" s="25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</row>
    <row r="57" spans="1:57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5"/>
      <c r="R57" s="25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</row>
    <row r="58" spans="1:57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5"/>
      <c r="R58" s="25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</row>
    <row r="59" spans="1:57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5"/>
      <c r="R59" s="25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</row>
    <row r="60" spans="1:57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5"/>
      <c r="R60" s="25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</row>
    <row r="61" spans="1:57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5"/>
      <c r="R61" s="25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</row>
    <row r="62" spans="1:57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5"/>
      <c r="R62" s="25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</row>
    <row r="63" spans="1:57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5"/>
      <c r="R63" s="25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</row>
    <row r="64" spans="1:57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5"/>
      <c r="R64" s="25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</row>
    <row r="65" spans="1:57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5"/>
      <c r="R65" s="25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</row>
    <row r="66" spans="1:57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5"/>
      <c r="R66" s="25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</row>
    <row r="67" spans="1:57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5"/>
      <c r="R67" s="25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</row>
    <row r="68" spans="1:57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5"/>
      <c r="R68" s="25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</row>
    <row r="69" spans="1:57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5"/>
      <c r="R69" s="25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</row>
    <row r="70" spans="1:57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5"/>
      <c r="R70" s="25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</row>
    <row r="71" spans="1:57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5"/>
      <c r="R71" s="25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</row>
    <row r="72" spans="1:57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5"/>
      <c r="R72" s="25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</row>
    <row r="73" spans="1:57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5"/>
      <c r="R73" s="25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</row>
    <row r="74" spans="1:57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5"/>
      <c r="R74" s="25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</row>
    <row r="75" spans="1:57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5"/>
      <c r="R75" s="25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</row>
    <row r="76" spans="1:57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5"/>
      <c r="R76" s="25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</row>
    <row r="77" spans="1:57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5"/>
      <c r="R77" s="25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</row>
    <row r="78" spans="1:57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5"/>
      <c r="R78" s="25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</row>
    <row r="79" spans="1:57" x14ac:dyDescent="0.35">
      <c r="A79" s="21"/>
      <c r="B79" s="21"/>
      <c r="C79" s="21"/>
      <c r="D79" s="21"/>
      <c r="L79" s="4"/>
      <c r="M79" s="4"/>
      <c r="N79" s="3"/>
      <c r="P79" s="21"/>
      <c r="Q79" s="25"/>
      <c r="R79" s="25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</row>
    <row r="80" spans="1:57" ht="29" x14ac:dyDescent="0.35">
      <c r="A80" s="21"/>
      <c r="B80" s="21"/>
      <c r="C80" s="21"/>
      <c r="D80" s="21"/>
      <c r="E80" s="15" t="s">
        <v>0</v>
      </c>
      <c r="F80" s="16" t="s">
        <v>8</v>
      </c>
      <c r="L80" s="18" t="s">
        <v>4</v>
      </c>
      <c r="M80" s="18" t="s">
        <v>5</v>
      </c>
      <c r="N80" s="19" t="s">
        <v>6</v>
      </c>
      <c r="O80" s="19" t="s">
        <v>7</v>
      </c>
      <c r="P80" s="21"/>
      <c r="Q80" s="44"/>
      <c r="R80" s="44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</row>
    <row r="81" spans="1:57" x14ac:dyDescent="0.35">
      <c r="A81" s="21"/>
      <c r="B81" s="21"/>
      <c r="C81" s="21"/>
      <c r="D81" s="21"/>
      <c r="E81" s="6" t="str">
        <f>E20</f>
        <v>COGS '21</v>
      </c>
      <c r="F81" s="9">
        <f>F20</f>
        <v>500</v>
      </c>
      <c r="M81" s="5">
        <v>0</v>
      </c>
      <c r="N81" s="12"/>
      <c r="O81" s="12">
        <f>F81</f>
        <v>500</v>
      </c>
      <c r="P81" s="21"/>
      <c r="Q81" s="44"/>
      <c r="R81" s="44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</row>
    <row r="82" spans="1:57" x14ac:dyDescent="0.35">
      <c r="A82" s="21"/>
      <c r="B82" s="21"/>
      <c r="C82" s="21"/>
      <c r="D82" s="21"/>
      <c r="E82" s="17" t="str">
        <f t="shared" ref="E82:E86" si="2">E21</f>
        <v>Q1 '21</v>
      </c>
      <c r="F82" s="11" cm="1">
        <f t="array" ref="F82">_xlfn.IFS(AND(L82&lt;0,M82&gt;0,ABS(L82)&gt;ABS(M82)),O81+L82,AND(L82&lt;0,M82&gt;0,ABS(L82)&lt;ABS(M82)),O81+L82,AND(L82&lt;0,M82&lt;0,ABS(L82)&lt;ABS(M82)),O81+L82+M82,AND(L82&gt;0,M82&gt;0),O81,AND(L82&gt;0,M82&lt;0,ABS(L82)&gt;ABS(M82)),O81,AND(L82&lt;0,M82&gt;0,ABS(L82)&gt;ABS(M82)),O81+L82,AND(L82=0,M82&gt;0),O81,AND(L82&gt;0,M82=0),O81,AND(L82&lt;0,M82=0),O81+L82,AND(L82+M82=0),O81,AND(L82=0,M82&lt;0),O81+M82,AND(L82&gt;0,M82&lt;0,ABS(L82)&lt;ABS(M82)),O81-(ABS(M82)-ABS(L82)),AND(L82&lt;0,M82&lt;0,ABS(L82)&gt;ABS(M82)),O81+L82+M82,AND(L82&lt;0,M82&lt;0,ABS(L82)=ABS(M82)),O81+L82+M82)</f>
        <v>500</v>
      </c>
      <c r="G82" s="8" cm="1">
        <f t="array" ref="G82">_xlfn.IFS(AND(L82&lt;0,ABS(L82)&lt;ABS(M82)),ABS(L82),AND(L82&lt;0,ABS(L82)&gt;ABS(M82),M82&gt;0),ABS(M82),AND(ROUNDDOWN(L82,0)=0,ROUNDDOWN(M82,0)=0),0,AND(L82&gt;0,M82&lt;0,ABS(L82)&gt;ABS(M82)),L82+M82,AND(L82&gt;=0,M82&gt;=0),L82,AND(L82=0,M82&lt;0),L82,AND(L82&lt;0,M82=0),ABS(L82),AND(L82+M82=0),0,AND(L82&lt;0,ABS(L82)&gt;ABS(M82),M82&lt;0),ABS(L82),AND(L82&gt;0,M82&lt;0,ABS(L82)&lt;ABS(M82)),ABS(M82)-ABS(L82),AND(L82&lt;0,M82&lt;0),ABS(L82))</f>
        <v>531.107073648388</v>
      </c>
      <c r="H82" s="7" cm="1">
        <f t="array" ref="H82">_xlfn.IFS(AND(L82&lt;0,M82&gt;0),ABS(M82+L82),AND(L82&lt;0,M82&lt;0),ABS(M82),AND(L82&gt;=0,M82&gt;=0),M82,AND(L82=0,M82=0),M82,AND(L82&gt;0,M82&lt;0,ABS(L82)&gt;ABS(M82)),ABS(M82),AND(L82&lt;0,M82=0),M82,AND(L82+M82=0),0,AND(L82=0,M82&lt;0),ABS(M82),AND(L82&gt;0,M82&lt;0,ABS(L82)&lt;ABS(M82)),ABS(L82))</f>
        <v>202.71254431299894</v>
      </c>
      <c r="L82" s="10">
        <f t="shared" ref="L82:M85" si="3">F21</f>
        <v>531.107073648388</v>
      </c>
      <c r="M82" s="10">
        <f t="shared" si="3"/>
        <v>202.71254431299894</v>
      </c>
      <c r="N82" s="12">
        <f>SUM(L82:M82)</f>
        <v>733.81961796138694</v>
      </c>
      <c r="O82" s="12">
        <f>O81+L82+M82</f>
        <v>1233.8196179613869</v>
      </c>
      <c r="P82" s="21"/>
      <c r="Q82" s="44" t="str" cm="1">
        <f t="array" ref="Q82">_xlfn.IFS(L82&lt;0,$T$113,L82=0,"",L82&gt;0,$U$113)</f>
        <v>▲</v>
      </c>
      <c r="R82" s="44" t="str" cm="1">
        <f t="array" ref="R82">_xlfn.IFS(M82&lt;0,$T$113,M82=0,"",M82&gt;0,$U$113)</f>
        <v>▲</v>
      </c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</row>
    <row r="83" spans="1:57" x14ac:dyDescent="0.35">
      <c r="A83" s="21"/>
      <c r="B83" s="21"/>
      <c r="C83" s="21"/>
      <c r="D83" s="21"/>
      <c r="E83" s="17" t="str">
        <f t="shared" si="2"/>
        <v>Q2 '21</v>
      </c>
      <c r="F83" s="11" cm="1">
        <f t="array" ref="F83">_xlfn.IFS(AND(L83&lt;0,M83&gt;0,ABS(L83)&gt;ABS(M83)),O82+L83,AND(L83&lt;0,M83&gt;0,ABS(L83)&lt;ABS(M83)),O82+L83,AND(L83&lt;0,M83&lt;0,ABS(L83)&lt;ABS(M83)),O82+L83+M83,AND(L83&gt;0,M83&gt;0),O82,AND(L83&gt;0,M83&lt;0,ABS(L83)&gt;ABS(M83)),O82,AND(L83&lt;0,M83&gt;0,ABS(L83)&gt;ABS(M83)),O82+L83,AND(L83=0,M83&gt;0),O82,AND(L83&gt;0,M83=0),O82,AND(L83&lt;0,M83=0),O82+L83,AND(L83+M83=0),O82,AND(L83=0,M83&lt;0),O82+M83,AND(L83&gt;0,M83&lt;0,ABS(L83)&lt;ABS(M83)),O82-(ABS(M83)-ABS(L83)),AND(L83&lt;0,M83&lt;0,ABS(L83)&gt;ABS(M83)),O82+L83+M83,AND(L83&lt;0,M83&lt;0,ABS(L83)=ABS(M83)),O82+L83+M83)</f>
        <v>1233.8196179613869</v>
      </c>
      <c r="G83" s="8" cm="1">
        <f t="array" ref="G83">_xlfn.IFS(AND(L83&lt;0,ABS(L83)&lt;ABS(M83)),ABS(L83),AND(L83&lt;0,ABS(L83)&gt;ABS(M83),M83&gt;0),ABS(M83),AND(ROUNDDOWN(L83,0)=0,ROUNDDOWN(M83,0)=0),0,AND(L83&gt;0,M83&lt;0,ABS(L83)&gt;ABS(M83)),L83+M83,AND(L83&gt;=0,M83&gt;=0),L83,AND(L83=0,M83&lt;0),L83,AND(L83&lt;0,M83=0),ABS(L83),AND(L83+M83=0),0,AND(L83&lt;0,ABS(L83)&gt;ABS(M83),M83&lt;0),ABS(L83),AND(L83&gt;0,M83&lt;0,ABS(L83)&lt;ABS(M83)),ABS(M83)-ABS(L83),AND(L83&lt;0,M83&lt;0),ABS(L83))</f>
        <v>58.638919909142942</v>
      </c>
      <c r="H83" s="7" cm="1">
        <f t="array" ref="H83">_xlfn.IFS(AND(L83&lt;0,M83&gt;0),ABS(M83+L83),AND(L83&lt;0,M83&lt;0),ABS(M83),AND(L83&gt;=0,M83&gt;=0),M83,AND(L83=0,M83=0),M83,AND(L83&gt;0,M83&lt;0,ABS(L83)&gt;ABS(M83)),ABS(M83),AND(L83&lt;0,M83=0),M83,AND(L83+M83=0),0,AND(L83=0,M83&lt;0),ABS(M83),AND(L83&gt;0,M83&lt;0,ABS(L83)&lt;ABS(M83)),ABS(L83))</f>
        <v>416.86280692379773</v>
      </c>
      <c r="L83" s="10">
        <f t="shared" si="3"/>
        <v>475.50172683294068</v>
      </c>
      <c r="M83" s="10">
        <f t="shared" si="3"/>
        <v>-416.86280692379773</v>
      </c>
      <c r="N83" s="12">
        <f t="shared" ref="N83:N85" si="4">SUM(L83:M83)</f>
        <v>58.638919909142942</v>
      </c>
      <c r="O83" s="12">
        <f t="shared" ref="O83:O85" si="5">O82+L83+M83</f>
        <v>1292.4585378705299</v>
      </c>
      <c r="P83" s="21"/>
      <c r="Q83" s="44" t="str" cm="1">
        <f t="array" ref="Q83">_xlfn.IFS(L83&lt;0,$T$113,L83=0,"",L83&gt;0,$U$113)</f>
        <v>▲</v>
      </c>
      <c r="R83" s="44" t="str" cm="1">
        <f t="array" ref="R83">_xlfn.IFS(M83&lt;0,$T$113,M83=0,"",M83&gt;0,$U$113)</f>
        <v>▼</v>
      </c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</row>
    <row r="84" spans="1:57" x14ac:dyDescent="0.35">
      <c r="A84" s="21"/>
      <c r="B84" s="21"/>
      <c r="C84" s="21"/>
      <c r="D84" s="21"/>
      <c r="E84" s="17" t="str">
        <f t="shared" si="2"/>
        <v>Q3 '21</v>
      </c>
      <c r="F84" s="11" cm="1">
        <f t="array" ref="F84">_xlfn.IFS(AND(L84&lt;0,M84&gt;0,ABS(L84)&gt;ABS(M84)),O83+L84,AND(L84&lt;0,M84&gt;0,ABS(L84)&lt;ABS(M84)),O83+L84,AND(L84&lt;0,M84&lt;0,ABS(L84)&lt;ABS(M84)),O83+L84+M84,AND(L84&gt;0,M84&gt;0),O83,AND(L84&gt;0,M84&lt;0,ABS(L84)&gt;ABS(M84)),O83,AND(L84&lt;0,M84&gt;0,ABS(L84)&gt;ABS(M84)),O83+L84,AND(L84=0,M84&gt;0),O83,AND(L84&gt;0,M84=0),O83,AND(L84&lt;0,M84=0),O83+L84,AND(L84+M84=0),O83,AND(L84=0,M84&lt;0),O83+M84,AND(L84&gt;0,M84&lt;0,ABS(L84)&lt;ABS(M84)),O83-(ABS(M84)-ABS(L84)),AND(L84&lt;0,M84&lt;0,ABS(L84)&gt;ABS(M84)),O83+L84+M84,AND(L84&lt;0,M84&lt;0,ABS(L84)=ABS(M84)),O83+L84+M84)</f>
        <v>1292.4585378705299</v>
      </c>
      <c r="G84" s="8" cm="1">
        <f t="array" ref="G84">_xlfn.IFS(AND(L84&lt;0,ABS(L84)&lt;ABS(M84)),ABS(L84),AND(L84&lt;0,ABS(L84)&gt;ABS(M84),M84&gt;0),ABS(M84),AND(ROUNDDOWN(L84,0)=0,ROUNDDOWN(M84,0)=0),0,AND(L84&gt;0,M84&lt;0,ABS(L84)&gt;ABS(M84)),L84+M84,AND(L84&gt;=0,M84&gt;=0),L84,AND(L84=0,M84&lt;0),L84,AND(L84&lt;0,M84=0),ABS(L84),AND(L84+M84=0),0,AND(L84&lt;0,ABS(L84)&gt;ABS(M84),M84&lt;0),ABS(L84),AND(L84&gt;0,M84&lt;0,ABS(L84)&lt;ABS(M84)),ABS(M84)-ABS(L84),AND(L84&lt;0,M84&lt;0),ABS(L84))</f>
        <v>279.20248574547037</v>
      </c>
      <c r="H84" s="7" cm="1">
        <f t="array" ref="H84">_xlfn.IFS(AND(L84&lt;0,M84&gt;0),ABS(M84+L84),AND(L84&lt;0,M84&lt;0),ABS(M84),AND(L84&gt;=0,M84&gt;=0),M84,AND(L84=0,M84=0),M84,AND(L84&gt;0,M84&lt;0,ABS(L84)&gt;ABS(M84)),ABS(M84),AND(L84&lt;0,M84=0),M84,AND(L84+M84=0),0,AND(L84=0,M84&lt;0),ABS(M84),AND(L84&gt;0,M84&lt;0,ABS(L84)&lt;ABS(M84)),ABS(L84))</f>
        <v>140.24697801991616</v>
      </c>
      <c r="L84" s="10">
        <f t="shared" si="3"/>
        <v>279.20248574547037</v>
      </c>
      <c r="M84" s="10">
        <f t="shared" si="3"/>
        <v>140.24697801991616</v>
      </c>
      <c r="N84" s="12">
        <f t="shared" si="4"/>
        <v>419.44946376538655</v>
      </c>
      <c r="O84" s="12">
        <f t="shared" si="5"/>
        <v>1711.9080016359164</v>
      </c>
      <c r="P84" s="21"/>
      <c r="Q84" s="44" t="str" cm="1">
        <f t="array" ref="Q84">_xlfn.IFS(L84&lt;0,$T$113,L84=0,"",L84&gt;0,$U$113)</f>
        <v>▲</v>
      </c>
      <c r="R84" s="44" t="str" cm="1">
        <f t="array" ref="R84">_xlfn.IFS(M84&lt;0,$T$113,M84=0,"",M84&gt;0,$U$113)</f>
        <v>▲</v>
      </c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</row>
    <row r="85" spans="1:57" x14ac:dyDescent="0.35">
      <c r="A85" s="21"/>
      <c r="B85" s="21"/>
      <c r="C85" s="21"/>
      <c r="D85" s="21"/>
      <c r="E85" s="17" t="str">
        <f t="shared" si="2"/>
        <v>Q4 '21</v>
      </c>
      <c r="F85" s="11" cm="1">
        <f t="array" ref="F85">_xlfn.IFS(AND(L85&lt;0,M85&gt;0,ABS(L85)&gt;ABS(M85)),O84+L85,AND(L85&lt;0,M85&gt;0,ABS(L85)&lt;ABS(M85)),O84+L85,AND(L85&lt;0,M85&lt;0,ABS(L85)&lt;ABS(M85)),O84+L85+M85,AND(L85&gt;0,M85&gt;0),O84,AND(L85&gt;0,M85&lt;0,ABS(L85)&gt;ABS(M85)),O84,AND(L85&lt;0,M85&gt;0,ABS(L85)&gt;ABS(M85)),O84+L85,AND(L85=0,M85&gt;0),O84,AND(L85&gt;0,M85=0),O84,AND(L85&lt;0,M85=0),O84+L85,AND(L85+M85=0),O84,AND(L85=0,M85&lt;0),O84+M85,AND(L85&gt;0,M85&lt;0,ABS(L85)&lt;ABS(M85)),O84-(ABS(M85)-ABS(L85)),AND(L85&lt;0,M85&lt;0,ABS(L85)&gt;ABS(M85)),O84+L85+M85,AND(L85&lt;0,M85&lt;0,ABS(L85)=ABS(M85)),O84+L85+M85)</f>
        <v>1207.7451813773885</v>
      </c>
      <c r="G85" s="8" cm="1">
        <f t="array" ref="G85">_xlfn.IFS(AND(L85&lt;0,ABS(L85)&lt;ABS(M85)),ABS(L85),AND(L85&lt;0,ABS(L85)&gt;ABS(M85),M85&gt;0),ABS(M85),AND(ROUNDDOWN(L85,0)=0,ROUNDDOWN(M85,0)=0),0,AND(L85&gt;0,M85&lt;0,ABS(L85)&gt;ABS(M85)),L85+M85,AND(L85&gt;=0,M85&gt;=0),L85,AND(L85=0,M85&lt;0),L85,AND(L85&lt;0,M85=0),ABS(L85),AND(L85+M85=0),0,AND(L85&lt;0,ABS(L85)&gt;ABS(M85),M85&lt;0),ABS(L85),AND(L85&gt;0,M85&lt;0,ABS(L85)&lt;ABS(M85)),ABS(M85)-ABS(L85),AND(L85&lt;0,M85&lt;0),ABS(L85))</f>
        <v>390.34537610564371</v>
      </c>
      <c r="H85" s="7" cm="1">
        <f t="array" ref="H85">_xlfn.IFS(AND(L85&lt;0,M85&gt;0),ABS(M85+L85),AND(L85&lt;0,M85&lt;0),ABS(M85),AND(L85&gt;=0,M85&gt;=0),M85,AND(L85=0,M85=0),M85,AND(L85&gt;0,M85&lt;0,ABS(L85)&gt;ABS(M85)),ABS(M85),AND(L85&lt;0,M85=0),M85,AND(L85+M85=0),0,AND(L85=0,M85&lt;0),ABS(M85),AND(L85&gt;0,M85&lt;0,ABS(L85)&lt;ABS(M85)),ABS(L85))</f>
        <v>113.81744415288421</v>
      </c>
      <c r="L85" s="10">
        <f t="shared" si="3"/>
        <v>-504.16282025852792</v>
      </c>
      <c r="M85" s="10">
        <f t="shared" si="3"/>
        <v>390.34537610564371</v>
      </c>
      <c r="N85" s="12">
        <f t="shared" si="4"/>
        <v>-113.81744415288421</v>
      </c>
      <c r="O85" s="12">
        <f t="shared" si="5"/>
        <v>1598.0905574830322</v>
      </c>
      <c r="P85" s="21"/>
      <c r="Q85" s="44" t="str" cm="1">
        <f t="array" ref="Q85">_xlfn.IFS(L85&lt;0,$T$113,L85=0,"",L85&gt;0,$U$113)</f>
        <v>▼</v>
      </c>
      <c r="R85" s="44" t="str" cm="1">
        <f t="array" ref="R85">_xlfn.IFS(M85&lt;0,$T$113,M85=0,"",M85&gt;0,$U$113)</f>
        <v>▲</v>
      </c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</row>
    <row r="86" spans="1:57" x14ac:dyDescent="0.35">
      <c r="A86" s="21"/>
      <c r="B86" s="21"/>
      <c r="C86" s="21"/>
      <c r="D86" s="21"/>
      <c r="E86" s="6" t="str">
        <f t="shared" si="2"/>
        <v>COGS '22</v>
      </c>
      <c r="F86" s="11" cm="1">
        <f t="array" ref="F86">_xlfn.IFS(AND(L86&lt;0,M86&gt;0,ABS(L86)&gt;ABS(M86)),O85+L86,AND(L86&lt;0,M86&gt;0,ABS(L86)&lt;ABS(M86)),O85+L86,AND(L86&lt;0,M86&lt;0,ABS(L86)&lt;ABS(M86)),O85+L86+M86,AND(L86&gt;0,M86&gt;0),O85,AND(L86&gt;0,M86&lt;0,ABS(L86)&gt;ABS(M86)),O85,AND(L86&lt;0,M86&gt;0,ABS(L86)&gt;ABS(M86)),O85+L86,AND(L86=0,M86&gt;0),O85,AND(L86&gt;0,M86=0),O85,AND(L86&lt;0,M86=0),O85+L86,AND(L86+M86=0),O85,AND(L86=0,M86&lt;0),O85+M86,AND(L86&gt;0,M86&lt;0,ABS(L86)&lt;ABS(M86)),O85-(ABS(M86)-ABS(L86)),AND(L86&lt;0,M86&lt;0,ABS(L86)&gt;ABS(M86)),O85+L86+M86,AND(L86&lt;0,M86&lt;0,ABS(L86)=ABS(M86)),O85+L86+M86)</f>
        <v>1598.0905574830322</v>
      </c>
      <c r="G86" s="8"/>
      <c r="H86" s="7"/>
      <c r="L86" s="10"/>
      <c r="M86" s="10"/>
      <c r="N86" s="12"/>
      <c r="O86" s="12"/>
      <c r="P86" s="21"/>
      <c r="Q86" s="44" t="str" cm="1">
        <f t="array" ref="Q86">_xlfn.IFS(L86&lt;0,$T$113,L86=0,"",L86&gt;0,$U$113)</f>
        <v/>
      </c>
      <c r="R86" s="44" t="str" cm="1">
        <f t="array" ref="R86">_xlfn.IFS(M86&lt;0,$T$113,M86=0,"",M86&gt;0,$U$113)</f>
        <v/>
      </c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</row>
    <row r="87" spans="1:57" x14ac:dyDescent="0.35">
      <c r="A87" s="21"/>
      <c r="B87" s="21"/>
      <c r="C87" s="21"/>
      <c r="D87" s="21"/>
      <c r="E87" s="17"/>
      <c r="F87" s="11"/>
      <c r="G87" s="8"/>
      <c r="H87" s="7"/>
      <c r="L87" s="10"/>
      <c r="M87" s="10"/>
      <c r="N87" s="12"/>
      <c r="O87" s="12"/>
      <c r="P87" s="21"/>
      <c r="Q87" s="44" t="str" cm="1">
        <f t="array" ref="Q87">_xlfn.IFS(L87&lt;0,$T$113,L87=0,"",L87&gt;0,$U$113)</f>
        <v/>
      </c>
      <c r="R87" s="44" t="str" cm="1">
        <f t="array" ref="R87">_xlfn.IFS(M87&lt;0,$T$113,M87=0,"",M87&gt;0,$U$113)</f>
        <v/>
      </c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</row>
    <row r="88" spans="1:57" x14ac:dyDescent="0.35">
      <c r="A88" s="21"/>
      <c r="B88" s="21"/>
      <c r="C88" s="21"/>
      <c r="D88" s="21"/>
      <c r="E88" s="17"/>
      <c r="F88" s="11"/>
      <c r="G88" s="8"/>
      <c r="H88" s="7"/>
      <c r="L88" s="10"/>
      <c r="M88" s="10"/>
      <c r="N88" s="12"/>
      <c r="O88" s="12"/>
      <c r="P88" s="21"/>
      <c r="Q88" s="44" t="str" cm="1">
        <f t="array" ref="Q88">_xlfn.IFS(L88&lt;0,$T$113,L88=0,"",L88&gt;0,$U$113)</f>
        <v/>
      </c>
      <c r="R88" s="44" t="str" cm="1">
        <f t="array" ref="R88">_xlfn.IFS(M88&lt;0,$T$113,M88=0,"",M88&gt;0,$U$113)</f>
        <v/>
      </c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</row>
    <row r="89" spans="1:57" x14ac:dyDescent="0.35">
      <c r="A89" s="21"/>
      <c r="B89" s="21"/>
      <c r="C89" s="21"/>
      <c r="D89" s="21"/>
      <c r="E89" s="17"/>
      <c r="F89" s="11"/>
      <c r="G89" s="8"/>
      <c r="H89" s="7"/>
      <c r="L89" s="10"/>
      <c r="M89" s="10"/>
      <c r="N89" s="12"/>
      <c r="O89" s="12"/>
      <c r="P89" s="21"/>
      <c r="Q89" s="44" t="str" cm="1">
        <f t="array" ref="Q89">_xlfn.IFS(L89&lt;0,$T$113,L89=0,"",L89&gt;0,$U$113)</f>
        <v/>
      </c>
      <c r="R89" s="44" t="str" cm="1">
        <f t="array" ref="R89">_xlfn.IFS(M89&lt;0,$T$113,M89=0,"",M89&gt;0,$U$113)</f>
        <v/>
      </c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</row>
    <row r="90" spans="1:57" x14ac:dyDescent="0.35">
      <c r="A90" s="21"/>
      <c r="B90" s="21"/>
      <c r="C90" s="21"/>
      <c r="D90" s="21"/>
      <c r="E90" s="17"/>
      <c r="F90" s="11"/>
      <c r="G90" s="8"/>
      <c r="H90" s="7"/>
      <c r="L90" s="10"/>
      <c r="M90" s="10"/>
      <c r="N90" s="12"/>
      <c r="O90" s="12"/>
      <c r="P90" s="21"/>
      <c r="Q90" s="44" t="str" cm="1">
        <f t="array" ref="Q90">_xlfn.IFS(L90&lt;0,$T$113,L90=0,"",L90&gt;0,$U$113)</f>
        <v/>
      </c>
      <c r="R90" s="44" t="str" cm="1">
        <f t="array" ref="R90">_xlfn.IFS(M90&lt;0,$T$113,M90=0,"",M90&gt;0,$U$113)</f>
        <v/>
      </c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</row>
    <row r="91" spans="1:57" x14ac:dyDescent="0.35">
      <c r="A91" s="21"/>
      <c r="B91" s="21"/>
      <c r="C91" s="21"/>
      <c r="D91" s="21"/>
      <c r="E91" s="17"/>
      <c r="F91" s="11"/>
      <c r="G91" s="8"/>
      <c r="H91" s="7"/>
      <c r="L91" s="10"/>
      <c r="M91" s="10"/>
      <c r="N91" s="12"/>
      <c r="O91" s="12"/>
      <c r="P91" s="21"/>
      <c r="Q91" s="44" t="str" cm="1">
        <f t="array" ref="Q91">_xlfn.IFS(L91&lt;0,$T$113,L91=0,"",L91&gt;0,$U$113)</f>
        <v/>
      </c>
      <c r="R91" s="44" t="str" cm="1">
        <f t="array" ref="R91">_xlfn.IFS(M91&lt;0,$T$113,M91=0,"",M91&gt;0,$U$113)</f>
        <v/>
      </c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</row>
    <row r="92" spans="1:57" x14ac:dyDescent="0.35">
      <c r="A92" s="21"/>
      <c r="B92" s="21"/>
      <c r="C92" s="21"/>
      <c r="D92" s="21"/>
      <c r="E92" s="17"/>
      <c r="F92" s="11"/>
      <c r="G92" s="8"/>
      <c r="H92" s="7"/>
      <c r="L92" s="10"/>
      <c r="M92" s="10"/>
      <c r="N92" s="12"/>
      <c r="O92" s="12"/>
      <c r="P92" s="21"/>
      <c r="Q92" s="44" t="str" cm="1">
        <f t="array" ref="Q92">_xlfn.IFS(L92&lt;0,$T$113,L92=0,"",L92&gt;0,$U$113)</f>
        <v/>
      </c>
      <c r="R92" s="44" t="str" cm="1">
        <f t="array" ref="R92">_xlfn.IFS(M92&lt;0,$T$113,M92=0,"",M92&gt;0,$U$113)</f>
        <v/>
      </c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</row>
    <row r="93" spans="1:57" x14ac:dyDescent="0.35">
      <c r="A93" s="21"/>
      <c r="B93" s="21"/>
      <c r="C93" s="21"/>
      <c r="D93" s="21"/>
      <c r="E93" s="17"/>
      <c r="F93" s="11"/>
      <c r="G93" s="8"/>
      <c r="H93" s="7"/>
      <c r="L93" s="10"/>
      <c r="M93" s="10"/>
      <c r="N93" s="12"/>
      <c r="O93" s="12"/>
      <c r="P93" s="21"/>
      <c r="Q93" s="44" t="str" cm="1">
        <f t="array" ref="Q93">_xlfn.IFS(L93&lt;0,$T$113,L93=0,"",L93&gt;0,$U$113)</f>
        <v/>
      </c>
      <c r="R93" s="44" t="str" cm="1">
        <f t="array" ref="R93">_xlfn.IFS(M93&lt;0,$T$113,M93=0,"",M93&gt;0,$U$113)</f>
        <v/>
      </c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</row>
    <row r="94" spans="1:57" x14ac:dyDescent="0.35">
      <c r="A94" s="21"/>
      <c r="B94" s="21"/>
      <c r="C94" s="21"/>
      <c r="D94" s="21"/>
      <c r="E94" s="17"/>
      <c r="F94" s="11"/>
      <c r="G94" s="8"/>
      <c r="H94" s="7"/>
      <c r="L94" s="10"/>
      <c r="M94" s="10"/>
      <c r="N94" s="12"/>
      <c r="O94" s="12"/>
      <c r="P94" s="21"/>
      <c r="Q94" s="44" t="str" cm="1">
        <f t="array" ref="Q94">_xlfn.IFS(L94&lt;0,$T$113,L94=0,"",L94&gt;0,$U$113)</f>
        <v/>
      </c>
      <c r="R94" s="44" t="str" cm="1">
        <f t="array" ref="R94">_xlfn.IFS(M94&lt;0,$T$113,M94=0,"",M94&gt;0,$U$113)</f>
        <v/>
      </c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</row>
    <row r="95" spans="1:57" x14ac:dyDescent="0.35">
      <c r="A95" s="21"/>
      <c r="B95" s="21"/>
      <c r="C95" s="21"/>
      <c r="D95" s="21"/>
      <c r="E95" s="17"/>
      <c r="F95" s="11"/>
      <c r="G95" s="8"/>
      <c r="H95" s="7"/>
      <c r="L95" s="10"/>
      <c r="M95" s="10"/>
      <c r="N95" s="12"/>
      <c r="O95" s="12"/>
      <c r="P95" s="21"/>
      <c r="Q95" s="44" t="str" cm="1">
        <f t="array" ref="Q95">_xlfn.IFS(L95&lt;0,$T$113,L95=0,"",L95&gt;0,$U$113)</f>
        <v/>
      </c>
      <c r="R95" s="44" t="str" cm="1">
        <f t="array" ref="R95">_xlfn.IFS(M95&lt;0,$T$113,M95=0,"",M95&gt;0,$U$113)</f>
        <v/>
      </c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</row>
    <row r="96" spans="1:57" x14ac:dyDescent="0.35">
      <c r="A96" s="21"/>
      <c r="B96" s="21"/>
      <c r="C96" s="21"/>
      <c r="D96" s="21"/>
      <c r="E96" s="17"/>
      <c r="F96" s="11"/>
      <c r="G96" s="8"/>
      <c r="H96" s="7"/>
      <c r="L96" s="10"/>
      <c r="M96" s="10"/>
      <c r="N96" s="12"/>
      <c r="O96" s="12"/>
      <c r="P96" s="21"/>
      <c r="Q96" s="44" t="str" cm="1">
        <f t="array" ref="Q96">_xlfn.IFS(L96&lt;0,$T$113,L96=0,"",L96&gt;0,$U$113)</f>
        <v/>
      </c>
      <c r="R96" s="44" t="str" cm="1">
        <f t="array" ref="R96">_xlfn.IFS(M96&lt;0,$T$113,M96=0,"",M96&gt;0,$U$113)</f>
        <v/>
      </c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</row>
    <row r="97" spans="1:57" x14ac:dyDescent="0.35">
      <c r="A97" s="21"/>
      <c r="B97" s="21"/>
      <c r="C97" s="21"/>
      <c r="D97" s="21"/>
      <c r="E97" s="17"/>
      <c r="F97" s="11"/>
      <c r="G97" s="8"/>
      <c r="H97" s="7"/>
      <c r="L97" s="10"/>
      <c r="M97" s="10"/>
      <c r="N97" s="12"/>
      <c r="O97" s="12"/>
      <c r="P97" s="21"/>
      <c r="Q97" s="44" t="str" cm="1">
        <f t="array" ref="Q97">_xlfn.IFS(L97&lt;0,$T$113,L97=0,"",L97&gt;0,$U$113)</f>
        <v/>
      </c>
      <c r="R97" s="44" t="str" cm="1">
        <f t="array" ref="R97">_xlfn.IFS(M97&lt;0,$T$113,M97=0,"",M97&gt;0,$U$113)</f>
        <v/>
      </c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</row>
    <row r="98" spans="1:57" x14ac:dyDescent="0.35">
      <c r="A98" s="21"/>
      <c r="B98" s="21"/>
      <c r="C98" s="21"/>
      <c r="D98" s="21"/>
      <c r="E98" s="17"/>
      <c r="F98" s="11"/>
      <c r="G98" s="8"/>
      <c r="H98" s="7"/>
      <c r="L98" s="10"/>
      <c r="M98" s="10"/>
      <c r="N98" s="12"/>
      <c r="O98" s="12"/>
      <c r="P98" s="21"/>
      <c r="Q98" s="44" t="str" cm="1">
        <f t="array" ref="Q98">_xlfn.IFS(L98&lt;0,$T$113,L98=0,"",L98&gt;0,$U$113)</f>
        <v/>
      </c>
      <c r="R98" s="44" t="str" cm="1">
        <f t="array" ref="R98">_xlfn.IFS(M98&lt;0,$T$113,M98=0,"",M98&gt;0,$U$113)</f>
        <v/>
      </c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</row>
    <row r="99" spans="1:57" x14ac:dyDescent="0.35">
      <c r="A99" s="21"/>
      <c r="B99" s="21"/>
      <c r="C99" s="21"/>
      <c r="D99" s="21"/>
      <c r="E99" s="17"/>
      <c r="F99" s="11"/>
      <c r="G99" s="8"/>
      <c r="H99" s="7"/>
      <c r="L99" s="10"/>
      <c r="M99" s="10"/>
      <c r="N99" s="12"/>
      <c r="O99" s="12"/>
      <c r="P99" s="21"/>
      <c r="Q99" s="44" t="str" cm="1">
        <f t="array" ref="Q99">_xlfn.IFS(L99&lt;0,$T$113,L99=0,"",L99&gt;0,$U$113)</f>
        <v/>
      </c>
      <c r="R99" s="44" t="str" cm="1">
        <f t="array" ref="R99">_xlfn.IFS(M99&lt;0,$T$113,M99=0,"",M99&gt;0,$U$113)</f>
        <v/>
      </c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</row>
    <row r="100" spans="1:57" x14ac:dyDescent="0.35">
      <c r="A100" s="21"/>
      <c r="B100" s="21"/>
      <c r="C100" s="21"/>
      <c r="D100" s="21"/>
      <c r="E100" s="17"/>
      <c r="F100" s="11"/>
      <c r="G100" s="8"/>
      <c r="H100" s="7"/>
      <c r="L100" s="10"/>
      <c r="M100" s="10"/>
      <c r="N100" s="12"/>
      <c r="O100" s="12"/>
      <c r="P100" s="21"/>
      <c r="Q100" s="44" t="str" cm="1">
        <f t="array" ref="Q100">_xlfn.IFS(L100&lt;0,$T$113,L100=0,"",L100&gt;0,$U$113)</f>
        <v/>
      </c>
      <c r="R100" s="44" t="str" cm="1">
        <f t="array" ref="R100">_xlfn.IFS(M100&lt;0,$T$113,M100=0,"",M100&gt;0,$U$113)</f>
        <v/>
      </c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</row>
    <row r="101" spans="1:57" x14ac:dyDescent="0.35">
      <c r="A101" s="21"/>
      <c r="B101" s="21"/>
      <c r="C101" s="21"/>
      <c r="D101" s="21"/>
      <c r="E101" s="17"/>
      <c r="F101" s="11"/>
      <c r="G101" s="8"/>
      <c r="H101" s="7"/>
      <c r="L101" s="10"/>
      <c r="M101" s="10"/>
      <c r="N101" s="12"/>
      <c r="O101" s="12"/>
      <c r="P101" s="21"/>
      <c r="Q101" s="44" t="str" cm="1">
        <f t="array" ref="Q101">_xlfn.IFS(L101&lt;0,$T$113,L101=0,"",L101&gt;0,$U$113)</f>
        <v/>
      </c>
      <c r="R101" s="44" t="str" cm="1">
        <f t="array" ref="R101">_xlfn.IFS(M101&lt;0,$T$113,M101=0,"",M101&gt;0,$U$113)</f>
        <v/>
      </c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</row>
    <row r="102" spans="1:57" x14ac:dyDescent="0.35">
      <c r="A102" s="21"/>
      <c r="B102" s="21"/>
      <c r="C102" s="21"/>
      <c r="D102" s="21"/>
      <c r="E102" s="17"/>
      <c r="F102" s="11"/>
      <c r="G102" s="8"/>
      <c r="H102" s="7"/>
      <c r="L102" s="10"/>
      <c r="M102" s="10"/>
      <c r="N102" s="12"/>
      <c r="O102" s="12"/>
      <c r="P102" s="21"/>
      <c r="Q102" s="44" t="str" cm="1">
        <f t="array" ref="Q102">_xlfn.IFS(L102&lt;0,$T$113,L102=0,"",L102&gt;0,$U$113)</f>
        <v/>
      </c>
      <c r="R102" s="44" t="str" cm="1">
        <f t="array" ref="R102">_xlfn.IFS(M102&lt;0,$T$113,M102=0,"",M102&gt;0,$U$113)</f>
        <v/>
      </c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</row>
    <row r="103" spans="1:57" x14ac:dyDescent="0.35">
      <c r="A103" s="21"/>
      <c r="B103" s="21"/>
      <c r="C103" s="21"/>
      <c r="D103" s="21"/>
      <c r="E103" s="17"/>
      <c r="F103" s="11"/>
      <c r="G103" s="8"/>
      <c r="H103" s="7"/>
      <c r="L103" s="10"/>
      <c r="M103" s="10"/>
      <c r="N103" s="12"/>
      <c r="O103" s="12"/>
      <c r="P103" s="21"/>
      <c r="Q103" s="44" t="str" cm="1">
        <f t="array" ref="Q103">_xlfn.IFS(L103&lt;0,$T$113,L103=0,"",L103&gt;0,$U$113)</f>
        <v/>
      </c>
      <c r="R103" s="44" t="str" cm="1">
        <f t="array" ref="R103">_xlfn.IFS(M103&lt;0,$T$113,M103=0,"",M103&gt;0,$U$113)</f>
        <v/>
      </c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</row>
    <row r="104" spans="1:57" x14ac:dyDescent="0.35">
      <c r="A104" s="21"/>
      <c r="B104" s="21"/>
      <c r="C104" s="21"/>
      <c r="D104" s="21"/>
      <c r="E104" s="17"/>
      <c r="F104" s="11"/>
      <c r="G104" s="8"/>
      <c r="H104" s="7"/>
      <c r="L104" s="10"/>
      <c r="M104" s="10"/>
      <c r="N104" s="12"/>
      <c r="O104" s="12"/>
      <c r="P104" s="21"/>
      <c r="Q104" s="44" t="str" cm="1">
        <f t="array" ref="Q104">_xlfn.IFS(L104&lt;0,$T$113,L104=0,"",L104&gt;0,$U$113)</f>
        <v/>
      </c>
      <c r="R104" s="44" t="str" cm="1">
        <f t="array" ref="R104">_xlfn.IFS(M104&lt;0,$T$113,M104=0,"",M104&gt;0,$U$113)</f>
        <v/>
      </c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</row>
    <row r="105" spans="1:57" x14ac:dyDescent="0.35">
      <c r="A105" s="21"/>
      <c r="B105" s="21"/>
      <c r="C105" s="21"/>
      <c r="D105" s="21"/>
      <c r="E105" s="6"/>
      <c r="F105" s="11"/>
      <c r="G105" s="8"/>
      <c r="H105" s="12"/>
      <c r="P105" s="21"/>
      <c r="Q105" s="25"/>
      <c r="R105" s="25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</row>
    <row r="106" spans="1:57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5"/>
      <c r="R106" s="25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</row>
    <row r="107" spans="1:57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3"/>
      <c r="N107" s="21"/>
      <c r="O107" s="21"/>
      <c r="P107" s="21"/>
      <c r="Q107" s="25"/>
      <c r="R107" s="25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</row>
    <row r="108" spans="1:57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5"/>
      <c r="R108" s="25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</row>
    <row r="109" spans="1:57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5"/>
      <c r="R109" s="25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</row>
    <row r="110" spans="1:57" x14ac:dyDescent="0.35">
      <c r="A110" s="21"/>
      <c r="B110" s="21"/>
      <c r="C110" s="21"/>
      <c r="D110" s="21"/>
      <c r="E110" s="21"/>
      <c r="F110" s="21"/>
      <c r="G110" s="21"/>
      <c r="H110" s="45"/>
      <c r="I110" s="21"/>
      <c r="J110" s="21"/>
      <c r="K110" s="21"/>
      <c r="L110" s="21"/>
      <c r="M110" s="21"/>
      <c r="N110" s="21"/>
      <c r="O110" s="21"/>
      <c r="P110" s="21"/>
      <c r="Q110" s="25"/>
      <c r="R110" s="25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</row>
    <row r="111" spans="1:57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5"/>
      <c r="R111" s="25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</row>
    <row r="112" spans="1:57" x14ac:dyDescent="0.35">
      <c r="A112" s="21"/>
      <c r="B112" s="21"/>
      <c r="C112" s="21"/>
      <c r="D112" s="21"/>
      <c r="E112" s="21"/>
      <c r="F112" s="45"/>
      <c r="G112" s="45"/>
      <c r="H112" s="45"/>
      <c r="I112" s="21"/>
      <c r="J112" s="21"/>
      <c r="K112" s="21"/>
      <c r="L112" s="21"/>
      <c r="M112" s="21"/>
      <c r="N112" s="21"/>
      <c r="O112" s="21"/>
      <c r="P112" s="21"/>
      <c r="Q112" s="25"/>
      <c r="R112" s="25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</row>
    <row r="113" spans="1:57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5"/>
      <c r="R113" s="25"/>
      <c r="S113" s="21"/>
      <c r="T113" s="21" t="s">
        <v>3</v>
      </c>
      <c r="U113" s="21" t="s">
        <v>2</v>
      </c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</row>
    <row r="114" spans="1:57" x14ac:dyDescent="0.35">
      <c r="A114" s="21"/>
      <c r="B114" s="21"/>
      <c r="C114" s="21"/>
      <c r="D114" s="21"/>
      <c r="E114" s="21"/>
      <c r="F114" s="21"/>
      <c r="G114" s="21"/>
      <c r="H114" s="45"/>
      <c r="I114" s="21"/>
      <c r="J114" s="21"/>
      <c r="K114" s="21"/>
      <c r="L114" s="45"/>
      <c r="M114" s="45"/>
      <c r="N114" s="21"/>
      <c r="O114" s="21"/>
      <c r="P114" s="21"/>
      <c r="Q114" s="25"/>
      <c r="R114" s="25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</row>
    <row r="115" spans="1:57" x14ac:dyDescent="0.35">
      <c r="A115" s="21"/>
      <c r="B115" s="21"/>
      <c r="C115" s="21"/>
      <c r="D115" s="21"/>
      <c r="E115" s="21"/>
      <c r="F115" s="21"/>
      <c r="G115" s="46"/>
      <c r="H115" s="46"/>
      <c r="I115" s="21"/>
      <c r="J115" s="21"/>
      <c r="K115" s="21"/>
      <c r="L115" s="45"/>
      <c r="M115" s="45"/>
      <c r="N115" s="21"/>
      <c r="O115" s="21"/>
      <c r="P115" s="21"/>
      <c r="Q115" s="25"/>
      <c r="R115" s="25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</row>
    <row r="116" spans="1:57" x14ac:dyDescent="0.35">
      <c r="A116" s="21"/>
      <c r="B116" s="21"/>
      <c r="C116" s="21"/>
      <c r="D116" s="21"/>
      <c r="E116" s="21"/>
      <c r="F116" s="21"/>
      <c r="G116" s="46"/>
      <c r="H116" s="46"/>
      <c r="I116" s="21"/>
      <c r="J116" s="21"/>
      <c r="K116" s="21"/>
      <c r="L116" s="45"/>
      <c r="M116" s="45"/>
      <c r="N116" s="21"/>
      <c r="O116" s="21"/>
      <c r="P116" s="21"/>
      <c r="Q116" s="25"/>
      <c r="R116" s="25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</row>
    <row r="117" spans="1:57" x14ac:dyDescent="0.35">
      <c r="A117" s="21"/>
      <c r="B117" s="21"/>
      <c r="C117" s="21"/>
      <c r="D117" s="21"/>
      <c r="E117" s="21"/>
      <c r="F117" s="21"/>
      <c r="G117" s="46"/>
      <c r="H117" s="46"/>
      <c r="I117" s="21"/>
      <c r="J117" s="21"/>
      <c r="K117" s="21"/>
      <c r="L117" s="45"/>
      <c r="M117" s="45"/>
      <c r="N117" s="21"/>
      <c r="O117" s="21"/>
      <c r="P117" s="21"/>
      <c r="Q117" s="25"/>
      <c r="R117" s="25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</row>
    <row r="118" spans="1:57" x14ac:dyDescent="0.35">
      <c r="A118" s="21"/>
      <c r="B118" s="21"/>
      <c r="C118" s="21"/>
      <c r="D118" s="21"/>
      <c r="E118" s="21"/>
      <c r="F118" s="21"/>
      <c r="G118" s="46"/>
      <c r="H118" s="46"/>
      <c r="I118" s="21"/>
      <c r="J118" s="21"/>
      <c r="K118" s="21"/>
      <c r="L118" s="45"/>
      <c r="M118" s="45"/>
      <c r="N118" s="21"/>
      <c r="O118" s="21"/>
      <c r="P118" s="21"/>
      <c r="Q118" s="25"/>
      <c r="R118" s="25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</row>
    <row r="119" spans="1:57" x14ac:dyDescent="0.35">
      <c r="A119" s="21"/>
      <c r="B119" s="21"/>
      <c r="C119" s="21"/>
      <c r="D119" s="21"/>
      <c r="E119" s="21"/>
      <c r="F119" s="21"/>
      <c r="G119" s="46"/>
      <c r="H119" s="46"/>
      <c r="I119" s="21"/>
      <c r="J119" s="21"/>
      <c r="K119" s="21"/>
      <c r="L119" s="45"/>
      <c r="M119" s="45"/>
      <c r="N119" s="21"/>
      <c r="O119" s="21"/>
      <c r="P119" s="21"/>
      <c r="Q119" s="25"/>
      <c r="R119" s="25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</row>
    <row r="120" spans="1:57" x14ac:dyDescent="0.35">
      <c r="A120" s="21"/>
      <c r="B120" s="21"/>
      <c r="C120" s="21"/>
      <c r="D120" s="21"/>
      <c r="E120" s="21"/>
      <c r="F120" s="21"/>
      <c r="G120" s="46"/>
      <c r="H120" s="46"/>
      <c r="I120" s="21"/>
      <c r="J120" s="21"/>
      <c r="K120" s="21"/>
      <c r="L120" s="45"/>
      <c r="M120" s="45"/>
      <c r="N120" s="21"/>
      <c r="O120" s="21"/>
      <c r="P120" s="21"/>
      <c r="Q120" s="25"/>
      <c r="R120" s="25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</row>
    <row r="121" spans="1:57" x14ac:dyDescent="0.35">
      <c r="A121" s="21"/>
      <c r="B121" s="21"/>
      <c r="C121" s="21"/>
      <c r="D121" s="21"/>
      <c r="E121" s="21"/>
      <c r="F121" s="21"/>
      <c r="G121" s="46"/>
      <c r="H121" s="46"/>
      <c r="I121" s="21"/>
      <c r="J121" s="21"/>
      <c r="K121" s="21"/>
      <c r="L121" s="45"/>
      <c r="M121" s="45"/>
      <c r="N121" s="21"/>
      <c r="O121" s="21"/>
      <c r="P121" s="21"/>
      <c r="Q121" s="25"/>
      <c r="R121" s="25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</row>
    <row r="122" spans="1:57" x14ac:dyDescent="0.35">
      <c r="A122" s="21"/>
      <c r="B122" s="21"/>
      <c r="C122" s="21"/>
      <c r="D122" s="21"/>
      <c r="E122" s="21"/>
      <c r="F122" s="21"/>
      <c r="G122" s="46"/>
      <c r="H122" s="46"/>
      <c r="I122" s="21"/>
      <c r="J122" s="21"/>
      <c r="K122" s="21"/>
      <c r="L122" s="45"/>
      <c r="M122" s="45"/>
      <c r="N122" s="21"/>
      <c r="O122" s="21"/>
      <c r="P122" s="21"/>
      <c r="Q122" s="25"/>
      <c r="R122" s="25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</row>
    <row r="123" spans="1:57" x14ac:dyDescent="0.35">
      <c r="A123" s="21"/>
      <c r="B123" s="21"/>
      <c r="C123" s="21"/>
      <c r="D123" s="21"/>
      <c r="E123" s="21"/>
      <c r="F123" s="21"/>
      <c r="G123" s="46"/>
      <c r="H123" s="46"/>
      <c r="I123" s="21"/>
      <c r="J123" s="21"/>
      <c r="K123" s="21"/>
      <c r="L123" s="45"/>
      <c r="M123" s="45"/>
      <c r="N123" s="21"/>
      <c r="O123" s="21"/>
      <c r="P123" s="21"/>
      <c r="Q123" s="25"/>
      <c r="R123" s="25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</row>
    <row r="124" spans="1:57" s="13" customFormat="1" x14ac:dyDescent="0.35">
      <c r="A124" s="25"/>
      <c r="B124" s="25"/>
      <c r="C124" s="25"/>
      <c r="D124" s="25"/>
      <c r="E124" s="21"/>
      <c r="F124" s="21"/>
      <c r="G124" s="46"/>
      <c r="H124" s="46"/>
      <c r="I124" s="21"/>
      <c r="J124" s="21"/>
      <c r="K124" s="21"/>
      <c r="L124" s="45"/>
      <c r="M124" s="45"/>
      <c r="N124" s="21"/>
      <c r="O124" s="21"/>
      <c r="P124" s="21"/>
      <c r="Q124" s="25"/>
      <c r="R124" s="25"/>
      <c r="S124" s="21"/>
      <c r="T124" s="21"/>
      <c r="U124" s="21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</row>
    <row r="125" spans="1:57" s="13" customFormat="1" x14ac:dyDescent="0.35">
      <c r="A125" s="25"/>
      <c r="B125" s="25"/>
      <c r="C125" s="25"/>
      <c r="D125" s="25"/>
      <c r="E125" s="21"/>
      <c r="F125" s="21"/>
      <c r="G125" s="46"/>
      <c r="H125" s="46"/>
      <c r="I125" s="21"/>
      <c r="J125" s="21"/>
      <c r="K125" s="21"/>
      <c r="L125" s="45"/>
      <c r="M125" s="45"/>
      <c r="N125" s="21"/>
      <c r="O125" s="21"/>
      <c r="P125" s="21"/>
      <c r="Q125" s="25"/>
      <c r="R125" s="25"/>
      <c r="S125" s="21"/>
      <c r="T125" s="21"/>
      <c r="U125" s="21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</row>
    <row r="126" spans="1:57" s="13" customFormat="1" x14ac:dyDescent="0.35">
      <c r="A126" s="25"/>
      <c r="B126" s="25"/>
      <c r="C126" s="25"/>
      <c r="D126" s="25"/>
      <c r="E126" s="21"/>
      <c r="F126" s="21"/>
      <c r="G126" s="46"/>
      <c r="H126" s="46"/>
      <c r="I126" s="21"/>
      <c r="J126" s="21"/>
      <c r="K126" s="21"/>
      <c r="L126" s="45"/>
      <c r="M126" s="45"/>
      <c r="N126" s="21"/>
      <c r="O126" s="21"/>
      <c r="P126" s="21"/>
      <c r="Q126" s="25"/>
      <c r="R126" s="25"/>
      <c r="S126" s="21"/>
      <c r="T126" s="21"/>
      <c r="U126" s="21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</row>
    <row r="127" spans="1:57" s="13" customFormat="1" x14ac:dyDescent="0.35">
      <c r="A127" s="25"/>
      <c r="B127" s="25"/>
      <c r="C127" s="25"/>
      <c r="D127" s="25"/>
      <c r="E127" s="21"/>
      <c r="F127" s="21"/>
      <c r="G127" s="46"/>
      <c r="H127" s="46"/>
      <c r="I127" s="21"/>
      <c r="J127" s="21"/>
      <c r="K127" s="21"/>
      <c r="L127" s="45"/>
      <c r="M127" s="45"/>
      <c r="N127" s="21"/>
      <c r="O127" s="21"/>
      <c r="P127" s="21"/>
      <c r="Q127" s="25"/>
      <c r="R127" s="25"/>
      <c r="S127" s="21"/>
      <c r="T127" s="21"/>
      <c r="U127" s="21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</row>
    <row r="128" spans="1:57" s="13" customFormat="1" x14ac:dyDescent="0.35">
      <c r="A128" s="25"/>
      <c r="B128" s="25"/>
      <c r="C128" s="25"/>
      <c r="D128" s="25"/>
      <c r="E128" s="21"/>
      <c r="F128" s="21"/>
      <c r="G128" s="46"/>
      <c r="H128" s="46"/>
      <c r="I128" s="21"/>
      <c r="J128" s="21"/>
      <c r="K128" s="21"/>
      <c r="L128" s="45"/>
      <c r="M128" s="45"/>
      <c r="N128" s="21"/>
      <c r="O128" s="21"/>
      <c r="P128" s="21"/>
      <c r="Q128" s="25"/>
      <c r="R128" s="25"/>
      <c r="S128" s="21"/>
      <c r="T128" s="21"/>
      <c r="U128" s="21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</row>
    <row r="129" spans="1:57" s="13" customFormat="1" x14ac:dyDescent="0.35">
      <c r="A129" s="25"/>
      <c r="B129" s="25"/>
      <c r="C129" s="25"/>
      <c r="D129" s="25"/>
      <c r="E129" s="21"/>
      <c r="F129" s="21"/>
      <c r="G129" s="46"/>
      <c r="H129" s="46"/>
      <c r="I129" s="21"/>
      <c r="J129" s="21"/>
      <c r="K129" s="21"/>
      <c r="L129" s="45"/>
      <c r="M129" s="45"/>
      <c r="N129" s="21"/>
      <c r="O129" s="21"/>
      <c r="P129" s="21"/>
      <c r="Q129" s="25"/>
      <c r="R129" s="25"/>
      <c r="S129" s="21"/>
      <c r="T129" s="21"/>
      <c r="U129" s="21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</row>
    <row r="130" spans="1:57" s="13" customFormat="1" x14ac:dyDescent="0.35">
      <c r="A130" s="25"/>
      <c r="B130" s="25"/>
      <c r="C130" s="25"/>
      <c r="D130" s="25"/>
      <c r="E130" s="21"/>
      <c r="F130" s="21"/>
      <c r="G130" s="46"/>
      <c r="H130" s="46"/>
      <c r="I130" s="21"/>
      <c r="J130" s="21"/>
      <c r="K130" s="21"/>
      <c r="L130" s="45"/>
      <c r="M130" s="45"/>
      <c r="N130" s="21"/>
      <c r="O130" s="21"/>
      <c r="P130" s="21"/>
      <c r="Q130" s="25"/>
      <c r="R130" s="25"/>
      <c r="S130" s="21"/>
      <c r="T130" s="21"/>
      <c r="U130" s="21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</row>
    <row r="131" spans="1:57" s="13" customFormat="1" x14ac:dyDescent="0.35">
      <c r="A131" s="25"/>
      <c r="B131" s="25"/>
      <c r="C131" s="25"/>
      <c r="D131" s="25"/>
      <c r="E131" s="21"/>
      <c r="F131" s="21"/>
      <c r="G131" s="46"/>
      <c r="H131" s="46"/>
      <c r="I131" s="21"/>
      <c r="J131" s="21"/>
      <c r="K131" s="21"/>
      <c r="L131" s="45"/>
      <c r="M131" s="45"/>
      <c r="N131" s="21"/>
      <c r="O131" s="21"/>
      <c r="P131" s="21"/>
      <c r="Q131" s="25"/>
      <c r="R131" s="25"/>
      <c r="S131" s="21"/>
      <c r="T131" s="21"/>
      <c r="U131" s="21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</row>
    <row r="132" spans="1:57" s="13" customFormat="1" x14ac:dyDescent="0.35">
      <c r="A132" s="25"/>
      <c r="B132" s="25"/>
      <c r="C132" s="25"/>
      <c r="D132" s="25"/>
      <c r="E132" s="21"/>
      <c r="F132" s="21"/>
      <c r="G132" s="46"/>
      <c r="H132" s="46"/>
      <c r="I132" s="21"/>
      <c r="J132" s="21"/>
      <c r="K132" s="21"/>
      <c r="L132" s="45"/>
      <c r="M132" s="45"/>
      <c r="N132" s="21"/>
      <c r="O132" s="21"/>
      <c r="P132" s="21"/>
      <c r="Q132" s="25"/>
      <c r="R132" s="25"/>
      <c r="S132" s="21"/>
      <c r="T132" s="21"/>
      <c r="U132" s="21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</row>
    <row r="133" spans="1:57" s="13" customFormat="1" x14ac:dyDescent="0.35">
      <c r="A133" s="25"/>
      <c r="B133" s="25"/>
      <c r="C133" s="25"/>
      <c r="D133" s="25"/>
      <c r="E133" s="21"/>
      <c r="F133" s="21"/>
      <c r="G133" s="46"/>
      <c r="H133" s="46"/>
      <c r="I133" s="21"/>
      <c r="J133" s="21"/>
      <c r="K133" s="21"/>
      <c r="L133" s="45"/>
      <c r="M133" s="45"/>
      <c r="N133" s="21"/>
      <c r="O133" s="21"/>
      <c r="P133" s="21"/>
      <c r="Q133" s="25"/>
      <c r="R133" s="25"/>
      <c r="S133" s="21"/>
      <c r="T133" s="21"/>
      <c r="U133" s="21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</row>
    <row r="134" spans="1:57" s="13" customFormat="1" x14ac:dyDescent="0.35">
      <c r="A134" s="25"/>
      <c r="B134" s="25"/>
      <c r="C134" s="25"/>
      <c r="D134" s="25"/>
      <c r="E134" s="21"/>
      <c r="F134" s="21"/>
      <c r="G134" s="46"/>
      <c r="H134" s="46"/>
      <c r="I134" s="21"/>
      <c r="J134" s="21"/>
      <c r="K134" s="21"/>
      <c r="L134" s="45"/>
      <c r="M134" s="45"/>
      <c r="N134" s="21"/>
      <c r="O134" s="21"/>
      <c r="P134" s="21"/>
      <c r="Q134" s="25"/>
      <c r="R134" s="25"/>
      <c r="S134" s="21"/>
      <c r="T134" s="21"/>
      <c r="U134" s="21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</row>
    <row r="135" spans="1:57" s="13" customFormat="1" x14ac:dyDescent="0.35">
      <c r="A135" s="25"/>
      <c r="B135" s="25"/>
      <c r="C135" s="25"/>
      <c r="D135" s="25"/>
      <c r="E135" s="21"/>
      <c r="F135" s="21"/>
      <c r="G135" s="46"/>
      <c r="H135" s="46"/>
      <c r="I135" s="21"/>
      <c r="J135" s="21"/>
      <c r="K135" s="21"/>
      <c r="L135" s="45"/>
      <c r="M135" s="45"/>
      <c r="N135" s="21"/>
      <c r="O135" s="21"/>
      <c r="P135" s="21"/>
      <c r="Q135" s="25"/>
      <c r="R135" s="25"/>
      <c r="S135" s="21"/>
      <c r="T135" s="21"/>
      <c r="U135" s="21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</row>
    <row r="136" spans="1:57" s="13" customFormat="1" x14ac:dyDescent="0.35">
      <c r="A136" s="25"/>
      <c r="B136" s="25"/>
      <c r="C136" s="25"/>
      <c r="D136" s="25"/>
      <c r="E136" s="21"/>
      <c r="F136" s="21"/>
      <c r="G136" s="46"/>
      <c r="H136" s="46"/>
      <c r="I136" s="21"/>
      <c r="J136" s="21"/>
      <c r="K136" s="21"/>
      <c r="L136" s="45"/>
      <c r="M136" s="45"/>
      <c r="N136" s="21"/>
      <c r="O136" s="21"/>
      <c r="P136" s="21"/>
      <c r="Q136" s="25"/>
      <c r="R136" s="25"/>
      <c r="S136" s="21"/>
      <c r="T136" s="21"/>
      <c r="U136" s="21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</row>
    <row r="137" spans="1:57" s="13" customFormat="1" x14ac:dyDescent="0.35">
      <c r="A137" s="25"/>
      <c r="B137" s="25"/>
      <c r="C137" s="25"/>
      <c r="D137" s="25"/>
      <c r="E137" s="21"/>
      <c r="F137" s="21"/>
      <c r="G137" s="46"/>
      <c r="H137" s="46"/>
      <c r="I137" s="21"/>
      <c r="J137" s="21"/>
      <c r="K137" s="21"/>
      <c r="L137" s="21"/>
      <c r="M137" s="21"/>
      <c r="N137" s="21"/>
      <c r="O137" s="21"/>
      <c r="P137" s="21"/>
      <c r="Q137" s="25"/>
      <c r="R137" s="25"/>
      <c r="S137" s="21"/>
      <c r="T137" s="21"/>
      <c r="U137" s="21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</row>
    <row r="138" spans="1:57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5"/>
      <c r="R138" s="25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</row>
    <row r="139" spans="1:57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5"/>
      <c r="R139" s="25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</row>
    <row r="140" spans="1:57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5"/>
      <c r="R140" s="25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</row>
    <row r="141" spans="1:57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5"/>
      <c r="R141" s="25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</row>
    <row r="142" spans="1:57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5"/>
      <c r="R142" s="25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</row>
    <row r="143" spans="1:57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5"/>
      <c r="R143" s="25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</row>
    <row r="144" spans="1:57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5"/>
      <c r="R144" s="25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</row>
    <row r="145" spans="1:57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5"/>
      <c r="R145" s="25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</row>
    <row r="146" spans="1:57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5"/>
      <c r="R146" s="25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</row>
    <row r="147" spans="1:57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5"/>
      <c r="R147" s="25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</row>
    <row r="148" spans="1:57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5"/>
      <c r="R148" s="25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</row>
    <row r="149" spans="1:57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5"/>
      <c r="R149" s="25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</row>
    <row r="150" spans="1:57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5"/>
      <c r="R150" s="25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</row>
    <row r="151" spans="1:57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5"/>
      <c r="R151" s="25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</row>
    <row r="152" spans="1:57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5"/>
      <c r="R152" s="25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</row>
    <row r="153" spans="1:57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5"/>
      <c r="R153" s="25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</row>
    <row r="154" spans="1:57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5"/>
      <c r="R154" s="25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</row>
    <row r="155" spans="1:57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5"/>
      <c r="R155" s="25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</row>
    <row r="156" spans="1:57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5"/>
      <c r="R156" s="25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</row>
    <row r="157" spans="1:57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5"/>
      <c r="R157" s="25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</row>
    <row r="158" spans="1:57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5"/>
      <c r="R158" s="25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</row>
    <row r="159" spans="1:57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5"/>
      <c r="R159" s="25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</row>
    <row r="160" spans="1:57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5"/>
      <c r="R160" s="25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</row>
    <row r="161" spans="1:57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5"/>
      <c r="R161" s="25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</row>
    <row r="162" spans="1:57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5"/>
      <c r="R162" s="25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</row>
    <row r="163" spans="1:57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5"/>
      <c r="R163" s="25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</row>
    <row r="164" spans="1:57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5"/>
      <c r="R164" s="25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</row>
    <row r="165" spans="1:57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5"/>
      <c r="R165" s="25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</row>
    <row r="166" spans="1:57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5"/>
      <c r="R166" s="25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</row>
    <row r="167" spans="1:57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5"/>
      <c r="R167" s="25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</row>
    <row r="168" spans="1:57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5"/>
      <c r="R168" s="25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</row>
    <row r="169" spans="1:57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5"/>
      <c r="R169" s="25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</row>
    <row r="170" spans="1:57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5"/>
      <c r="R170" s="25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</row>
    <row r="171" spans="1:57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5"/>
      <c r="R171" s="25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</row>
    <row r="172" spans="1:57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5"/>
      <c r="R172" s="25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</row>
    <row r="173" spans="1:57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5"/>
      <c r="R173" s="25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</row>
    <row r="174" spans="1:57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5"/>
      <c r="R174" s="25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</row>
    <row r="175" spans="1:57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5"/>
      <c r="R175" s="25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</row>
    <row r="176" spans="1:57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5"/>
      <c r="R176" s="25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</row>
    <row r="177" spans="1:57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5"/>
      <c r="R177" s="25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</row>
    <row r="178" spans="1:57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5"/>
      <c r="R178" s="25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</row>
    <row r="179" spans="1:57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5"/>
      <c r="R179" s="25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</row>
    <row r="180" spans="1:57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5"/>
      <c r="R180" s="25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</row>
    <row r="181" spans="1:57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5"/>
      <c r="R181" s="25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</row>
    <row r="182" spans="1:57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5"/>
      <c r="R182" s="25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</row>
    <row r="183" spans="1:57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5"/>
      <c r="R183" s="25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</row>
    <row r="184" spans="1:57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5"/>
      <c r="R184" s="25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</row>
    <row r="185" spans="1:57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5"/>
      <c r="R185" s="25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</row>
    <row r="186" spans="1:57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5"/>
      <c r="R186" s="25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</row>
    <row r="187" spans="1:57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5"/>
      <c r="R187" s="25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</row>
  </sheetData>
  <conditionalFormatting sqref="Q82">
    <cfRule type="expression" dxfId="19" priority="1">
      <formula>L82&gt;0</formula>
    </cfRule>
  </conditionalFormatting>
  <dataValidations count="1">
    <dataValidation type="list" allowBlank="1" showInputMessage="1" showErrorMessage="1" sqref="G13" xr:uid="{2643AA79-3DF2-4343-B5E3-0445C5DBAD8A}">
      <formula1>#REF!</formula1>
    </dataValidation>
  </dataValidation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10A14-8798-4A72-9A3C-212AAC896A4E}">
  <dimension ref="A1:BE187"/>
  <sheetViews>
    <sheetView showGridLines="0" zoomScale="90" zoomScaleNormal="90" workbookViewId="0">
      <selection activeCell="N30" sqref="N30"/>
    </sheetView>
  </sheetViews>
  <sheetFormatPr defaultRowHeight="14.5" x14ac:dyDescent="0.35"/>
  <cols>
    <col min="1" max="1" width="2.6328125" customWidth="1"/>
    <col min="2" max="2" width="3.90625" customWidth="1"/>
    <col min="3" max="3" width="1.08984375" customWidth="1"/>
    <col min="4" max="4" width="1" customWidth="1"/>
    <col min="5" max="5" width="10.81640625" customWidth="1"/>
    <col min="6" max="6" width="13.08984375" customWidth="1"/>
    <col min="7" max="7" width="7.90625" bestFit="1" customWidth="1"/>
    <col min="8" max="8" width="10.36328125" customWidth="1"/>
    <col min="9" max="9" width="10" customWidth="1"/>
    <col min="10" max="10" width="1" customWidth="1"/>
    <col min="11" max="11" width="1.08984375" customWidth="1"/>
    <col min="12" max="14" width="8.7265625" customWidth="1"/>
    <col min="17" max="18" width="3.6328125" style="13" customWidth="1"/>
  </cols>
  <sheetData>
    <row r="1" spans="1:57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5"/>
      <c r="R1" s="25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</row>
    <row r="2" spans="1:57" x14ac:dyDescent="0.35">
      <c r="A2" s="21"/>
      <c r="B2" s="21"/>
      <c r="C2" s="21"/>
      <c r="D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</row>
    <row r="3" spans="1:57" x14ac:dyDescent="0.35">
      <c r="A3" s="21"/>
      <c r="B3" s="21"/>
      <c r="C3" s="21"/>
      <c r="D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</row>
    <row r="4" spans="1:57" x14ac:dyDescent="0.35">
      <c r="A4" s="21"/>
      <c r="B4" s="21"/>
      <c r="C4" s="21"/>
      <c r="D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</row>
    <row r="5" spans="1:57" x14ac:dyDescent="0.35">
      <c r="A5" s="21"/>
      <c r="B5" s="21"/>
      <c r="C5" s="21"/>
      <c r="D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</row>
    <row r="6" spans="1:57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5"/>
      <c r="R6" s="25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</row>
    <row r="7" spans="1:57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5"/>
      <c r="R7" s="25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</row>
    <row r="8" spans="1:57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5"/>
      <c r="R8" s="25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</row>
    <row r="9" spans="1:57" x14ac:dyDescent="0.35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5"/>
      <c r="R9" s="25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</row>
    <row r="10" spans="1:57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5"/>
      <c r="R10" s="25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</row>
    <row r="11" spans="1:57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5"/>
      <c r="R11" s="25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</row>
    <row r="12" spans="1:57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5"/>
      <c r="R12" s="25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</row>
    <row r="13" spans="1:57" x14ac:dyDescent="0.35">
      <c r="A13" s="21"/>
      <c r="B13" s="21"/>
      <c r="C13" s="21"/>
      <c r="D13" s="21"/>
      <c r="E13" s="21"/>
      <c r="F13" s="21"/>
      <c r="G13" s="22"/>
      <c r="H13" s="21"/>
      <c r="I13" s="21"/>
      <c r="J13" s="21"/>
      <c r="K13" s="23"/>
      <c r="L13" s="21"/>
      <c r="M13" s="21"/>
      <c r="N13" s="24"/>
      <c r="O13" s="21"/>
      <c r="P13" s="21"/>
      <c r="Q13" s="25"/>
      <c r="R13" s="25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</row>
    <row r="14" spans="1:57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5"/>
      <c r="R14" s="25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</row>
    <row r="15" spans="1:57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5"/>
      <c r="R15" s="25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</row>
    <row r="16" spans="1:57" ht="6.5" customHeight="1" x14ac:dyDescent="0.35">
      <c r="A16" s="21"/>
      <c r="B16" s="21"/>
      <c r="C16" s="20"/>
      <c r="D16" s="20"/>
      <c r="E16" s="20"/>
      <c r="F16" s="20"/>
      <c r="G16" s="20"/>
      <c r="H16" s="20"/>
      <c r="I16" s="20"/>
      <c r="J16" s="20"/>
      <c r="K16" s="20"/>
      <c r="L16" s="21"/>
      <c r="M16" s="21"/>
      <c r="N16" s="21"/>
      <c r="O16" s="21"/>
      <c r="P16" s="21"/>
      <c r="Q16" s="25"/>
      <c r="R16" s="25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</row>
    <row r="17" spans="1:57" ht="5" customHeight="1" x14ac:dyDescent="0.35">
      <c r="A17" s="21"/>
      <c r="B17" s="21"/>
      <c r="C17" s="20"/>
      <c r="D17" s="21"/>
      <c r="E17" s="21"/>
      <c r="F17" s="21"/>
      <c r="G17" s="21"/>
      <c r="H17" s="21"/>
      <c r="I17" s="21"/>
      <c r="J17" s="21"/>
      <c r="K17" s="20"/>
      <c r="L17" s="21"/>
      <c r="M17" s="21"/>
      <c r="N17" s="21"/>
      <c r="O17" s="21"/>
      <c r="P17" s="21"/>
      <c r="Q17" s="25"/>
      <c r="R17" s="25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</row>
    <row r="18" spans="1:57" ht="36" x14ac:dyDescent="0.35">
      <c r="A18" s="21"/>
      <c r="B18" s="21"/>
      <c r="C18" s="20"/>
      <c r="D18" s="21"/>
      <c r="E18" s="28" t="s">
        <v>0</v>
      </c>
      <c r="F18" s="29" t="s">
        <v>9</v>
      </c>
      <c r="G18" s="29" t="s">
        <v>10</v>
      </c>
      <c r="H18" s="30" t="s">
        <v>6</v>
      </c>
      <c r="I18" s="30" t="s">
        <v>7</v>
      </c>
      <c r="J18" s="26"/>
      <c r="K18" s="20"/>
      <c r="L18" s="21"/>
      <c r="M18" s="21"/>
      <c r="N18" s="21"/>
      <c r="O18" s="21"/>
      <c r="P18" s="21"/>
      <c r="Q18" s="25"/>
      <c r="R18" s="25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</row>
    <row r="19" spans="1:57" ht="6" customHeight="1" x14ac:dyDescent="0.35">
      <c r="A19" s="21"/>
      <c r="B19" s="21"/>
      <c r="C19" s="20"/>
      <c r="D19" s="21"/>
      <c r="E19" s="31"/>
      <c r="F19" s="32"/>
      <c r="G19" s="32"/>
      <c r="H19" s="33"/>
      <c r="I19" s="33"/>
      <c r="J19" s="26"/>
      <c r="K19" s="20"/>
      <c r="L19" s="21"/>
      <c r="M19" s="21"/>
      <c r="N19" s="21"/>
      <c r="O19" s="21"/>
      <c r="P19" s="21"/>
      <c r="Q19" s="25"/>
      <c r="R19" s="25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</row>
    <row r="20" spans="1:57" ht="18" x14ac:dyDescent="0.4">
      <c r="A20" s="21"/>
      <c r="B20" s="21"/>
      <c r="C20" s="20"/>
      <c r="D20" s="21"/>
      <c r="E20" s="34" t="s">
        <v>13</v>
      </c>
      <c r="F20" s="35">
        <v>500</v>
      </c>
      <c r="G20" s="36"/>
      <c r="H20" s="37"/>
      <c r="I20" s="37">
        <f>F20</f>
        <v>500</v>
      </c>
      <c r="J20" s="27"/>
      <c r="K20" s="20"/>
      <c r="L20" s="21"/>
      <c r="M20" s="21"/>
      <c r="N20" s="21"/>
      <c r="O20" s="21"/>
      <c r="P20" s="21"/>
      <c r="Q20" s="25"/>
      <c r="R20" s="25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</row>
    <row r="21" spans="1:57" ht="18" x14ac:dyDescent="0.4">
      <c r="A21" s="21"/>
      <c r="B21" s="21"/>
      <c r="C21" s="20"/>
      <c r="D21" s="21"/>
      <c r="E21" s="38" t="s">
        <v>14</v>
      </c>
      <c r="F21" s="39">
        <v>531.107073648388</v>
      </c>
      <c r="G21" s="39">
        <v>202.71254431299894</v>
      </c>
      <c r="H21" s="37">
        <f>SUM(F21:G21)</f>
        <v>733.81961796138694</v>
      </c>
      <c r="I21" s="37">
        <f>I20+F21+G21</f>
        <v>1233.8196179613869</v>
      </c>
      <c r="J21" s="27"/>
      <c r="K21" s="20"/>
      <c r="L21" s="21"/>
      <c r="M21" s="21"/>
      <c r="N21" s="21"/>
      <c r="O21" s="21"/>
      <c r="P21" s="21"/>
      <c r="Q21" s="25"/>
      <c r="R21" s="25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</row>
    <row r="22" spans="1:57" ht="18" x14ac:dyDescent="0.4">
      <c r="A22" s="21"/>
      <c r="B22" s="21"/>
      <c r="C22" s="20"/>
      <c r="D22" s="21"/>
      <c r="E22" s="38" t="s">
        <v>15</v>
      </c>
      <c r="F22" s="39">
        <v>475.50172683294068</v>
      </c>
      <c r="G22" s="39">
        <v>-416.86280692379773</v>
      </c>
      <c r="H22" s="37">
        <f t="shared" ref="H22:H25" si="0">SUM(F22:G22)</f>
        <v>58.638919909142942</v>
      </c>
      <c r="I22" s="37">
        <f t="shared" ref="I22:I25" si="1">I21+F22+G22</f>
        <v>1292.4585378705299</v>
      </c>
      <c r="J22" s="27"/>
      <c r="K22" s="20"/>
      <c r="L22" s="21"/>
      <c r="M22" s="21"/>
      <c r="N22" s="21"/>
      <c r="O22" s="21"/>
      <c r="P22" s="21"/>
      <c r="Q22" s="25"/>
      <c r="R22" s="25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</row>
    <row r="23" spans="1:57" ht="18" x14ac:dyDescent="0.4">
      <c r="A23" s="21"/>
      <c r="B23" s="21"/>
      <c r="C23" s="20"/>
      <c r="D23" s="21"/>
      <c r="E23" s="38" t="s">
        <v>16</v>
      </c>
      <c r="F23" s="39">
        <v>279.20248574547037</v>
      </c>
      <c r="G23" s="39">
        <v>140.24697801991616</v>
      </c>
      <c r="H23" s="37">
        <f t="shared" si="0"/>
        <v>419.44946376538655</v>
      </c>
      <c r="I23" s="37">
        <f t="shared" si="1"/>
        <v>1711.9080016359164</v>
      </c>
      <c r="J23" s="27"/>
      <c r="K23" s="20"/>
      <c r="L23" s="21"/>
      <c r="M23" s="21"/>
      <c r="N23" s="21"/>
      <c r="O23" s="21"/>
      <c r="P23" s="21"/>
      <c r="Q23" s="25"/>
      <c r="R23" s="25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</row>
    <row r="24" spans="1:57" ht="18" x14ac:dyDescent="0.4">
      <c r="A24" s="21"/>
      <c r="B24" s="21"/>
      <c r="C24" s="20"/>
      <c r="D24" s="21"/>
      <c r="E24" s="38" t="s">
        <v>17</v>
      </c>
      <c r="F24" s="39">
        <v>-504.16282025852792</v>
      </c>
      <c r="G24" s="39">
        <v>390.34537610564371</v>
      </c>
      <c r="H24" s="37">
        <f t="shared" si="0"/>
        <v>-113.81744415288421</v>
      </c>
      <c r="I24" s="37">
        <f t="shared" si="1"/>
        <v>1598.0905574830322</v>
      </c>
      <c r="J24" s="27"/>
      <c r="K24" s="20"/>
      <c r="L24" s="21"/>
      <c r="M24" s="21"/>
      <c r="N24" s="21"/>
      <c r="O24" s="21"/>
      <c r="P24" s="21"/>
      <c r="Q24" s="25"/>
      <c r="R24" s="25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</row>
    <row r="25" spans="1:57" ht="18" x14ac:dyDescent="0.4">
      <c r="A25" s="21"/>
      <c r="B25" s="21"/>
      <c r="C25" s="20"/>
      <c r="D25" s="21"/>
      <c r="E25" s="38" t="s">
        <v>11</v>
      </c>
      <c r="F25" s="39">
        <v>-176.10947185280202</v>
      </c>
      <c r="G25" s="39">
        <v>-234.33180655344881</v>
      </c>
      <c r="H25" s="37">
        <f t="shared" si="0"/>
        <v>-410.44127840625083</v>
      </c>
      <c r="I25" s="37">
        <f t="shared" si="1"/>
        <v>1187.6492790767813</v>
      </c>
      <c r="J25" s="27"/>
      <c r="K25" s="20"/>
      <c r="L25" s="21"/>
      <c r="M25" s="21"/>
      <c r="N25" s="21"/>
      <c r="O25" s="21"/>
      <c r="P25" s="21"/>
      <c r="Q25" s="25"/>
      <c r="R25" s="25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</row>
    <row r="26" spans="1:57" ht="18" x14ac:dyDescent="0.4">
      <c r="A26" s="21"/>
      <c r="B26" s="21"/>
      <c r="C26" s="20"/>
      <c r="D26" s="21"/>
      <c r="E26" s="40" t="s">
        <v>1</v>
      </c>
      <c r="F26" s="35">
        <f>I25</f>
        <v>1187.6492790767813</v>
      </c>
      <c r="G26" s="39"/>
      <c r="H26" s="37"/>
      <c r="I26" s="37"/>
      <c r="J26" s="27"/>
      <c r="K26" s="20"/>
      <c r="L26" s="21"/>
      <c r="M26" s="21"/>
      <c r="N26" s="21"/>
      <c r="O26" s="21"/>
      <c r="P26" s="21"/>
      <c r="Q26" s="25"/>
      <c r="R26" s="25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</row>
    <row r="27" spans="1:57" ht="18" x14ac:dyDescent="0.4">
      <c r="A27" s="21"/>
      <c r="B27" s="21"/>
      <c r="C27" s="20"/>
      <c r="D27" s="21"/>
      <c r="E27" s="38"/>
      <c r="F27" s="39"/>
      <c r="G27" s="39"/>
      <c r="H27" s="37"/>
      <c r="I27" s="37"/>
      <c r="J27" s="27"/>
      <c r="K27" s="20"/>
      <c r="L27" s="21"/>
      <c r="M27" s="21"/>
      <c r="N27" s="21"/>
      <c r="O27" s="21"/>
      <c r="P27" s="21"/>
      <c r="Q27" s="25"/>
      <c r="R27" s="25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</row>
    <row r="28" spans="1:57" ht="18" x14ac:dyDescent="0.4">
      <c r="A28" s="21"/>
      <c r="B28" s="21"/>
      <c r="C28" s="20"/>
      <c r="D28" s="21"/>
      <c r="E28" s="38"/>
      <c r="F28" s="39"/>
      <c r="G28" s="39"/>
      <c r="H28" s="37"/>
      <c r="I28" s="37"/>
      <c r="J28" s="27"/>
      <c r="K28" s="20"/>
      <c r="L28" s="21"/>
      <c r="M28" s="21"/>
      <c r="N28" s="21"/>
      <c r="O28" s="21"/>
      <c r="P28" s="21"/>
      <c r="Q28" s="25"/>
      <c r="R28" s="25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</row>
    <row r="29" spans="1:57" ht="18" x14ac:dyDescent="0.4">
      <c r="A29" s="21"/>
      <c r="B29" s="21"/>
      <c r="C29" s="20"/>
      <c r="D29" s="21"/>
      <c r="E29" s="38"/>
      <c r="F29" s="39"/>
      <c r="G29" s="39"/>
      <c r="H29" s="37"/>
      <c r="I29" s="37"/>
      <c r="J29" s="27"/>
      <c r="K29" s="20"/>
      <c r="L29" s="21"/>
      <c r="M29" s="21"/>
      <c r="N29" s="21"/>
      <c r="O29" s="21"/>
      <c r="P29" s="21"/>
      <c r="Q29" s="25"/>
      <c r="R29" s="25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</row>
    <row r="30" spans="1:57" ht="18" x14ac:dyDescent="0.4">
      <c r="A30" s="21"/>
      <c r="B30" s="21"/>
      <c r="C30" s="20"/>
      <c r="D30" s="21"/>
      <c r="E30" s="38"/>
      <c r="F30" s="39"/>
      <c r="G30" s="39"/>
      <c r="H30" s="37"/>
      <c r="I30" s="37"/>
      <c r="J30" s="27"/>
      <c r="K30" s="20"/>
      <c r="L30" s="21"/>
      <c r="M30" s="21"/>
      <c r="N30" s="21"/>
      <c r="O30" s="21"/>
      <c r="P30" s="21"/>
      <c r="Q30" s="25"/>
      <c r="R30" s="25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</row>
    <row r="31" spans="1:57" ht="18" x14ac:dyDescent="0.4">
      <c r="A31" s="21"/>
      <c r="B31" s="21"/>
      <c r="C31" s="20"/>
      <c r="D31" s="21"/>
      <c r="E31" s="38"/>
      <c r="F31" s="39"/>
      <c r="G31" s="39"/>
      <c r="H31" s="37"/>
      <c r="I31" s="37"/>
      <c r="J31" s="27"/>
      <c r="K31" s="20"/>
      <c r="L31" s="21"/>
      <c r="M31" s="21"/>
      <c r="N31" s="21"/>
      <c r="O31" s="21"/>
      <c r="P31" s="21"/>
      <c r="Q31" s="25"/>
      <c r="R31" s="25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</row>
    <row r="32" spans="1:57" ht="18" x14ac:dyDescent="0.4">
      <c r="A32" s="21"/>
      <c r="B32" s="21"/>
      <c r="C32" s="20"/>
      <c r="D32" s="21"/>
      <c r="E32" s="38"/>
      <c r="F32" s="39"/>
      <c r="G32" s="39"/>
      <c r="H32" s="37"/>
      <c r="I32" s="37"/>
      <c r="J32" s="27"/>
      <c r="K32" s="20"/>
      <c r="L32" s="21"/>
      <c r="M32" s="21"/>
      <c r="N32" s="21"/>
      <c r="O32" s="21"/>
      <c r="P32" s="21"/>
      <c r="Q32" s="25"/>
      <c r="R32" s="25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</row>
    <row r="33" spans="1:57" ht="18" x14ac:dyDescent="0.4">
      <c r="A33" s="21"/>
      <c r="B33" s="21"/>
      <c r="C33" s="20"/>
      <c r="D33" s="21"/>
      <c r="E33" s="38"/>
      <c r="F33" s="39"/>
      <c r="G33" s="39"/>
      <c r="H33" s="37"/>
      <c r="I33" s="37"/>
      <c r="J33" s="27"/>
      <c r="K33" s="20"/>
      <c r="L33" s="21"/>
      <c r="M33" s="21"/>
      <c r="N33" s="21"/>
      <c r="O33" s="21"/>
      <c r="P33" s="21"/>
      <c r="Q33" s="25"/>
      <c r="R33" s="25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</row>
    <row r="34" spans="1:57" ht="18" x14ac:dyDescent="0.4">
      <c r="A34" s="21"/>
      <c r="B34" s="21"/>
      <c r="C34" s="20"/>
      <c r="D34" s="21"/>
      <c r="E34" s="38"/>
      <c r="F34" s="39"/>
      <c r="G34" s="39"/>
      <c r="H34" s="37"/>
      <c r="I34" s="37"/>
      <c r="J34" s="27"/>
      <c r="K34" s="20"/>
      <c r="L34" s="21"/>
      <c r="M34" s="21"/>
      <c r="N34" s="21"/>
      <c r="O34" s="21"/>
      <c r="P34" s="21"/>
      <c r="Q34" s="25"/>
      <c r="R34" s="25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</row>
    <row r="35" spans="1:57" ht="18" x14ac:dyDescent="0.4">
      <c r="A35" s="21"/>
      <c r="B35" s="21"/>
      <c r="C35" s="20"/>
      <c r="D35" s="21"/>
      <c r="E35" s="38"/>
      <c r="F35" s="39"/>
      <c r="G35" s="39"/>
      <c r="H35" s="37"/>
      <c r="I35" s="37"/>
      <c r="J35" s="27"/>
      <c r="K35" s="20"/>
      <c r="L35" s="21"/>
      <c r="M35" s="21"/>
      <c r="N35" s="21"/>
      <c r="O35" s="21"/>
      <c r="P35" s="21"/>
      <c r="Q35" s="25"/>
      <c r="R35" s="25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</row>
    <row r="36" spans="1:57" ht="18" x14ac:dyDescent="0.4">
      <c r="A36" s="21"/>
      <c r="B36" s="21"/>
      <c r="C36" s="20"/>
      <c r="D36" s="21"/>
      <c r="E36" s="38"/>
      <c r="F36" s="39"/>
      <c r="G36" s="39"/>
      <c r="H36" s="37"/>
      <c r="I36" s="37"/>
      <c r="J36" s="27"/>
      <c r="K36" s="20"/>
      <c r="L36" s="21"/>
      <c r="M36" s="21"/>
      <c r="N36" s="21"/>
      <c r="O36" s="21"/>
      <c r="P36" s="21"/>
      <c r="Q36" s="25"/>
      <c r="R36" s="25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</row>
    <row r="37" spans="1:57" ht="18" x14ac:dyDescent="0.4">
      <c r="A37" s="21"/>
      <c r="B37" s="21"/>
      <c r="C37" s="20"/>
      <c r="D37" s="21"/>
      <c r="E37" s="38"/>
      <c r="F37" s="39"/>
      <c r="G37" s="39"/>
      <c r="H37" s="37"/>
      <c r="I37" s="37"/>
      <c r="J37" s="27"/>
      <c r="K37" s="20"/>
      <c r="L37" s="21"/>
      <c r="M37" s="21"/>
      <c r="N37" s="21"/>
      <c r="O37" s="21"/>
      <c r="P37" s="21"/>
      <c r="Q37" s="25"/>
      <c r="R37" s="25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</row>
    <row r="38" spans="1:57" ht="18" x14ac:dyDescent="0.4">
      <c r="A38" s="21"/>
      <c r="B38" s="21"/>
      <c r="C38" s="20"/>
      <c r="D38" s="21"/>
      <c r="E38" s="38"/>
      <c r="F38" s="39"/>
      <c r="G38" s="39"/>
      <c r="H38" s="37"/>
      <c r="I38" s="37"/>
      <c r="J38" s="27"/>
      <c r="K38" s="20"/>
      <c r="L38" s="21"/>
      <c r="M38" s="21"/>
      <c r="N38" s="21"/>
      <c r="O38" s="21"/>
      <c r="P38" s="21"/>
      <c r="Q38" s="25"/>
      <c r="R38" s="25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</row>
    <row r="39" spans="1:57" ht="18" x14ac:dyDescent="0.4">
      <c r="A39" s="21"/>
      <c r="B39" s="21"/>
      <c r="C39" s="20"/>
      <c r="D39" s="21"/>
      <c r="E39" s="38"/>
      <c r="F39" s="39"/>
      <c r="G39" s="39"/>
      <c r="H39" s="37"/>
      <c r="I39" s="37"/>
      <c r="J39" s="27"/>
      <c r="K39" s="20"/>
      <c r="L39" s="21"/>
      <c r="M39" s="24"/>
      <c r="N39" s="21"/>
      <c r="O39" s="21"/>
      <c r="P39" s="21"/>
      <c r="Q39" s="25"/>
      <c r="R39" s="25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</row>
    <row r="40" spans="1:57" ht="18" x14ac:dyDescent="0.4">
      <c r="A40" s="21"/>
      <c r="B40" s="21"/>
      <c r="C40" s="20"/>
      <c r="D40" s="21"/>
      <c r="E40" s="38"/>
      <c r="F40" s="39"/>
      <c r="G40" s="39"/>
      <c r="H40" s="37"/>
      <c r="I40" s="37"/>
      <c r="J40" s="27"/>
      <c r="K40" s="20"/>
      <c r="L40" s="21"/>
      <c r="M40" s="21"/>
      <c r="N40" s="21"/>
      <c r="O40" s="21"/>
      <c r="P40" s="21"/>
      <c r="Q40" s="25"/>
      <c r="R40" s="25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</row>
    <row r="41" spans="1:57" ht="18" x14ac:dyDescent="0.4">
      <c r="A41" s="21"/>
      <c r="B41" s="21"/>
      <c r="C41" s="20"/>
      <c r="D41" s="21"/>
      <c r="E41" s="38"/>
      <c r="F41" s="39"/>
      <c r="G41" s="39"/>
      <c r="H41" s="37"/>
      <c r="I41" s="37"/>
      <c r="J41" s="27"/>
      <c r="K41" s="20"/>
      <c r="L41" s="21"/>
      <c r="M41" s="21"/>
      <c r="N41" s="21"/>
      <c r="O41" s="21"/>
      <c r="P41" s="21"/>
      <c r="Q41" s="25"/>
      <c r="R41" s="25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</row>
    <row r="42" spans="1:57" ht="18" x14ac:dyDescent="0.4">
      <c r="A42" s="21"/>
      <c r="B42" s="21"/>
      <c r="C42" s="20"/>
      <c r="D42" s="21"/>
      <c r="E42" s="38"/>
      <c r="F42" s="39"/>
      <c r="G42" s="39"/>
      <c r="H42" s="37"/>
      <c r="I42" s="37"/>
      <c r="J42" s="27"/>
      <c r="K42" s="20"/>
      <c r="L42" s="21"/>
      <c r="M42" s="21"/>
      <c r="N42" s="21"/>
      <c r="O42" s="21"/>
      <c r="P42" s="21"/>
      <c r="Q42" s="25"/>
      <c r="R42" s="25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</row>
    <row r="43" spans="1:57" ht="18" x14ac:dyDescent="0.4">
      <c r="A43" s="21"/>
      <c r="B43" s="21"/>
      <c r="C43" s="20"/>
      <c r="D43" s="21"/>
      <c r="E43" s="38"/>
      <c r="F43" s="39"/>
      <c r="G43" s="39"/>
      <c r="H43" s="37"/>
      <c r="I43" s="37"/>
      <c r="J43" s="27"/>
      <c r="K43" s="20"/>
      <c r="L43" s="21"/>
      <c r="M43" s="21"/>
      <c r="N43" s="21"/>
      <c r="O43" s="21"/>
      <c r="P43" s="21"/>
      <c r="Q43" s="25"/>
      <c r="R43" s="25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</row>
    <row r="44" spans="1:57" ht="18" x14ac:dyDescent="0.4">
      <c r="A44" s="21"/>
      <c r="B44" s="21"/>
      <c r="C44" s="20"/>
      <c r="D44" s="21"/>
      <c r="E44" s="40"/>
      <c r="F44" s="41"/>
      <c r="G44" s="42"/>
      <c r="H44" s="43"/>
      <c r="I44" s="43"/>
      <c r="J44" s="21"/>
      <c r="K44" s="20"/>
      <c r="L44" s="21"/>
      <c r="M44" s="21"/>
      <c r="N44" s="21"/>
      <c r="O44" s="21"/>
      <c r="P44" s="21"/>
      <c r="Q44" s="25"/>
      <c r="R44" s="25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</row>
    <row r="45" spans="1:57" ht="5" customHeight="1" x14ac:dyDescent="0.35">
      <c r="A45" s="21"/>
      <c r="B45" s="21"/>
      <c r="C45" s="20"/>
      <c r="D45" s="21"/>
      <c r="E45" s="21"/>
      <c r="F45" s="21"/>
      <c r="G45" s="21"/>
      <c r="H45" s="21"/>
      <c r="I45" s="21"/>
      <c r="J45" s="21"/>
      <c r="K45" s="20"/>
      <c r="L45" s="21"/>
      <c r="M45" s="21"/>
      <c r="N45" s="21"/>
      <c r="O45" s="21"/>
      <c r="P45" s="21"/>
      <c r="Q45" s="25"/>
      <c r="R45" s="25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</row>
    <row r="46" spans="1:57" ht="6.5" customHeight="1" x14ac:dyDescent="0.35">
      <c r="A46" s="21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1"/>
      <c r="M46" s="21"/>
      <c r="N46" s="21"/>
      <c r="O46" s="21"/>
      <c r="P46" s="21"/>
      <c r="Q46" s="25"/>
      <c r="R46" s="25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</row>
    <row r="47" spans="1:57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5"/>
      <c r="R47" s="25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</row>
    <row r="48" spans="1:57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5"/>
      <c r="R48" s="25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</row>
    <row r="49" spans="1:57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4"/>
      <c r="M49" s="21"/>
      <c r="N49" s="21"/>
      <c r="O49" s="21"/>
      <c r="P49" s="21"/>
      <c r="Q49" s="25"/>
      <c r="R49" s="25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</row>
    <row r="50" spans="1:57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5"/>
      <c r="R50" s="25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</row>
    <row r="51" spans="1:57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5"/>
      <c r="R51" s="25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</row>
    <row r="52" spans="1:57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5"/>
      <c r="R52" s="25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</row>
    <row r="53" spans="1:57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5"/>
      <c r="R53" s="25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</row>
    <row r="54" spans="1:57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5"/>
      <c r="R54" s="25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</row>
    <row r="55" spans="1:57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5"/>
      <c r="R55" s="25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</row>
    <row r="56" spans="1:57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5"/>
      <c r="R56" s="25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</row>
    <row r="57" spans="1:57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5"/>
      <c r="R57" s="25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</row>
    <row r="58" spans="1:57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5"/>
      <c r="R58" s="25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</row>
    <row r="59" spans="1:57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5"/>
      <c r="R59" s="25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</row>
    <row r="60" spans="1:57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5"/>
      <c r="R60" s="25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</row>
    <row r="61" spans="1:57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5"/>
      <c r="R61" s="25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</row>
    <row r="62" spans="1:57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5"/>
      <c r="R62" s="25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</row>
    <row r="63" spans="1:57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5"/>
      <c r="R63" s="25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</row>
    <row r="64" spans="1:57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5"/>
      <c r="R64" s="25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</row>
    <row r="65" spans="1:57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5"/>
      <c r="R65" s="25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</row>
    <row r="66" spans="1:57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5"/>
      <c r="R66" s="25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</row>
    <row r="67" spans="1:57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5"/>
      <c r="R67" s="25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</row>
    <row r="68" spans="1:57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5"/>
      <c r="R68" s="25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</row>
    <row r="69" spans="1:57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5"/>
      <c r="R69" s="25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</row>
    <row r="70" spans="1:57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5"/>
      <c r="R70" s="25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</row>
    <row r="71" spans="1:57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5"/>
      <c r="R71" s="25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</row>
    <row r="72" spans="1:57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5"/>
      <c r="R72" s="25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</row>
    <row r="73" spans="1:57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5"/>
      <c r="R73" s="25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</row>
    <row r="74" spans="1:57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5"/>
      <c r="R74" s="25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</row>
    <row r="75" spans="1:57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5"/>
      <c r="R75" s="25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</row>
    <row r="76" spans="1:57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5"/>
      <c r="R76" s="25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</row>
    <row r="77" spans="1:57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5"/>
      <c r="R77" s="25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</row>
    <row r="78" spans="1:57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5"/>
      <c r="R78" s="25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</row>
    <row r="79" spans="1:57" x14ac:dyDescent="0.35">
      <c r="A79" s="21"/>
      <c r="B79" s="21"/>
      <c r="C79" s="21"/>
      <c r="D79" s="21"/>
      <c r="L79" s="4"/>
      <c r="M79" s="4"/>
      <c r="N79" s="3"/>
      <c r="P79" s="21"/>
      <c r="Q79" s="25"/>
      <c r="R79" s="25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</row>
    <row r="80" spans="1:57" ht="29" x14ac:dyDescent="0.35">
      <c r="A80" s="21"/>
      <c r="B80" s="21"/>
      <c r="C80" s="21"/>
      <c r="D80" s="21"/>
      <c r="E80" s="15" t="s">
        <v>0</v>
      </c>
      <c r="F80" s="16" t="s">
        <v>8</v>
      </c>
      <c r="L80" s="18" t="s">
        <v>4</v>
      </c>
      <c r="M80" s="18" t="s">
        <v>5</v>
      </c>
      <c r="N80" s="19" t="s">
        <v>6</v>
      </c>
      <c r="O80" s="19" t="s">
        <v>7</v>
      </c>
      <c r="P80" s="21"/>
      <c r="Q80" s="44"/>
      <c r="R80" s="44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</row>
    <row r="81" spans="1:57" x14ac:dyDescent="0.35">
      <c r="A81" s="21"/>
      <c r="B81" s="21"/>
      <c r="C81" s="21"/>
      <c r="D81" s="21"/>
      <c r="E81" s="6" t="str">
        <f>E20</f>
        <v>COGS '21</v>
      </c>
      <c r="F81" s="9">
        <f>F20</f>
        <v>500</v>
      </c>
      <c r="M81" s="5">
        <v>0</v>
      </c>
      <c r="N81" s="12"/>
      <c r="O81" s="12">
        <f>F81</f>
        <v>500</v>
      </c>
      <c r="P81" s="21"/>
      <c r="Q81" s="44"/>
      <c r="R81" s="44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</row>
    <row r="82" spans="1:57" x14ac:dyDescent="0.35">
      <c r="A82" s="21"/>
      <c r="B82" s="21"/>
      <c r="C82" s="21"/>
      <c r="D82" s="21"/>
      <c r="E82" s="17" t="str">
        <f t="shared" ref="E82:E87" si="2">E21</f>
        <v>Q1 '21</v>
      </c>
      <c r="F82" s="11" cm="1">
        <f t="array" ref="F82">_xlfn.IFS(AND(L82&lt;0,M82&gt;0,ABS(L82)&gt;ABS(M82)),O81+L82,AND(L82&lt;0,M82&gt;0,ABS(L82)&lt;ABS(M82)),O81+L82,AND(L82&lt;0,M82&lt;0,ABS(L82)&lt;ABS(M82)),O81+L82+M82,AND(L82&gt;0,M82&gt;0),O81,AND(L82&gt;0,M82&lt;0,ABS(L82)&gt;ABS(M82)),O81,AND(L82&lt;0,M82&gt;0,ABS(L82)&gt;ABS(M82)),O81+L82,AND(L82=0,M82&gt;0),O81,AND(L82&gt;0,M82=0),O81,AND(L82&lt;0,M82=0),O81+L82,AND(L82+M82=0),O81,AND(L82=0,M82&lt;0),O81+M82,AND(L82&gt;0,M82&lt;0,ABS(L82)&lt;ABS(M82)),O81-(ABS(M82)-ABS(L82)),AND(L82&lt;0,M82&lt;0,ABS(L82)&gt;ABS(M82)),O81+L82+M82,AND(L82&lt;0,M82&lt;0,ABS(L82)=ABS(M82)),O81+L82+M82)</f>
        <v>500</v>
      </c>
      <c r="G82" s="8" cm="1">
        <f t="array" ref="G82">_xlfn.IFS(AND(L82&lt;0,ABS(L82)&lt;ABS(M82)),ABS(L82),AND(L82&lt;0,ABS(L82)&gt;ABS(M82),M82&gt;0),ABS(M82),AND(ROUNDDOWN(L82,0)=0,ROUNDDOWN(M82,0)=0),0,AND(L82&gt;0,M82&lt;0,ABS(L82)&gt;ABS(M82)),L82+M82,AND(L82&gt;=0,M82&gt;=0),L82,AND(L82=0,M82&lt;0),L82,AND(L82&lt;0,M82=0),ABS(L82),AND(L82+M82=0),0,AND(L82&lt;0,ABS(L82)&gt;ABS(M82),M82&lt;0),ABS(L82),AND(L82&gt;0,M82&lt;0,ABS(L82)&lt;ABS(M82)),ABS(M82)-ABS(L82),AND(L82&lt;0,M82&lt;0),ABS(L82))</f>
        <v>531.107073648388</v>
      </c>
      <c r="H82" s="7" cm="1">
        <f t="array" ref="H82">_xlfn.IFS(AND(L82&lt;0,M82&gt;0),ABS(M82+L82),AND(L82&lt;0,M82&lt;0),ABS(M82),AND(L82&gt;=0,M82&gt;=0),M82,AND(L82=0,M82=0),M82,AND(L82&gt;0,M82&lt;0,ABS(L82)&gt;ABS(M82)),ABS(M82),AND(L82&lt;0,M82=0),M82,AND(L82+M82=0),0,AND(L82=0,M82&lt;0),ABS(M82),AND(L82&gt;0,M82&lt;0,ABS(L82)&lt;ABS(M82)),ABS(L82))</f>
        <v>202.71254431299894</v>
      </c>
      <c r="L82" s="10">
        <f t="shared" ref="L82:M86" si="3">F21</f>
        <v>531.107073648388</v>
      </c>
      <c r="M82" s="10">
        <f t="shared" si="3"/>
        <v>202.71254431299894</v>
      </c>
      <c r="N82" s="12">
        <f>SUM(L82:M82)</f>
        <v>733.81961796138694</v>
      </c>
      <c r="O82" s="12">
        <f>O81+L82+M82</f>
        <v>1233.8196179613869</v>
      </c>
      <c r="P82" s="21"/>
      <c r="Q82" s="44" t="str" cm="1">
        <f t="array" ref="Q82">_xlfn.IFS(L82&lt;0,$T$113,L82=0,"",L82&gt;0,$U$113)</f>
        <v>▲</v>
      </c>
      <c r="R82" s="44" t="str" cm="1">
        <f t="array" ref="R82">_xlfn.IFS(M82&lt;0,$T$113,M82=0,"",M82&gt;0,$U$113)</f>
        <v>▲</v>
      </c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</row>
    <row r="83" spans="1:57" x14ac:dyDescent="0.35">
      <c r="A83" s="21"/>
      <c r="B83" s="21"/>
      <c r="C83" s="21"/>
      <c r="D83" s="21"/>
      <c r="E83" s="17" t="str">
        <f t="shared" si="2"/>
        <v>Q2 '21</v>
      </c>
      <c r="F83" s="11" cm="1">
        <f t="array" ref="F83">_xlfn.IFS(AND(L83&lt;0,M83&gt;0,ABS(L83)&gt;ABS(M83)),O82+L83,AND(L83&lt;0,M83&gt;0,ABS(L83)&lt;ABS(M83)),O82+L83,AND(L83&lt;0,M83&lt;0,ABS(L83)&lt;ABS(M83)),O82+L83+M83,AND(L83&gt;0,M83&gt;0),O82,AND(L83&gt;0,M83&lt;0,ABS(L83)&gt;ABS(M83)),O82,AND(L83&lt;0,M83&gt;0,ABS(L83)&gt;ABS(M83)),O82+L83,AND(L83=0,M83&gt;0),O82,AND(L83&gt;0,M83=0),O82,AND(L83&lt;0,M83=0),O82+L83,AND(L83+M83=0),O82,AND(L83=0,M83&lt;0),O82+M83,AND(L83&gt;0,M83&lt;0,ABS(L83)&lt;ABS(M83)),O82-(ABS(M83)-ABS(L83)),AND(L83&lt;0,M83&lt;0,ABS(L83)&gt;ABS(M83)),O82+L83+M83,AND(L83&lt;0,M83&lt;0,ABS(L83)=ABS(M83)),O82+L83+M83)</f>
        <v>1233.8196179613869</v>
      </c>
      <c r="G83" s="8" cm="1">
        <f t="array" ref="G83">_xlfn.IFS(AND(L83&lt;0,ABS(L83)&lt;ABS(M83)),ABS(L83),AND(L83&lt;0,ABS(L83)&gt;ABS(M83),M83&gt;0),ABS(M83),AND(ROUNDDOWN(L83,0)=0,ROUNDDOWN(M83,0)=0),0,AND(L83&gt;0,M83&lt;0,ABS(L83)&gt;ABS(M83)),L83+M83,AND(L83&gt;=0,M83&gt;=0),L83,AND(L83=0,M83&lt;0),L83,AND(L83&lt;0,M83=0),ABS(L83),AND(L83+M83=0),0,AND(L83&lt;0,ABS(L83)&gt;ABS(M83),M83&lt;0),ABS(L83),AND(L83&gt;0,M83&lt;0,ABS(L83)&lt;ABS(M83)),ABS(M83)-ABS(L83),AND(L83&lt;0,M83&lt;0),ABS(L83))</f>
        <v>58.638919909142942</v>
      </c>
      <c r="H83" s="7" cm="1">
        <f t="array" ref="H83">_xlfn.IFS(AND(L83&lt;0,M83&gt;0),ABS(M83+L83),AND(L83&lt;0,M83&lt;0),ABS(M83),AND(L83&gt;=0,M83&gt;=0),M83,AND(L83=0,M83=0),M83,AND(L83&gt;0,M83&lt;0,ABS(L83)&gt;ABS(M83)),ABS(M83),AND(L83&lt;0,M83=0),M83,AND(L83+M83=0),0,AND(L83=0,M83&lt;0),ABS(M83),AND(L83&gt;0,M83&lt;0,ABS(L83)&lt;ABS(M83)),ABS(L83))</f>
        <v>416.86280692379773</v>
      </c>
      <c r="L83" s="10">
        <f t="shared" si="3"/>
        <v>475.50172683294068</v>
      </c>
      <c r="M83" s="10">
        <f t="shared" si="3"/>
        <v>-416.86280692379773</v>
      </c>
      <c r="N83" s="12">
        <f t="shared" ref="N83:N86" si="4">SUM(L83:M83)</f>
        <v>58.638919909142942</v>
      </c>
      <c r="O83" s="12">
        <f t="shared" ref="O83:O86" si="5">O82+L83+M83</f>
        <v>1292.4585378705299</v>
      </c>
      <c r="P83" s="21"/>
      <c r="Q83" s="44" t="str" cm="1">
        <f t="array" ref="Q83">_xlfn.IFS(L83&lt;0,$T$113,L83=0,"",L83&gt;0,$U$113)</f>
        <v>▲</v>
      </c>
      <c r="R83" s="44" t="str" cm="1">
        <f t="array" ref="R83">_xlfn.IFS(M83&lt;0,$T$113,M83=0,"",M83&gt;0,$U$113)</f>
        <v>▼</v>
      </c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</row>
    <row r="84" spans="1:57" x14ac:dyDescent="0.35">
      <c r="A84" s="21"/>
      <c r="B84" s="21"/>
      <c r="C84" s="21"/>
      <c r="D84" s="21"/>
      <c r="E84" s="17" t="str">
        <f t="shared" si="2"/>
        <v>Q3 '21</v>
      </c>
      <c r="F84" s="11" cm="1">
        <f t="array" ref="F84">_xlfn.IFS(AND(L84&lt;0,M84&gt;0,ABS(L84)&gt;ABS(M84)),O83+L84,AND(L84&lt;0,M84&gt;0,ABS(L84)&lt;ABS(M84)),O83+L84,AND(L84&lt;0,M84&lt;0,ABS(L84)&lt;ABS(M84)),O83+L84+M84,AND(L84&gt;0,M84&gt;0),O83,AND(L84&gt;0,M84&lt;0,ABS(L84)&gt;ABS(M84)),O83,AND(L84&lt;0,M84&gt;0,ABS(L84)&gt;ABS(M84)),O83+L84,AND(L84=0,M84&gt;0),O83,AND(L84&gt;0,M84=0),O83,AND(L84&lt;0,M84=0),O83+L84,AND(L84+M84=0),O83,AND(L84=0,M84&lt;0),O83+M84,AND(L84&gt;0,M84&lt;0,ABS(L84)&lt;ABS(M84)),O83-(ABS(M84)-ABS(L84)),AND(L84&lt;0,M84&lt;0,ABS(L84)&gt;ABS(M84)),O83+L84+M84,AND(L84&lt;0,M84&lt;0,ABS(L84)=ABS(M84)),O83+L84+M84)</f>
        <v>1292.4585378705299</v>
      </c>
      <c r="G84" s="8" cm="1">
        <f t="array" ref="G84">_xlfn.IFS(AND(L84&lt;0,ABS(L84)&lt;ABS(M84)),ABS(L84),AND(L84&lt;0,ABS(L84)&gt;ABS(M84),M84&gt;0),ABS(M84),AND(ROUNDDOWN(L84,0)=0,ROUNDDOWN(M84,0)=0),0,AND(L84&gt;0,M84&lt;0,ABS(L84)&gt;ABS(M84)),L84+M84,AND(L84&gt;=0,M84&gt;=0),L84,AND(L84=0,M84&lt;0),L84,AND(L84&lt;0,M84=0),ABS(L84),AND(L84+M84=0),0,AND(L84&lt;0,ABS(L84)&gt;ABS(M84),M84&lt;0),ABS(L84),AND(L84&gt;0,M84&lt;0,ABS(L84)&lt;ABS(M84)),ABS(M84)-ABS(L84),AND(L84&lt;0,M84&lt;0),ABS(L84))</f>
        <v>279.20248574547037</v>
      </c>
      <c r="H84" s="7" cm="1">
        <f t="array" ref="H84">_xlfn.IFS(AND(L84&lt;0,M84&gt;0),ABS(M84+L84),AND(L84&lt;0,M84&lt;0),ABS(M84),AND(L84&gt;=0,M84&gt;=0),M84,AND(L84=0,M84=0),M84,AND(L84&gt;0,M84&lt;0,ABS(L84)&gt;ABS(M84)),ABS(M84),AND(L84&lt;0,M84=0),M84,AND(L84+M84=0),0,AND(L84=0,M84&lt;0),ABS(M84),AND(L84&gt;0,M84&lt;0,ABS(L84)&lt;ABS(M84)),ABS(L84))</f>
        <v>140.24697801991616</v>
      </c>
      <c r="L84" s="10">
        <f t="shared" si="3"/>
        <v>279.20248574547037</v>
      </c>
      <c r="M84" s="10">
        <f t="shared" si="3"/>
        <v>140.24697801991616</v>
      </c>
      <c r="N84" s="12">
        <f t="shared" si="4"/>
        <v>419.44946376538655</v>
      </c>
      <c r="O84" s="12">
        <f t="shared" si="5"/>
        <v>1711.9080016359164</v>
      </c>
      <c r="P84" s="21"/>
      <c r="Q84" s="44" t="str" cm="1">
        <f t="array" ref="Q84">_xlfn.IFS(L84&lt;0,$T$113,L84=0,"",L84&gt;0,$U$113)</f>
        <v>▲</v>
      </c>
      <c r="R84" s="44" t="str" cm="1">
        <f t="array" ref="R84">_xlfn.IFS(M84&lt;0,$T$113,M84=0,"",M84&gt;0,$U$113)</f>
        <v>▲</v>
      </c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</row>
    <row r="85" spans="1:57" x14ac:dyDescent="0.35">
      <c r="A85" s="21"/>
      <c r="B85" s="21"/>
      <c r="C85" s="21"/>
      <c r="D85" s="21"/>
      <c r="E85" s="17" t="str">
        <f t="shared" si="2"/>
        <v>Q4 '21</v>
      </c>
      <c r="F85" s="11" cm="1">
        <f t="array" ref="F85">_xlfn.IFS(AND(L85&lt;0,M85&gt;0,ABS(L85)&gt;ABS(M85)),O84+L85,AND(L85&lt;0,M85&gt;0,ABS(L85)&lt;ABS(M85)),O84+L85,AND(L85&lt;0,M85&lt;0,ABS(L85)&lt;ABS(M85)),O84+L85+M85,AND(L85&gt;0,M85&gt;0),O84,AND(L85&gt;0,M85&lt;0,ABS(L85)&gt;ABS(M85)),O84,AND(L85&lt;0,M85&gt;0,ABS(L85)&gt;ABS(M85)),O84+L85,AND(L85=0,M85&gt;0),O84,AND(L85&gt;0,M85=0),O84,AND(L85&lt;0,M85=0),O84+L85,AND(L85+M85=0),O84,AND(L85=0,M85&lt;0),O84+M85,AND(L85&gt;0,M85&lt;0,ABS(L85)&lt;ABS(M85)),O84-(ABS(M85)-ABS(L85)),AND(L85&lt;0,M85&lt;0,ABS(L85)&gt;ABS(M85)),O84+L85+M85,AND(L85&lt;0,M85&lt;0,ABS(L85)=ABS(M85)),O84+L85+M85)</f>
        <v>1207.7451813773885</v>
      </c>
      <c r="G85" s="8" cm="1">
        <f t="array" ref="G85">_xlfn.IFS(AND(L85&lt;0,ABS(L85)&lt;ABS(M85)),ABS(L85),AND(L85&lt;0,ABS(L85)&gt;ABS(M85),M85&gt;0),ABS(M85),AND(ROUNDDOWN(L85,0)=0,ROUNDDOWN(M85,0)=0),0,AND(L85&gt;0,M85&lt;0,ABS(L85)&gt;ABS(M85)),L85+M85,AND(L85&gt;=0,M85&gt;=0),L85,AND(L85=0,M85&lt;0),L85,AND(L85&lt;0,M85=0),ABS(L85),AND(L85+M85=0),0,AND(L85&lt;0,ABS(L85)&gt;ABS(M85),M85&lt;0),ABS(L85),AND(L85&gt;0,M85&lt;0,ABS(L85)&lt;ABS(M85)),ABS(M85)-ABS(L85),AND(L85&lt;0,M85&lt;0),ABS(L85))</f>
        <v>390.34537610564371</v>
      </c>
      <c r="H85" s="7" cm="1">
        <f t="array" ref="H85">_xlfn.IFS(AND(L85&lt;0,M85&gt;0),ABS(M85+L85),AND(L85&lt;0,M85&lt;0),ABS(M85),AND(L85&gt;=0,M85&gt;=0),M85,AND(L85=0,M85=0),M85,AND(L85&gt;0,M85&lt;0,ABS(L85)&gt;ABS(M85)),ABS(M85),AND(L85&lt;0,M85=0),M85,AND(L85+M85=0),0,AND(L85=0,M85&lt;0),ABS(M85),AND(L85&gt;0,M85&lt;0,ABS(L85)&lt;ABS(M85)),ABS(L85))</f>
        <v>113.81744415288421</v>
      </c>
      <c r="L85" s="10">
        <f t="shared" si="3"/>
        <v>-504.16282025852792</v>
      </c>
      <c r="M85" s="10">
        <f t="shared" si="3"/>
        <v>390.34537610564371</v>
      </c>
      <c r="N85" s="12">
        <f t="shared" si="4"/>
        <v>-113.81744415288421</v>
      </c>
      <c r="O85" s="12">
        <f t="shared" si="5"/>
        <v>1598.0905574830322</v>
      </c>
      <c r="P85" s="21"/>
      <c r="Q85" s="44" t="str" cm="1">
        <f t="array" ref="Q85">_xlfn.IFS(L85&lt;0,$T$113,L85=0,"",L85&gt;0,$U$113)</f>
        <v>▼</v>
      </c>
      <c r="R85" s="44" t="str" cm="1">
        <f t="array" ref="R85">_xlfn.IFS(M85&lt;0,$T$113,M85=0,"",M85&gt;0,$U$113)</f>
        <v>▲</v>
      </c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</row>
    <row r="86" spans="1:57" x14ac:dyDescent="0.35">
      <c r="A86" s="21"/>
      <c r="B86" s="21"/>
      <c r="C86" s="21"/>
      <c r="D86" s="21"/>
      <c r="E86" s="17" t="str">
        <f t="shared" si="2"/>
        <v>Q1 '22</v>
      </c>
      <c r="F86" s="11" cm="1">
        <f t="array" ref="F86">_xlfn.IFS(AND(L86&lt;0,M86&gt;0,ABS(L86)&gt;ABS(M86)),O85+L86,AND(L86&lt;0,M86&gt;0,ABS(L86)&lt;ABS(M86)),O85+L86,AND(L86&lt;0,M86&lt;0,ABS(L86)&lt;ABS(M86)),O85+L86+M86,AND(L86&gt;0,M86&gt;0),O85,AND(L86&gt;0,M86&lt;0,ABS(L86)&gt;ABS(M86)),O85,AND(L86&lt;0,M86&gt;0,ABS(L86)&gt;ABS(M86)),O85+L86,AND(L86=0,M86&gt;0),O85,AND(L86&gt;0,M86=0),O85,AND(L86&lt;0,M86=0),O85+L86,AND(L86+M86=0),O85,AND(L86=0,M86&lt;0),O85+M86,AND(L86&gt;0,M86&lt;0,ABS(L86)&lt;ABS(M86)),O85-(ABS(M86)-ABS(L86)),AND(L86&lt;0,M86&lt;0,ABS(L86)&gt;ABS(M86)),O85+L86+M86,AND(L86&lt;0,M86&lt;0,ABS(L86)=ABS(M86)),O85+L86+M86)</f>
        <v>1187.6492790767813</v>
      </c>
      <c r="G86" s="8" cm="1">
        <f t="array" ref="G86">_xlfn.IFS(AND(L86&lt;0,ABS(L86)&lt;ABS(M86)),ABS(L86),AND(L86&lt;0,ABS(L86)&gt;ABS(M86),M86&gt;0),ABS(M86),AND(ROUNDDOWN(L86,0)=0,ROUNDDOWN(M86,0)=0),0,AND(L86&gt;0,M86&lt;0,ABS(L86)&gt;ABS(M86)),L86+M86,AND(L86&gt;=0,M86&gt;=0),L86,AND(L86=0,M86&lt;0),L86,AND(L86&lt;0,M86=0),ABS(L86),AND(L86+M86=0),0,AND(L86&lt;0,ABS(L86)&gt;ABS(M86),M86&lt;0),ABS(L86),AND(L86&gt;0,M86&lt;0,ABS(L86)&lt;ABS(M86)),ABS(M86)-ABS(L86),AND(L86&lt;0,M86&lt;0),ABS(L86))</f>
        <v>176.10947185280202</v>
      </c>
      <c r="H86" s="7" cm="1">
        <f t="array" ref="H86">_xlfn.IFS(AND(L86&lt;0,M86&gt;0),ABS(M86+L86),AND(L86&lt;0,M86&lt;0),ABS(M86),AND(L86&gt;=0,M86&gt;=0),M86,AND(L86=0,M86=0),M86,AND(L86&gt;0,M86&lt;0,ABS(L86)&gt;ABS(M86)),ABS(M86),AND(L86&lt;0,M86=0),M86,AND(L86+M86=0),0,AND(L86=0,M86&lt;0),ABS(M86),AND(L86&gt;0,M86&lt;0,ABS(L86)&lt;ABS(M86)),ABS(L86))</f>
        <v>234.33180655344881</v>
      </c>
      <c r="L86" s="10">
        <f t="shared" si="3"/>
        <v>-176.10947185280202</v>
      </c>
      <c r="M86" s="10">
        <f t="shared" si="3"/>
        <v>-234.33180655344881</v>
      </c>
      <c r="N86" s="12">
        <f t="shared" si="4"/>
        <v>-410.44127840625083</v>
      </c>
      <c r="O86" s="12">
        <f t="shared" si="5"/>
        <v>1187.6492790767813</v>
      </c>
      <c r="P86" s="21"/>
      <c r="Q86" s="44" t="str" cm="1">
        <f t="array" ref="Q86">_xlfn.IFS(L86&lt;0,$T$113,L86=0,"",L86&gt;0,$U$113)</f>
        <v>▼</v>
      </c>
      <c r="R86" s="44" t="str" cm="1">
        <f t="array" ref="R86">_xlfn.IFS(M86&lt;0,$T$113,M86=0,"",M86&gt;0,$U$113)</f>
        <v>▼</v>
      </c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</row>
    <row r="87" spans="1:57" x14ac:dyDescent="0.35">
      <c r="A87" s="21"/>
      <c r="B87" s="21"/>
      <c r="C87" s="21"/>
      <c r="D87" s="21"/>
      <c r="E87" s="17" t="str">
        <f t="shared" si="2"/>
        <v>COGS '24</v>
      </c>
      <c r="F87" s="11" cm="1">
        <f t="array" ref="F87">_xlfn.IFS(AND(L87&lt;0,M87&gt;0,ABS(L87)&gt;ABS(M87)),O86+L87,AND(L87&lt;0,M87&gt;0,ABS(L87)&lt;ABS(M87)),O86+L87,AND(L87&lt;0,M87&lt;0,ABS(L87)&lt;ABS(M87)),O86+L87+M87,AND(L87&gt;0,M87&gt;0),O86,AND(L87&gt;0,M87&lt;0,ABS(L87)&gt;ABS(M87)),O86,AND(L87&lt;0,M87&gt;0,ABS(L87)&gt;ABS(M87)),O86+L87,AND(L87=0,M87&gt;0),O86,AND(L87&gt;0,M87=0),O86,AND(L87&lt;0,M87=0),O86+L87,AND(L87+M87=0),O86,AND(L87=0,M87&lt;0),O86+M87,AND(L87&gt;0,M87&lt;0,ABS(L87)&lt;ABS(M87)),O86-(ABS(M87)-ABS(L87)),AND(L87&lt;0,M87&lt;0,ABS(L87)&gt;ABS(M87)),O86+L87+M87,AND(L87&lt;0,M87&lt;0,ABS(L87)=ABS(M87)),O86+L87+M87)</f>
        <v>1187.6492790767813</v>
      </c>
      <c r="G87" s="8"/>
      <c r="H87" s="7"/>
      <c r="L87" s="10"/>
      <c r="M87" s="10"/>
      <c r="N87" s="12"/>
      <c r="O87" s="12"/>
      <c r="P87" s="21"/>
      <c r="Q87" s="44" t="str" cm="1">
        <f t="array" ref="Q87">_xlfn.IFS(L87&lt;0,$T$113,L87=0,"",L87&gt;0,$U$113)</f>
        <v/>
      </c>
      <c r="R87" s="44" t="str" cm="1">
        <f t="array" ref="R87">_xlfn.IFS(M87&lt;0,$T$113,M87=0,"",M87&gt;0,$U$113)</f>
        <v/>
      </c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</row>
    <row r="88" spans="1:57" x14ac:dyDescent="0.35">
      <c r="A88" s="21"/>
      <c r="B88" s="21"/>
      <c r="C88" s="21"/>
      <c r="D88" s="21"/>
      <c r="E88" s="17"/>
      <c r="F88" s="11"/>
      <c r="G88" s="8"/>
      <c r="H88" s="7"/>
      <c r="L88" s="10"/>
      <c r="M88" s="10"/>
      <c r="N88" s="12"/>
      <c r="O88" s="12"/>
      <c r="P88" s="21"/>
      <c r="Q88" s="44" t="str" cm="1">
        <f t="array" ref="Q88">_xlfn.IFS(L88&lt;0,$T$113,L88=0,"",L88&gt;0,$U$113)</f>
        <v/>
      </c>
      <c r="R88" s="44" t="str" cm="1">
        <f t="array" ref="R88">_xlfn.IFS(M88&lt;0,$T$113,M88=0,"",M88&gt;0,$U$113)</f>
        <v/>
      </c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</row>
    <row r="89" spans="1:57" x14ac:dyDescent="0.35">
      <c r="A89" s="21"/>
      <c r="B89" s="21"/>
      <c r="C89" s="21"/>
      <c r="D89" s="21"/>
      <c r="E89" s="17"/>
      <c r="F89" s="11"/>
      <c r="G89" s="8"/>
      <c r="H89" s="7"/>
      <c r="L89" s="10"/>
      <c r="M89" s="10"/>
      <c r="N89" s="12"/>
      <c r="O89" s="12"/>
      <c r="P89" s="21"/>
      <c r="Q89" s="44" t="str" cm="1">
        <f t="array" ref="Q89">_xlfn.IFS(L89&lt;0,$T$113,L89=0,"",L89&gt;0,$U$113)</f>
        <v/>
      </c>
      <c r="R89" s="44" t="str" cm="1">
        <f t="array" ref="R89">_xlfn.IFS(M89&lt;0,$T$113,M89=0,"",M89&gt;0,$U$113)</f>
        <v/>
      </c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</row>
    <row r="90" spans="1:57" x14ac:dyDescent="0.35">
      <c r="A90" s="21"/>
      <c r="B90" s="21"/>
      <c r="C90" s="21"/>
      <c r="D90" s="21"/>
      <c r="E90" s="17"/>
      <c r="F90" s="11"/>
      <c r="G90" s="8"/>
      <c r="H90" s="7"/>
      <c r="L90" s="10"/>
      <c r="M90" s="10"/>
      <c r="N90" s="12"/>
      <c r="O90" s="12"/>
      <c r="P90" s="21"/>
      <c r="Q90" s="44" t="str" cm="1">
        <f t="array" ref="Q90">_xlfn.IFS(L90&lt;0,$T$113,L90=0,"",L90&gt;0,$U$113)</f>
        <v/>
      </c>
      <c r="R90" s="44" t="str" cm="1">
        <f t="array" ref="R90">_xlfn.IFS(M90&lt;0,$T$113,M90=0,"",M90&gt;0,$U$113)</f>
        <v/>
      </c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</row>
    <row r="91" spans="1:57" x14ac:dyDescent="0.35">
      <c r="A91" s="21"/>
      <c r="B91" s="21"/>
      <c r="C91" s="21"/>
      <c r="D91" s="21"/>
      <c r="E91" s="17"/>
      <c r="F91" s="11"/>
      <c r="G91" s="8"/>
      <c r="H91" s="7"/>
      <c r="L91" s="10"/>
      <c r="M91" s="10"/>
      <c r="N91" s="12"/>
      <c r="O91" s="12"/>
      <c r="P91" s="21"/>
      <c r="Q91" s="44" t="str" cm="1">
        <f t="array" ref="Q91">_xlfn.IFS(L91&lt;0,$T$113,L91=0,"",L91&gt;0,$U$113)</f>
        <v/>
      </c>
      <c r="R91" s="44" t="str" cm="1">
        <f t="array" ref="R91">_xlfn.IFS(M91&lt;0,$T$113,M91=0,"",M91&gt;0,$U$113)</f>
        <v/>
      </c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</row>
    <row r="92" spans="1:57" x14ac:dyDescent="0.35">
      <c r="A92" s="21"/>
      <c r="B92" s="21"/>
      <c r="C92" s="21"/>
      <c r="D92" s="21"/>
      <c r="E92" s="17"/>
      <c r="F92" s="11"/>
      <c r="G92" s="8"/>
      <c r="H92" s="7"/>
      <c r="L92" s="10"/>
      <c r="M92" s="10"/>
      <c r="N92" s="12"/>
      <c r="O92" s="12"/>
      <c r="P92" s="21"/>
      <c r="Q92" s="44" t="str" cm="1">
        <f t="array" ref="Q92">_xlfn.IFS(L92&lt;0,$T$113,L92=0,"",L92&gt;0,$U$113)</f>
        <v/>
      </c>
      <c r="R92" s="44" t="str" cm="1">
        <f t="array" ref="R92">_xlfn.IFS(M92&lt;0,$T$113,M92=0,"",M92&gt;0,$U$113)</f>
        <v/>
      </c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</row>
    <row r="93" spans="1:57" x14ac:dyDescent="0.35">
      <c r="A93" s="21"/>
      <c r="B93" s="21"/>
      <c r="C93" s="21"/>
      <c r="D93" s="21"/>
      <c r="E93" s="17"/>
      <c r="F93" s="11"/>
      <c r="G93" s="8"/>
      <c r="H93" s="7"/>
      <c r="L93" s="10"/>
      <c r="M93" s="10"/>
      <c r="N93" s="12"/>
      <c r="O93" s="12"/>
      <c r="P93" s="21"/>
      <c r="Q93" s="44" t="str" cm="1">
        <f t="array" ref="Q93">_xlfn.IFS(L93&lt;0,$T$113,L93=0,"",L93&gt;0,$U$113)</f>
        <v/>
      </c>
      <c r="R93" s="44" t="str" cm="1">
        <f t="array" ref="R93">_xlfn.IFS(M93&lt;0,$T$113,M93=0,"",M93&gt;0,$U$113)</f>
        <v/>
      </c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</row>
    <row r="94" spans="1:57" x14ac:dyDescent="0.35">
      <c r="A94" s="21"/>
      <c r="B94" s="21"/>
      <c r="C94" s="21"/>
      <c r="D94" s="21"/>
      <c r="E94" s="17"/>
      <c r="F94" s="11"/>
      <c r="G94" s="8"/>
      <c r="H94" s="7"/>
      <c r="L94" s="10"/>
      <c r="M94" s="10"/>
      <c r="N94" s="12"/>
      <c r="O94" s="12"/>
      <c r="P94" s="21"/>
      <c r="Q94" s="44" t="str" cm="1">
        <f t="array" ref="Q94">_xlfn.IFS(L94&lt;0,$T$113,L94=0,"",L94&gt;0,$U$113)</f>
        <v/>
      </c>
      <c r="R94" s="44" t="str" cm="1">
        <f t="array" ref="R94">_xlfn.IFS(M94&lt;0,$T$113,M94=0,"",M94&gt;0,$U$113)</f>
        <v/>
      </c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</row>
    <row r="95" spans="1:57" x14ac:dyDescent="0.35">
      <c r="A95" s="21"/>
      <c r="B95" s="21"/>
      <c r="C95" s="21"/>
      <c r="D95" s="21"/>
      <c r="E95" s="17"/>
      <c r="F95" s="11"/>
      <c r="G95" s="8"/>
      <c r="H95" s="7"/>
      <c r="L95" s="10"/>
      <c r="M95" s="10"/>
      <c r="N95" s="12"/>
      <c r="O95" s="12"/>
      <c r="P95" s="21"/>
      <c r="Q95" s="44" t="str" cm="1">
        <f t="array" ref="Q95">_xlfn.IFS(L95&lt;0,$T$113,L95=0,"",L95&gt;0,$U$113)</f>
        <v/>
      </c>
      <c r="R95" s="44" t="str" cm="1">
        <f t="array" ref="R95">_xlfn.IFS(M95&lt;0,$T$113,M95=0,"",M95&gt;0,$U$113)</f>
        <v/>
      </c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</row>
    <row r="96" spans="1:57" x14ac:dyDescent="0.35">
      <c r="A96" s="21"/>
      <c r="B96" s="21"/>
      <c r="C96" s="21"/>
      <c r="D96" s="21"/>
      <c r="E96" s="17"/>
      <c r="F96" s="11"/>
      <c r="G96" s="8"/>
      <c r="H96" s="7"/>
      <c r="L96" s="10"/>
      <c r="M96" s="10"/>
      <c r="N96" s="12"/>
      <c r="O96" s="12"/>
      <c r="P96" s="21"/>
      <c r="Q96" s="44" t="str" cm="1">
        <f t="array" ref="Q96">_xlfn.IFS(L96&lt;0,$T$113,L96=0,"",L96&gt;0,$U$113)</f>
        <v/>
      </c>
      <c r="R96" s="44" t="str" cm="1">
        <f t="array" ref="R96">_xlfn.IFS(M96&lt;0,$T$113,M96=0,"",M96&gt;0,$U$113)</f>
        <v/>
      </c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</row>
    <row r="97" spans="1:57" x14ac:dyDescent="0.35">
      <c r="A97" s="21"/>
      <c r="B97" s="21"/>
      <c r="C97" s="21"/>
      <c r="D97" s="21"/>
      <c r="E97" s="17"/>
      <c r="F97" s="11"/>
      <c r="G97" s="8"/>
      <c r="H97" s="7"/>
      <c r="L97" s="10"/>
      <c r="M97" s="10"/>
      <c r="N97" s="12"/>
      <c r="O97" s="12"/>
      <c r="P97" s="21"/>
      <c r="Q97" s="44" t="str" cm="1">
        <f t="array" ref="Q97">_xlfn.IFS(L97&lt;0,$T$113,L97=0,"",L97&gt;0,$U$113)</f>
        <v/>
      </c>
      <c r="R97" s="44" t="str" cm="1">
        <f t="array" ref="R97">_xlfn.IFS(M97&lt;0,$T$113,M97=0,"",M97&gt;0,$U$113)</f>
        <v/>
      </c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</row>
    <row r="98" spans="1:57" x14ac:dyDescent="0.35">
      <c r="A98" s="21"/>
      <c r="B98" s="21"/>
      <c r="C98" s="21"/>
      <c r="D98" s="21"/>
      <c r="E98" s="17"/>
      <c r="F98" s="11"/>
      <c r="G98" s="8"/>
      <c r="H98" s="7"/>
      <c r="L98" s="10"/>
      <c r="M98" s="10"/>
      <c r="N98" s="12"/>
      <c r="O98" s="12"/>
      <c r="P98" s="21"/>
      <c r="Q98" s="44" t="str" cm="1">
        <f t="array" ref="Q98">_xlfn.IFS(L98&lt;0,$T$113,L98=0,"",L98&gt;0,$U$113)</f>
        <v/>
      </c>
      <c r="R98" s="44" t="str" cm="1">
        <f t="array" ref="R98">_xlfn.IFS(M98&lt;0,$T$113,M98=0,"",M98&gt;0,$U$113)</f>
        <v/>
      </c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</row>
    <row r="99" spans="1:57" x14ac:dyDescent="0.35">
      <c r="A99" s="21"/>
      <c r="B99" s="21"/>
      <c r="C99" s="21"/>
      <c r="D99" s="21"/>
      <c r="E99" s="17"/>
      <c r="F99" s="11"/>
      <c r="G99" s="8"/>
      <c r="H99" s="7"/>
      <c r="L99" s="10"/>
      <c r="M99" s="10"/>
      <c r="N99" s="12"/>
      <c r="O99" s="12"/>
      <c r="P99" s="21"/>
      <c r="Q99" s="44" t="str" cm="1">
        <f t="array" ref="Q99">_xlfn.IFS(L99&lt;0,$T$113,L99=0,"",L99&gt;0,$U$113)</f>
        <v/>
      </c>
      <c r="R99" s="44" t="str" cm="1">
        <f t="array" ref="R99">_xlfn.IFS(M99&lt;0,$T$113,M99=0,"",M99&gt;0,$U$113)</f>
        <v/>
      </c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</row>
    <row r="100" spans="1:57" x14ac:dyDescent="0.35">
      <c r="A100" s="21"/>
      <c r="B100" s="21"/>
      <c r="C100" s="21"/>
      <c r="D100" s="21"/>
      <c r="E100" s="17"/>
      <c r="F100" s="11"/>
      <c r="G100" s="8"/>
      <c r="H100" s="7"/>
      <c r="L100" s="10"/>
      <c r="M100" s="10"/>
      <c r="N100" s="12"/>
      <c r="O100" s="12"/>
      <c r="P100" s="21"/>
      <c r="Q100" s="44" t="str" cm="1">
        <f t="array" ref="Q100">_xlfn.IFS(L100&lt;0,$T$113,L100=0,"",L100&gt;0,$U$113)</f>
        <v/>
      </c>
      <c r="R100" s="44" t="str" cm="1">
        <f t="array" ref="R100">_xlfn.IFS(M100&lt;0,$T$113,M100=0,"",M100&gt;0,$U$113)</f>
        <v/>
      </c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</row>
    <row r="101" spans="1:57" x14ac:dyDescent="0.35">
      <c r="A101" s="21"/>
      <c r="B101" s="21"/>
      <c r="C101" s="21"/>
      <c r="D101" s="21"/>
      <c r="E101" s="17"/>
      <c r="F101" s="11"/>
      <c r="G101" s="8"/>
      <c r="H101" s="7"/>
      <c r="L101" s="10"/>
      <c r="M101" s="10"/>
      <c r="N101" s="12"/>
      <c r="O101" s="12"/>
      <c r="P101" s="21"/>
      <c r="Q101" s="44" t="str" cm="1">
        <f t="array" ref="Q101">_xlfn.IFS(L101&lt;0,$T$113,L101=0,"",L101&gt;0,$U$113)</f>
        <v/>
      </c>
      <c r="R101" s="44" t="str" cm="1">
        <f t="array" ref="R101">_xlfn.IFS(M101&lt;0,$T$113,M101=0,"",M101&gt;0,$U$113)</f>
        <v/>
      </c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</row>
    <row r="102" spans="1:57" x14ac:dyDescent="0.35">
      <c r="A102" s="21"/>
      <c r="B102" s="21"/>
      <c r="C102" s="21"/>
      <c r="D102" s="21"/>
      <c r="E102" s="17"/>
      <c r="F102" s="11"/>
      <c r="G102" s="8"/>
      <c r="H102" s="7"/>
      <c r="L102" s="10"/>
      <c r="M102" s="10"/>
      <c r="N102" s="12"/>
      <c r="O102" s="12"/>
      <c r="P102" s="21"/>
      <c r="Q102" s="44" t="str" cm="1">
        <f t="array" ref="Q102">_xlfn.IFS(L102&lt;0,$T$113,L102=0,"",L102&gt;0,$U$113)</f>
        <v/>
      </c>
      <c r="R102" s="44" t="str" cm="1">
        <f t="array" ref="R102">_xlfn.IFS(M102&lt;0,$T$113,M102=0,"",M102&gt;0,$U$113)</f>
        <v/>
      </c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</row>
    <row r="103" spans="1:57" x14ac:dyDescent="0.35">
      <c r="A103" s="21"/>
      <c r="B103" s="21"/>
      <c r="C103" s="21"/>
      <c r="D103" s="21"/>
      <c r="E103" s="17"/>
      <c r="F103" s="11"/>
      <c r="G103" s="8"/>
      <c r="H103" s="7"/>
      <c r="L103" s="10"/>
      <c r="M103" s="10"/>
      <c r="N103" s="12"/>
      <c r="O103" s="12"/>
      <c r="P103" s="21"/>
      <c r="Q103" s="44" t="str" cm="1">
        <f t="array" ref="Q103">_xlfn.IFS(L103&lt;0,$T$113,L103=0,"",L103&gt;0,$U$113)</f>
        <v/>
      </c>
      <c r="R103" s="44" t="str" cm="1">
        <f t="array" ref="R103">_xlfn.IFS(M103&lt;0,$T$113,M103=0,"",M103&gt;0,$U$113)</f>
        <v/>
      </c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</row>
    <row r="104" spans="1:57" x14ac:dyDescent="0.35">
      <c r="A104" s="21"/>
      <c r="B104" s="21"/>
      <c r="C104" s="21"/>
      <c r="D104" s="21"/>
      <c r="E104" s="17"/>
      <c r="F104" s="11"/>
      <c r="G104" s="8"/>
      <c r="H104" s="7"/>
      <c r="L104" s="10"/>
      <c r="M104" s="10"/>
      <c r="N104" s="12"/>
      <c r="O104" s="12"/>
      <c r="P104" s="21"/>
      <c r="Q104" s="44" t="str" cm="1">
        <f t="array" ref="Q104">_xlfn.IFS(L104&lt;0,$T$113,L104=0,"",L104&gt;0,$U$113)</f>
        <v/>
      </c>
      <c r="R104" s="44" t="str" cm="1">
        <f t="array" ref="R104">_xlfn.IFS(M104&lt;0,$T$113,M104=0,"",M104&gt;0,$U$113)</f>
        <v/>
      </c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</row>
    <row r="105" spans="1:57" x14ac:dyDescent="0.35">
      <c r="A105" s="21"/>
      <c r="B105" s="21"/>
      <c r="C105" s="21"/>
      <c r="D105" s="21"/>
      <c r="E105" s="6"/>
      <c r="F105" s="11"/>
      <c r="G105" s="8"/>
      <c r="H105" s="12"/>
      <c r="P105" s="21"/>
      <c r="Q105" s="25"/>
      <c r="R105" s="25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</row>
    <row r="106" spans="1:57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5"/>
      <c r="R106" s="25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</row>
    <row r="107" spans="1:57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3"/>
      <c r="N107" s="21"/>
      <c r="O107" s="21"/>
      <c r="P107" s="21"/>
      <c r="Q107" s="25"/>
      <c r="R107" s="25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</row>
    <row r="108" spans="1:57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5"/>
      <c r="R108" s="25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</row>
    <row r="109" spans="1:57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5"/>
      <c r="R109" s="25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</row>
    <row r="110" spans="1:57" x14ac:dyDescent="0.35">
      <c r="A110" s="21"/>
      <c r="B110" s="21"/>
      <c r="C110" s="21"/>
      <c r="D110" s="21"/>
      <c r="E110" s="21"/>
      <c r="F110" s="21"/>
      <c r="G110" s="21"/>
      <c r="H110" s="45"/>
      <c r="I110" s="21"/>
      <c r="J110" s="21"/>
      <c r="K110" s="21"/>
      <c r="L110" s="21"/>
      <c r="M110" s="21"/>
      <c r="N110" s="21"/>
      <c r="O110" s="21"/>
      <c r="P110" s="21"/>
      <c r="Q110" s="25"/>
      <c r="R110" s="25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</row>
    <row r="111" spans="1:57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5"/>
      <c r="R111" s="25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</row>
    <row r="112" spans="1:57" x14ac:dyDescent="0.35">
      <c r="A112" s="21"/>
      <c r="B112" s="21"/>
      <c r="C112" s="21"/>
      <c r="D112" s="21"/>
      <c r="E112" s="21"/>
      <c r="F112" s="45"/>
      <c r="G112" s="45"/>
      <c r="H112" s="45"/>
      <c r="I112" s="21"/>
      <c r="J112" s="21"/>
      <c r="K112" s="21"/>
      <c r="L112" s="21"/>
      <c r="M112" s="21"/>
      <c r="N112" s="21"/>
      <c r="O112" s="21"/>
      <c r="P112" s="21"/>
      <c r="Q112" s="25"/>
      <c r="R112" s="25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</row>
    <row r="113" spans="1:57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5"/>
      <c r="R113" s="25"/>
      <c r="S113" s="21"/>
      <c r="T113" s="21" t="s">
        <v>3</v>
      </c>
      <c r="U113" s="21" t="s">
        <v>2</v>
      </c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</row>
    <row r="114" spans="1:57" x14ac:dyDescent="0.35">
      <c r="A114" s="21"/>
      <c r="B114" s="21"/>
      <c r="C114" s="21"/>
      <c r="D114" s="21"/>
      <c r="E114" s="21"/>
      <c r="F114" s="21"/>
      <c r="G114" s="21"/>
      <c r="H114" s="45"/>
      <c r="I114" s="21"/>
      <c r="J114" s="21"/>
      <c r="K114" s="21"/>
      <c r="L114" s="45"/>
      <c r="M114" s="45"/>
      <c r="N114" s="21"/>
      <c r="O114" s="21"/>
      <c r="P114" s="21"/>
      <c r="Q114" s="25"/>
      <c r="R114" s="25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</row>
    <row r="115" spans="1:57" x14ac:dyDescent="0.35">
      <c r="A115" s="21"/>
      <c r="B115" s="21"/>
      <c r="C115" s="21"/>
      <c r="D115" s="21"/>
      <c r="E115" s="21"/>
      <c r="F115" s="21"/>
      <c r="G115" s="46"/>
      <c r="H115" s="46"/>
      <c r="I115" s="21"/>
      <c r="J115" s="21"/>
      <c r="K115" s="21"/>
      <c r="L115" s="45"/>
      <c r="M115" s="45"/>
      <c r="N115" s="21"/>
      <c r="O115" s="21"/>
      <c r="P115" s="21"/>
      <c r="Q115" s="25"/>
      <c r="R115" s="25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</row>
    <row r="116" spans="1:57" x14ac:dyDescent="0.35">
      <c r="A116" s="21"/>
      <c r="B116" s="21"/>
      <c r="C116" s="21"/>
      <c r="D116" s="21"/>
      <c r="E116" s="21"/>
      <c r="F116" s="21"/>
      <c r="G116" s="46"/>
      <c r="H116" s="46"/>
      <c r="I116" s="21"/>
      <c r="J116" s="21"/>
      <c r="K116" s="21"/>
      <c r="L116" s="45"/>
      <c r="M116" s="45"/>
      <c r="N116" s="21"/>
      <c r="O116" s="21"/>
      <c r="P116" s="21"/>
      <c r="Q116" s="25"/>
      <c r="R116" s="25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</row>
    <row r="117" spans="1:57" x14ac:dyDescent="0.35">
      <c r="A117" s="21"/>
      <c r="B117" s="21"/>
      <c r="C117" s="21"/>
      <c r="D117" s="21"/>
      <c r="E117" s="21"/>
      <c r="F117" s="21"/>
      <c r="G117" s="46"/>
      <c r="H117" s="46"/>
      <c r="I117" s="21"/>
      <c r="J117" s="21"/>
      <c r="K117" s="21"/>
      <c r="L117" s="45"/>
      <c r="M117" s="45"/>
      <c r="N117" s="21"/>
      <c r="O117" s="21"/>
      <c r="P117" s="21"/>
      <c r="Q117" s="25"/>
      <c r="R117" s="25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</row>
    <row r="118" spans="1:57" x14ac:dyDescent="0.35">
      <c r="A118" s="21"/>
      <c r="B118" s="21"/>
      <c r="C118" s="21"/>
      <c r="D118" s="21"/>
      <c r="E118" s="21"/>
      <c r="F118" s="21"/>
      <c r="G118" s="46"/>
      <c r="H118" s="46"/>
      <c r="I118" s="21"/>
      <c r="J118" s="21"/>
      <c r="K118" s="21"/>
      <c r="L118" s="45"/>
      <c r="M118" s="45"/>
      <c r="N118" s="21"/>
      <c r="O118" s="21"/>
      <c r="P118" s="21"/>
      <c r="Q118" s="25"/>
      <c r="R118" s="25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</row>
    <row r="119" spans="1:57" x14ac:dyDescent="0.35">
      <c r="A119" s="21"/>
      <c r="B119" s="21"/>
      <c r="C119" s="21"/>
      <c r="D119" s="21"/>
      <c r="E119" s="21"/>
      <c r="F119" s="21"/>
      <c r="G119" s="46"/>
      <c r="H119" s="46"/>
      <c r="I119" s="21"/>
      <c r="J119" s="21"/>
      <c r="K119" s="21"/>
      <c r="L119" s="45"/>
      <c r="M119" s="45"/>
      <c r="N119" s="21"/>
      <c r="O119" s="21"/>
      <c r="P119" s="21"/>
      <c r="Q119" s="25"/>
      <c r="R119" s="25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</row>
    <row r="120" spans="1:57" x14ac:dyDescent="0.35">
      <c r="A120" s="21"/>
      <c r="B120" s="21"/>
      <c r="C120" s="21"/>
      <c r="D120" s="21"/>
      <c r="E120" s="21"/>
      <c r="F120" s="21"/>
      <c r="G120" s="46"/>
      <c r="H120" s="46"/>
      <c r="I120" s="21"/>
      <c r="J120" s="21"/>
      <c r="K120" s="21"/>
      <c r="L120" s="45"/>
      <c r="M120" s="45"/>
      <c r="N120" s="21"/>
      <c r="O120" s="21"/>
      <c r="P120" s="21"/>
      <c r="Q120" s="25"/>
      <c r="R120" s="25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</row>
    <row r="121" spans="1:57" x14ac:dyDescent="0.35">
      <c r="A121" s="21"/>
      <c r="B121" s="21"/>
      <c r="C121" s="21"/>
      <c r="D121" s="21"/>
      <c r="E121" s="21"/>
      <c r="F121" s="21"/>
      <c r="G121" s="46"/>
      <c r="H121" s="46"/>
      <c r="I121" s="21"/>
      <c r="J121" s="21"/>
      <c r="K121" s="21"/>
      <c r="L121" s="45"/>
      <c r="M121" s="45"/>
      <c r="N121" s="21"/>
      <c r="O121" s="21"/>
      <c r="P121" s="21"/>
      <c r="Q121" s="25"/>
      <c r="R121" s="25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</row>
    <row r="122" spans="1:57" x14ac:dyDescent="0.35">
      <c r="A122" s="21"/>
      <c r="B122" s="21"/>
      <c r="C122" s="21"/>
      <c r="D122" s="21"/>
      <c r="E122" s="21"/>
      <c r="F122" s="21"/>
      <c r="G122" s="46"/>
      <c r="H122" s="46"/>
      <c r="I122" s="21"/>
      <c r="J122" s="21"/>
      <c r="K122" s="21"/>
      <c r="L122" s="45"/>
      <c r="M122" s="45"/>
      <c r="N122" s="21"/>
      <c r="O122" s="21"/>
      <c r="P122" s="21"/>
      <c r="Q122" s="25"/>
      <c r="R122" s="25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</row>
    <row r="123" spans="1:57" x14ac:dyDescent="0.35">
      <c r="A123" s="21"/>
      <c r="B123" s="21"/>
      <c r="C123" s="21"/>
      <c r="D123" s="21"/>
      <c r="E123" s="21"/>
      <c r="F123" s="21"/>
      <c r="G123" s="46"/>
      <c r="H123" s="46"/>
      <c r="I123" s="21"/>
      <c r="J123" s="21"/>
      <c r="K123" s="21"/>
      <c r="L123" s="45"/>
      <c r="M123" s="45"/>
      <c r="N123" s="21"/>
      <c r="O123" s="21"/>
      <c r="P123" s="21"/>
      <c r="Q123" s="25"/>
      <c r="R123" s="25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</row>
    <row r="124" spans="1:57" s="13" customFormat="1" x14ac:dyDescent="0.35">
      <c r="A124" s="25"/>
      <c r="B124" s="25"/>
      <c r="C124" s="25"/>
      <c r="D124" s="25"/>
      <c r="E124" s="21"/>
      <c r="F124" s="21"/>
      <c r="G124" s="46"/>
      <c r="H124" s="46"/>
      <c r="I124" s="21"/>
      <c r="J124" s="21"/>
      <c r="K124" s="21"/>
      <c r="L124" s="45"/>
      <c r="M124" s="45"/>
      <c r="N124" s="21"/>
      <c r="O124" s="21"/>
      <c r="P124" s="21"/>
      <c r="Q124" s="25"/>
      <c r="R124" s="25"/>
      <c r="S124" s="21"/>
      <c r="T124" s="21"/>
      <c r="U124" s="21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</row>
    <row r="125" spans="1:57" s="13" customFormat="1" x14ac:dyDescent="0.35">
      <c r="A125" s="25"/>
      <c r="B125" s="25"/>
      <c r="C125" s="25"/>
      <c r="D125" s="25"/>
      <c r="E125" s="21"/>
      <c r="F125" s="21"/>
      <c r="G125" s="46"/>
      <c r="H125" s="46"/>
      <c r="I125" s="21"/>
      <c r="J125" s="21"/>
      <c r="K125" s="21"/>
      <c r="L125" s="45"/>
      <c r="M125" s="45"/>
      <c r="N125" s="21"/>
      <c r="O125" s="21"/>
      <c r="P125" s="21"/>
      <c r="Q125" s="25"/>
      <c r="R125" s="25"/>
      <c r="S125" s="21"/>
      <c r="T125" s="21"/>
      <c r="U125" s="21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</row>
    <row r="126" spans="1:57" s="13" customFormat="1" x14ac:dyDescent="0.35">
      <c r="A126" s="25"/>
      <c r="B126" s="25"/>
      <c r="C126" s="25"/>
      <c r="D126" s="25"/>
      <c r="E126" s="21"/>
      <c r="F126" s="21"/>
      <c r="G126" s="46"/>
      <c r="H126" s="46"/>
      <c r="I126" s="21"/>
      <c r="J126" s="21"/>
      <c r="K126" s="21"/>
      <c r="L126" s="45"/>
      <c r="M126" s="45"/>
      <c r="N126" s="21"/>
      <c r="O126" s="21"/>
      <c r="P126" s="21"/>
      <c r="Q126" s="25"/>
      <c r="R126" s="25"/>
      <c r="S126" s="21"/>
      <c r="T126" s="21"/>
      <c r="U126" s="21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</row>
    <row r="127" spans="1:57" s="13" customFormat="1" x14ac:dyDescent="0.35">
      <c r="A127" s="25"/>
      <c r="B127" s="25"/>
      <c r="C127" s="25"/>
      <c r="D127" s="25"/>
      <c r="E127" s="21"/>
      <c r="F127" s="21"/>
      <c r="G127" s="46"/>
      <c r="H127" s="46"/>
      <c r="I127" s="21"/>
      <c r="J127" s="21"/>
      <c r="K127" s="21"/>
      <c r="L127" s="45"/>
      <c r="M127" s="45"/>
      <c r="N127" s="21"/>
      <c r="O127" s="21"/>
      <c r="P127" s="21"/>
      <c r="Q127" s="25"/>
      <c r="R127" s="25"/>
      <c r="S127" s="21"/>
      <c r="T127" s="21"/>
      <c r="U127" s="21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</row>
    <row r="128" spans="1:57" s="13" customFormat="1" x14ac:dyDescent="0.35">
      <c r="A128" s="25"/>
      <c r="B128" s="25"/>
      <c r="C128" s="25"/>
      <c r="D128" s="25"/>
      <c r="E128" s="21"/>
      <c r="F128" s="21"/>
      <c r="G128" s="46"/>
      <c r="H128" s="46"/>
      <c r="I128" s="21"/>
      <c r="J128" s="21"/>
      <c r="K128" s="21"/>
      <c r="L128" s="45"/>
      <c r="M128" s="45"/>
      <c r="N128" s="21"/>
      <c r="O128" s="21"/>
      <c r="P128" s="21"/>
      <c r="Q128" s="25"/>
      <c r="R128" s="25"/>
      <c r="S128" s="21"/>
      <c r="T128" s="21"/>
      <c r="U128" s="21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</row>
    <row r="129" spans="1:57" s="13" customFormat="1" x14ac:dyDescent="0.35">
      <c r="A129" s="25"/>
      <c r="B129" s="25"/>
      <c r="C129" s="25"/>
      <c r="D129" s="25"/>
      <c r="E129" s="21"/>
      <c r="F129" s="21"/>
      <c r="G129" s="46"/>
      <c r="H129" s="46"/>
      <c r="I129" s="21"/>
      <c r="J129" s="21"/>
      <c r="K129" s="21"/>
      <c r="L129" s="45"/>
      <c r="M129" s="45"/>
      <c r="N129" s="21"/>
      <c r="O129" s="21"/>
      <c r="P129" s="21"/>
      <c r="Q129" s="25"/>
      <c r="R129" s="25"/>
      <c r="S129" s="21"/>
      <c r="T129" s="21"/>
      <c r="U129" s="21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</row>
    <row r="130" spans="1:57" s="13" customFormat="1" x14ac:dyDescent="0.35">
      <c r="A130" s="25"/>
      <c r="B130" s="25"/>
      <c r="C130" s="25"/>
      <c r="D130" s="25"/>
      <c r="E130" s="21"/>
      <c r="F130" s="21"/>
      <c r="G130" s="46"/>
      <c r="H130" s="46"/>
      <c r="I130" s="21"/>
      <c r="J130" s="21"/>
      <c r="K130" s="21"/>
      <c r="L130" s="45"/>
      <c r="M130" s="45"/>
      <c r="N130" s="21"/>
      <c r="O130" s="21"/>
      <c r="P130" s="21"/>
      <c r="Q130" s="25"/>
      <c r="R130" s="25"/>
      <c r="S130" s="21"/>
      <c r="T130" s="21"/>
      <c r="U130" s="21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</row>
    <row r="131" spans="1:57" s="13" customFormat="1" x14ac:dyDescent="0.35">
      <c r="A131" s="25"/>
      <c r="B131" s="25"/>
      <c r="C131" s="25"/>
      <c r="D131" s="25"/>
      <c r="E131" s="21"/>
      <c r="F131" s="21"/>
      <c r="G131" s="46"/>
      <c r="H131" s="46"/>
      <c r="I131" s="21"/>
      <c r="J131" s="21"/>
      <c r="K131" s="21"/>
      <c r="L131" s="45"/>
      <c r="M131" s="45"/>
      <c r="N131" s="21"/>
      <c r="O131" s="21"/>
      <c r="P131" s="21"/>
      <c r="Q131" s="25"/>
      <c r="R131" s="25"/>
      <c r="S131" s="21"/>
      <c r="T131" s="21"/>
      <c r="U131" s="21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</row>
    <row r="132" spans="1:57" s="13" customFormat="1" x14ac:dyDescent="0.35">
      <c r="A132" s="25"/>
      <c r="B132" s="25"/>
      <c r="C132" s="25"/>
      <c r="D132" s="25"/>
      <c r="E132" s="21"/>
      <c r="F132" s="21"/>
      <c r="G132" s="46"/>
      <c r="H132" s="46"/>
      <c r="I132" s="21"/>
      <c r="J132" s="21"/>
      <c r="K132" s="21"/>
      <c r="L132" s="45"/>
      <c r="M132" s="45"/>
      <c r="N132" s="21"/>
      <c r="O132" s="21"/>
      <c r="P132" s="21"/>
      <c r="Q132" s="25"/>
      <c r="R132" s="25"/>
      <c r="S132" s="21"/>
      <c r="T132" s="21"/>
      <c r="U132" s="21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</row>
    <row r="133" spans="1:57" s="13" customFormat="1" x14ac:dyDescent="0.35">
      <c r="A133" s="25"/>
      <c r="B133" s="25"/>
      <c r="C133" s="25"/>
      <c r="D133" s="25"/>
      <c r="E133" s="21"/>
      <c r="F133" s="21"/>
      <c r="G133" s="46"/>
      <c r="H133" s="46"/>
      <c r="I133" s="21"/>
      <c r="J133" s="21"/>
      <c r="K133" s="21"/>
      <c r="L133" s="45"/>
      <c r="M133" s="45"/>
      <c r="N133" s="21"/>
      <c r="O133" s="21"/>
      <c r="P133" s="21"/>
      <c r="Q133" s="25"/>
      <c r="R133" s="25"/>
      <c r="S133" s="21"/>
      <c r="T133" s="21"/>
      <c r="U133" s="21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</row>
    <row r="134" spans="1:57" s="13" customFormat="1" x14ac:dyDescent="0.35">
      <c r="A134" s="25"/>
      <c r="B134" s="25"/>
      <c r="C134" s="25"/>
      <c r="D134" s="25"/>
      <c r="E134" s="21"/>
      <c r="F134" s="21"/>
      <c r="G134" s="46"/>
      <c r="H134" s="46"/>
      <c r="I134" s="21"/>
      <c r="J134" s="21"/>
      <c r="K134" s="21"/>
      <c r="L134" s="45"/>
      <c r="M134" s="45"/>
      <c r="N134" s="21"/>
      <c r="O134" s="21"/>
      <c r="P134" s="21"/>
      <c r="Q134" s="25"/>
      <c r="R134" s="25"/>
      <c r="S134" s="21"/>
      <c r="T134" s="21"/>
      <c r="U134" s="21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</row>
    <row r="135" spans="1:57" s="13" customFormat="1" x14ac:dyDescent="0.35">
      <c r="A135" s="25"/>
      <c r="B135" s="25"/>
      <c r="C135" s="25"/>
      <c r="D135" s="25"/>
      <c r="E135" s="21"/>
      <c r="F135" s="21"/>
      <c r="G135" s="46"/>
      <c r="H135" s="46"/>
      <c r="I135" s="21"/>
      <c r="J135" s="21"/>
      <c r="K135" s="21"/>
      <c r="L135" s="45"/>
      <c r="M135" s="45"/>
      <c r="N135" s="21"/>
      <c r="O135" s="21"/>
      <c r="P135" s="21"/>
      <c r="Q135" s="25"/>
      <c r="R135" s="25"/>
      <c r="S135" s="21"/>
      <c r="T135" s="21"/>
      <c r="U135" s="21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</row>
    <row r="136" spans="1:57" s="13" customFormat="1" x14ac:dyDescent="0.35">
      <c r="A136" s="25"/>
      <c r="B136" s="25"/>
      <c r="C136" s="25"/>
      <c r="D136" s="25"/>
      <c r="E136" s="21"/>
      <c r="F136" s="21"/>
      <c r="G136" s="46"/>
      <c r="H136" s="46"/>
      <c r="I136" s="21"/>
      <c r="J136" s="21"/>
      <c r="K136" s="21"/>
      <c r="L136" s="45"/>
      <c r="M136" s="45"/>
      <c r="N136" s="21"/>
      <c r="O136" s="21"/>
      <c r="P136" s="21"/>
      <c r="Q136" s="25"/>
      <c r="R136" s="25"/>
      <c r="S136" s="21"/>
      <c r="T136" s="21"/>
      <c r="U136" s="21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</row>
    <row r="137" spans="1:57" s="13" customFormat="1" x14ac:dyDescent="0.35">
      <c r="A137" s="25"/>
      <c r="B137" s="25"/>
      <c r="C137" s="25"/>
      <c r="D137" s="25"/>
      <c r="E137" s="21"/>
      <c r="F137" s="21"/>
      <c r="G137" s="46"/>
      <c r="H137" s="46"/>
      <c r="I137" s="21"/>
      <c r="J137" s="21"/>
      <c r="K137" s="21"/>
      <c r="L137" s="21"/>
      <c r="M137" s="21"/>
      <c r="N137" s="21"/>
      <c r="O137" s="21"/>
      <c r="P137" s="21"/>
      <c r="Q137" s="25"/>
      <c r="R137" s="25"/>
      <c r="S137" s="21"/>
      <c r="T137" s="21"/>
      <c r="U137" s="21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</row>
    <row r="138" spans="1:57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5"/>
      <c r="R138" s="25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</row>
    <row r="139" spans="1:57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5"/>
      <c r="R139" s="25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</row>
    <row r="140" spans="1:57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5"/>
      <c r="R140" s="25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</row>
    <row r="141" spans="1:57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5"/>
      <c r="R141" s="25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</row>
    <row r="142" spans="1:57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5"/>
      <c r="R142" s="25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</row>
    <row r="143" spans="1:57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5"/>
      <c r="R143" s="25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</row>
    <row r="144" spans="1:57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5"/>
      <c r="R144" s="25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</row>
    <row r="145" spans="1:57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5"/>
      <c r="R145" s="25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</row>
    <row r="146" spans="1:57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5"/>
      <c r="R146" s="25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</row>
    <row r="147" spans="1:57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5"/>
      <c r="R147" s="25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</row>
    <row r="148" spans="1:57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5"/>
      <c r="R148" s="25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</row>
    <row r="149" spans="1:57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5"/>
      <c r="R149" s="25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</row>
    <row r="150" spans="1:57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5"/>
      <c r="R150" s="25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</row>
    <row r="151" spans="1:57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5"/>
      <c r="R151" s="25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</row>
    <row r="152" spans="1:57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5"/>
      <c r="R152" s="25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</row>
    <row r="153" spans="1:57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5"/>
      <c r="R153" s="25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</row>
    <row r="154" spans="1:57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5"/>
      <c r="R154" s="25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</row>
    <row r="155" spans="1:57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5"/>
      <c r="R155" s="25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</row>
    <row r="156" spans="1:57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5"/>
      <c r="R156" s="25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</row>
    <row r="157" spans="1:57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5"/>
      <c r="R157" s="25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</row>
    <row r="158" spans="1:57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5"/>
      <c r="R158" s="25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</row>
    <row r="159" spans="1:57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5"/>
      <c r="R159" s="25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</row>
    <row r="160" spans="1:57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5"/>
      <c r="R160" s="25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</row>
    <row r="161" spans="1:57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5"/>
      <c r="R161" s="25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</row>
    <row r="162" spans="1:57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5"/>
      <c r="R162" s="25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</row>
    <row r="163" spans="1:57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5"/>
      <c r="R163" s="25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</row>
    <row r="164" spans="1:57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5"/>
      <c r="R164" s="25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</row>
    <row r="165" spans="1:57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5"/>
      <c r="R165" s="25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</row>
    <row r="166" spans="1:57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5"/>
      <c r="R166" s="25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</row>
    <row r="167" spans="1:57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5"/>
      <c r="R167" s="25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</row>
    <row r="168" spans="1:57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5"/>
      <c r="R168" s="25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</row>
    <row r="169" spans="1:57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5"/>
      <c r="R169" s="25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</row>
    <row r="170" spans="1:57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5"/>
      <c r="R170" s="25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</row>
    <row r="171" spans="1:57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5"/>
      <c r="R171" s="25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</row>
    <row r="172" spans="1:57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5"/>
      <c r="R172" s="25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</row>
    <row r="173" spans="1:57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5"/>
      <c r="R173" s="25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</row>
    <row r="174" spans="1:57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5"/>
      <c r="R174" s="25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</row>
    <row r="175" spans="1:57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5"/>
      <c r="R175" s="25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</row>
    <row r="176" spans="1:57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5"/>
      <c r="R176" s="25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</row>
    <row r="177" spans="1:57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5"/>
      <c r="R177" s="25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</row>
    <row r="178" spans="1:57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5"/>
      <c r="R178" s="25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</row>
    <row r="179" spans="1:57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5"/>
      <c r="R179" s="25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</row>
    <row r="180" spans="1:57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5"/>
      <c r="R180" s="25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</row>
    <row r="181" spans="1:57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5"/>
      <c r="R181" s="25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</row>
    <row r="182" spans="1:57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5"/>
      <c r="R182" s="25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</row>
    <row r="183" spans="1:57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5"/>
      <c r="R183" s="25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</row>
    <row r="184" spans="1:57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5"/>
      <c r="R184" s="25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</row>
    <row r="185" spans="1:57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5"/>
      <c r="R185" s="25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</row>
    <row r="186" spans="1:57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5"/>
      <c r="R186" s="25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</row>
    <row r="187" spans="1:57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5"/>
      <c r="R187" s="25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</row>
  </sheetData>
  <conditionalFormatting sqref="Q82">
    <cfRule type="expression" dxfId="18" priority="1">
      <formula>L82&gt;0</formula>
    </cfRule>
  </conditionalFormatting>
  <dataValidations count="1">
    <dataValidation type="list" allowBlank="1" showInputMessage="1" showErrorMessage="1" sqref="G13" xr:uid="{3849A6F6-CBB4-4D30-8B9D-AEE442D02412}">
      <formula1>#REF!</formula1>
    </dataValidation>
  </dataValidation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3E5DD-2ACC-41D0-8516-6687A3DEA90B}">
  <dimension ref="A1:BE187"/>
  <sheetViews>
    <sheetView showGridLines="0" zoomScale="90" zoomScaleNormal="90" workbookViewId="0"/>
  </sheetViews>
  <sheetFormatPr defaultRowHeight="14.5" x14ac:dyDescent="0.35"/>
  <cols>
    <col min="1" max="1" width="2.6328125" customWidth="1"/>
    <col min="2" max="2" width="3.90625" customWidth="1"/>
    <col min="3" max="3" width="1.08984375" customWidth="1"/>
    <col min="4" max="4" width="1" customWidth="1"/>
    <col min="5" max="5" width="10.81640625" customWidth="1"/>
    <col min="6" max="6" width="13.08984375" customWidth="1"/>
    <col min="7" max="7" width="7.90625" bestFit="1" customWidth="1"/>
    <col min="8" max="8" width="10.36328125" customWidth="1"/>
    <col min="9" max="9" width="10" customWidth="1"/>
    <col min="10" max="10" width="1" customWidth="1"/>
    <col min="11" max="11" width="1.08984375" customWidth="1"/>
    <col min="12" max="14" width="8.7265625" customWidth="1"/>
    <col min="17" max="18" width="3.6328125" style="13" customWidth="1"/>
  </cols>
  <sheetData>
    <row r="1" spans="1:57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5"/>
      <c r="R1" s="25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</row>
    <row r="2" spans="1:57" x14ac:dyDescent="0.35">
      <c r="A2" s="21"/>
      <c r="B2" s="21"/>
      <c r="C2" s="21"/>
      <c r="D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</row>
    <row r="3" spans="1:57" x14ac:dyDescent="0.35">
      <c r="A3" s="21"/>
      <c r="B3" s="21"/>
      <c r="C3" s="21"/>
      <c r="D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</row>
    <row r="4" spans="1:57" x14ac:dyDescent="0.35">
      <c r="A4" s="21"/>
      <c r="B4" s="21"/>
      <c r="C4" s="21"/>
      <c r="D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</row>
    <row r="5" spans="1:57" x14ac:dyDescent="0.35">
      <c r="A5" s="21"/>
      <c r="B5" s="21"/>
      <c r="C5" s="21"/>
      <c r="D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</row>
    <row r="6" spans="1:57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5"/>
      <c r="R6" s="25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</row>
    <row r="7" spans="1:57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5"/>
      <c r="R7" s="25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</row>
    <row r="8" spans="1:57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5"/>
      <c r="R8" s="25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</row>
    <row r="9" spans="1:57" x14ac:dyDescent="0.35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5"/>
      <c r="R9" s="25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</row>
    <row r="10" spans="1:57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5"/>
      <c r="R10" s="25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</row>
    <row r="11" spans="1:57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5"/>
      <c r="R11" s="25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</row>
    <row r="12" spans="1:57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5"/>
      <c r="R12" s="25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</row>
    <row r="13" spans="1:57" x14ac:dyDescent="0.35">
      <c r="A13" s="21"/>
      <c r="B13" s="21"/>
      <c r="C13" s="21"/>
      <c r="D13" s="21"/>
      <c r="E13" s="21"/>
      <c r="F13" s="21"/>
      <c r="G13" s="22"/>
      <c r="H13" s="21"/>
      <c r="I13" s="21"/>
      <c r="J13" s="21"/>
      <c r="K13" s="23"/>
      <c r="L13" s="21"/>
      <c r="M13" s="21"/>
      <c r="N13" s="24"/>
      <c r="O13" s="21"/>
      <c r="P13" s="21"/>
      <c r="Q13" s="25"/>
      <c r="R13" s="25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</row>
    <row r="14" spans="1:57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5"/>
      <c r="R14" s="25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</row>
    <row r="15" spans="1:57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5"/>
      <c r="R15" s="25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</row>
    <row r="16" spans="1:57" ht="6.5" customHeight="1" x14ac:dyDescent="0.35">
      <c r="A16" s="21"/>
      <c r="B16" s="21"/>
      <c r="C16" s="20"/>
      <c r="D16" s="20"/>
      <c r="E16" s="20"/>
      <c r="F16" s="20"/>
      <c r="G16" s="20"/>
      <c r="H16" s="20"/>
      <c r="I16" s="20"/>
      <c r="J16" s="20"/>
      <c r="K16" s="20"/>
      <c r="L16" s="21"/>
      <c r="M16" s="21"/>
      <c r="N16" s="21"/>
      <c r="O16" s="21"/>
      <c r="P16" s="21"/>
      <c r="Q16" s="25"/>
      <c r="R16" s="25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</row>
    <row r="17" spans="1:57" ht="5" customHeight="1" x14ac:dyDescent="0.35">
      <c r="A17" s="21"/>
      <c r="B17" s="21"/>
      <c r="C17" s="20"/>
      <c r="D17" s="21"/>
      <c r="E17" s="21"/>
      <c r="F17" s="21"/>
      <c r="G17" s="21"/>
      <c r="H17" s="21"/>
      <c r="I17" s="21"/>
      <c r="J17" s="21"/>
      <c r="K17" s="20"/>
      <c r="L17" s="21"/>
      <c r="M17" s="21"/>
      <c r="N17" s="21"/>
      <c r="O17" s="21"/>
      <c r="P17" s="21"/>
      <c r="Q17" s="25"/>
      <c r="R17" s="25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</row>
    <row r="18" spans="1:57" ht="36" x14ac:dyDescent="0.35">
      <c r="A18" s="21"/>
      <c r="B18" s="21"/>
      <c r="C18" s="20"/>
      <c r="D18" s="21"/>
      <c r="E18" s="28" t="s">
        <v>0</v>
      </c>
      <c r="F18" s="29" t="s">
        <v>9</v>
      </c>
      <c r="G18" s="29" t="s">
        <v>10</v>
      </c>
      <c r="H18" s="30" t="s">
        <v>6</v>
      </c>
      <c r="I18" s="30" t="s">
        <v>7</v>
      </c>
      <c r="J18" s="26"/>
      <c r="K18" s="20"/>
      <c r="L18" s="21"/>
      <c r="M18" s="21"/>
      <c r="N18" s="21"/>
      <c r="O18" s="21"/>
      <c r="P18" s="21"/>
      <c r="Q18" s="25"/>
      <c r="R18" s="25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</row>
    <row r="19" spans="1:57" ht="6" customHeight="1" x14ac:dyDescent="0.35">
      <c r="A19" s="21"/>
      <c r="B19" s="21"/>
      <c r="C19" s="20"/>
      <c r="D19" s="21"/>
      <c r="E19" s="31"/>
      <c r="F19" s="32"/>
      <c r="G19" s="32"/>
      <c r="H19" s="33"/>
      <c r="I19" s="33"/>
      <c r="J19" s="26"/>
      <c r="K19" s="20"/>
      <c r="L19" s="21"/>
      <c r="M19" s="21"/>
      <c r="N19" s="21"/>
      <c r="O19" s="21"/>
      <c r="P19" s="21"/>
      <c r="Q19" s="25"/>
      <c r="R19" s="25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</row>
    <row r="20" spans="1:57" ht="18" x14ac:dyDescent="0.4">
      <c r="A20" s="21"/>
      <c r="B20" s="21"/>
      <c r="C20" s="20"/>
      <c r="D20" s="21"/>
      <c r="E20" s="34" t="s">
        <v>13</v>
      </c>
      <c r="F20" s="35">
        <v>500</v>
      </c>
      <c r="G20" s="36"/>
      <c r="H20" s="37"/>
      <c r="I20" s="37">
        <f>F20</f>
        <v>500</v>
      </c>
      <c r="J20" s="27"/>
      <c r="K20" s="20"/>
      <c r="L20" s="21"/>
      <c r="M20" s="21"/>
      <c r="N20" s="21"/>
      <c r="O20" s="21"/>
      <c r="P20" s="21"/>
      <c r="Q20" s="25"/>
      <c r="R20" s="25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</row>
    <row r="21" spans="1:57" ht="18" x14ac:dyDescent="0.4">
      <c r="A21" s="21"/>
      <c r="B21" s="21"/>
      <c r="C21" s="20"/>
      <c r="D21" s="21"/>
      <c r="E21" s="38" t="s">
        <v>14</v>
      </c>
      <c r="F21" s="39">
        <v>531.107073648388</v>
      </c>
      <c r="G21" s="39">
        <v>202.71254431299894</v>
      </c>
      <c r="H21" s="37">
        <f>SUM(F21:G21)</f>
        <v>733.81961796138694</v>
      </c>
      <c r="I21" s="37">
        <f>I20+F21+G21</f>
        <v>1233.8196179613869</v>
      </c>
      <c r="J21" s="27"/>
      <c r="K21" s="20"/>
      <c r="L21" s="21"/>
      <c r="M21" s="21"/>
      <c r="N21" s="21"/>
      <c r="O21" s="21"/>
      <c r="P21" s="21"/>
      <c r="Q21" s="25"/>
      <c r="R21" s="25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</row>
    <row r="22" spans="1:57" ht="18" x14ac:dyDescent="0.4">
      <c r="A22" s="21"/>
      <c r="B22" s="21"/>
      <c r="C22" s="20"/>
      <c r="D22" s="21"/>
      <c r="E22" s="38" t="s">
        <v>15</v>
      </c>
      <c r="F22" s="39">
        <v>475.50172683294068</v>
      </c>
      <c r="G22" s="39">
        <v>-416.86280692379773</v>
      </c>
      <c r="H22" s="37">
        <f t="shared" ref="H22:H26" si="0">SUM(F22:G22)</f>
        <v>58.638919909142942</v>
      </c>
      <c r="I22" s="37">
        <f t="shared" ref="I22:I26" si="1">I21+F22+G22</f>
        <v>1292.4585378705299</v>
      </c>
      <c r="J22" s="27"/>
      <c r="K22" s="20"/>
      <c r="L22" s="21"/>
      <c r="M22" s="21"/>
      <c r="N22" s="21"/>
      <c r="O22" s="21"/>
      <c r="P22" s="21"/>
      <c r="Q22" s="25"/>
      <c r="R22" s="25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</row>
    <row r="23" spans="1:57" ht="18" x14ac:dyDescent="0.4">
      <c r="A23" s="21"/>
      <c r="B23" s="21"/>
      <c r="C23" s="20"/>
      <c r="D23" s="21"/>
      <c r="E23" s="38" t="s">
        <v>16</v>
      </c>
      <c r="F23" s="39">
        <v>279.20248574547037</v>
      </c>
      <c r="G23" s="39">
        <v>140.24697801991616</v>
      </c>
      <c r="H23" s="37">
        <f t="shared" si="0"/>
        <v>419.44946376538655</v>
      </c>
      <c r="I23" s="37">
        <f t="shared" si="1"/>
        <v>1711.9080016359164</v>
      </c>
      <c r="J23" s="27"/>
      <c r="K23" s="20"/>
      <c r="L23" s="21"/>
      <c r="M23" s="21"/>
      <c r="N23" s="21"/>
      <c r="O23" s="21"/>
      <c r="P23" s="21"/>
      <c r="Q23" s="25"/>
      <c r="R23" s="25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</row>
    <row r="24" spans="1:57" ht="18" x14ac:dyDescent="0.4">
      <c r="A24" s="21"/>
      <c r="B24" s="21"/>
      <c r="C24" s="20"/>
      <c r="D24" s="21"/>
      <c r="E24" s="38" t="s">
        <v>17</v>
      </c>
      <c r="F24" s="39">
        <v>-504.16282025852792</v>
      </c>
      <c r="G24" s="39">
        <v>390.34537610564371</v>
      </c>
      <c r="H24" s="37">
        <f t="shared" si="0"/>
        <v>-113.81744415288421</v>
      </c>
      <c r="I24" s="37">
        <f t="shared" si="1"/>
        <v>1598.0905574830322</v>
      </c>
      <c r="J24" s="27"/>
      <c r="K24" s="20"/>
      <c r="L24" s="21"/>
      <c r="M24" s="21"/>
      <c r="N24" s="21"/>
      <c r="O24" s="21"/>
      <c r="P24" s="21"/>
      <c r="Q24" s="25"/>
      <c r="R24" s="25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</row>
    <row r="25" spans="1:57" ht="18" x14ac:dyDescent="0.4">
      <c r="A25" s="21"/>
      <c r="B25" s="21"/>
      <c r="C25" s="20"/>
      <c r="D25" s="21"/>
      <c r="E25" s="38" t="s">
        <v>11</v>
      </c>
      <c r="F25" s="39">
        <v>-176.10947185280202</v>
      </c>
      <c r="G25" s="39">
        <v>-234.33180655344881</v>
      </c>
      <c r="H25" s="37">
        <f t="shared" si="0"/>
        <v>-410.44127840625083</v>
      </c>
      <c r="I25" s="37">
        <f t="shared" si="1"/>
        <v>1187.6492790767813</v>
      </c>
      <c r="J25" s="27"/>
      <c r="K25" s="20"/>
      <c r="L25" s="21"/>
      <c r="M25" s="21"/>
      <c r="N25" s="21"/>
      <c r="O25" s="21"/>
      <c r="P25" s="21"/>
      <c r="Q25" s="25"/>
      <c r="R25" s="25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</row>
    <row r="26" spans="1:57" ht="18" x14ac:dyDescent="0.4">
      <c r="A26" s="21"/>
      <c r="B26" s="21"/>
      <c r="C26" s="20"/>
      <c r="D26" s="21"/>
      <c r="E26" s="38" t="s">
        <v>18</v>
      </c>
      <c r="F26" s="39">
        <v>605.64472994925177</v>
      </c>
      <c r="G26" s="39">
        <v>302</v>
      </c>
      <c r="H26" s="37">
        <f t="shared" si="0"/>
        <v>907.64472994925177</v>
      </c>
      <c r="I26" s="37">
        <f t="shared" si="1"/>
        <v>2095.2940090260331</v>
      </c>
      <c r="J26" s="27"/>
      <c r="K26" s="20"/>
      <c r="L26" s="21"/>
      <c r="M26" s="21"/>
      <c r="N26" s="21"/>
      <c r="O26" s="21"/>
      <c r="P26" s="21"/>
      <c r="Q26" s="25"/>
      <c r="R26" s="25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</row>
    <row r="27" spans="1:57" ht="18" x14ac:dyDescent="0.4">
      <c r="A27" s="21"/>
      <c r="B27" s="21"/>
      <c r="C27" s="20"/>
      <c r="D27" s="21"/>
      <c r="E27" s="40" t="s">
        <v>1</v>
      </c>
      <c r="F27" s="39">
        <f>I26</f>
        <v>2095.2940090260331</v>
      </c>
      <c r="G27" s="39"/>
      <c r="H27" s="37"/>
      <c r="I27" s="37"/>
      <c r="J27" s="27"/>
      <c r="K27" s="20"/>
      <c r="L27" s="21"/>
      <c r="M27" s="21"/>
      <c r="N27" s="21"/>
      <c r="O27" s="21"/>
      <c r="P27" s="21"/>
      <c r="Q27" s="25"/>
      <c r="R27" s="25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</row>
    <row r="28" spans="1:57" ht="18" x14ac:dyDescent="0.4">
      <c r="A28" s="21"/>
      <c r="B28" s="21"/>
      <c r="C28" s="20"/>
      <c r="D28" s="21"/>
      <c r="E28" s="38"/>
      <c r="F28" s="39"/>
      <c r="G28" s="39"/>
      <c r="H28" s="37"/>
      <c r="I28" s="37"/>
      <c r="J28" s="27"/>
      <c r="K28" s="20"/>
      <c r="L28" s="21"/>
      <c r="M28" s="21"/>
      <c r="N28" s="21"/>
      <c r="O28" s="21"/>
      <c r="P28" s="21"/>
      <c r="Q28" s="25"/>
      <c r="R28" s="25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</row>
    <row r="29" spans="1:57" ht="18" x14ac:dyDescent="0.4">
      <c r="A29" s="21"/>
      <c r="B29" s="21"/>
      <c r="C29" s="20"/>
      <c r="D29" s="21"/>
      <c r="E29" s="38"/>
      <c r="F29" s="39"/>
      <c r="G29" s="39"/>
      <c r="H29" s="37"/>
      <c r="I29" s="37"/>
      <c r="J29" s="27"/>
      <c r="K29" s="20"/>
      <c r="L29" s="21"/>
      <c r="M29" s="21"/>
      <c r="N29" s="21"/>
      <c r="O29" s="21"/>
      <c r="P29" s="21"/>
      <c r="Q29" s="25"/>
      <c r="R29" s="25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</row>
    <row r="30" spans="1:57" ht="18" x14ac:dyDescent="0.4">
      <c r="A30" s="21"/>
      <c r="B30" s="21"/>
      <c r="C30" s="20"/>
      <c r="D30" s="21"/>
      <c r="E30" s="38"/>
      <c r="F30" s="39"/>
      <c r="G30" s="39"/>
      <c r="H30" s="37"/>
      <c r="I30" s="37"/>
      <c r="J30" s="27"/>
      <c r="K30" s="20"/>
      <c r="L30" s="21"/>
      <c r="M30" s="21"/>
      <c r="N30" s="21"/>
      <c r="O30" s="21"/>
      <c r="P30" s="21"/>
      <c r="Q30" s="25"/>
      <c r="R30" s="25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</row>
    <row r="31" spans="1:57" ht="18" x14ac:dyDescent="0.4">
      <c r="A31" s="21"/>
      <c r="B31" s="21"/>
      <c r="C31" s="20"/>
      <c r="D31" s="21"/>
      <c r="E31" s="38"/>
      <c r="F31" s="39"/>
      <c r="G31" s="39"/>
      <c r="H31" s="37"/>
      <c r="I31" s="37"/>
      <c r="J31" s="27"/>
      <c r="K31" s="20"/>
      <c r="L31" s="21"/>
      <c r="M31" s="21"/>
      <c r="N31" s="21"/>
      <c r="O31" s="21"/>
      <c r="P31" s="21"/>
      <c r="Q31" s="25"/>
      <c r="R31" s="25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</row>
    <row r="32" spans="1:57" ht="18" x14ac:dyDescent="0.4">
      <c r="A32" s="21"/>
      <c r="B32" s="21"/>
      <c r="C32" s="20"/>
      <c r="D32" s="21"/>
      <c r="E32" s="38"/>
      <c r="F32" s="39"/>
      <c r="G32" s="39"/>
      <c r="H32" s="37"/>
      <c r="I32" s="37"/>
      <c r="J32" s="27"/>
      <c r="K32" s="20"/>
      <c r="L32" s="21"/>
      <c r="M32" s="21"/>
      <c r="N32" s="21"/>
      <c r="O32" s="21"/>
      <c r="P32" s="21"/>
      <c r="Q32" s="25"/>
      <c r="R32" s="25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</row>
    <row r="33" spans="1:57" ht="18" x14ac:dyDescent="0.4">
      <c r="A33" s="21"/>
      <c r="B33" s="21"/>
      <c r="C33" s="20"/>
      <c r="D33" s="21"/>
      <c r="E33" s="38"/>
      <c r="F33" s="39"/>
      <c r="G33" s="39"/>
      <c r="H33" s="37"/>
      <c r="I33" s="37"/>
      <c r="J33" s="27"/>
      <c r="K33" s="20"/>
      <c r="L33" s="21"/>
      <c r="M33" s="21"/>
      <c r="N33" s="21"/>
      <c r="O33" s="21"/>
      <c r="P33" s="21"/>
      <c r="Q33" s="25"/>
      <c r="R33" s="25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</row>
    <row r="34" spans="1:57" ht="18" x14ac:dyDescent="0.4">
      <c r="A34" s="21"/>
      <c r="B34" s="21"/>
      <c r="C34" s="20"/>
      <c r="D34" s="21"/>
      <c r="E34" s="38"/>
      <c r="F34" s="39"/>
      <c r="G34" s="39"/>
      <c r="H34" s="37"/>
      <c r="I34" s="37"/>
      <c r="J34" s="27"/>
      <c r="K34" s="20"/>
      <c r="L34" s="21"/>
      <c r="M34" s="21"/>
      <c r="N34" s="21"/>
      <c r="O34" s="21"/>
      <c r="P34" s="21"/>
      <c r="Q34" s="25"/>
      <c r="R34" s="25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</row>
    <row r="35" spans="1:57" ht="18" x14ac:dyDescent="0.4">
      <c r="A35" s="21"/>
      <c r="B35" s="21"/>
      <c r="C35" s="20"/>
      <c r="D35" s="21"/>
      <c r="E35" s="38"/>
      <c r="F35" s="39"/>
      <c r="G35" s="39"/>
      <c r="H35" s="37"/>
      <c r="I35" s="37"/>
      <c r="J35" s="27"/>
      <c r="K35" s="20"/>
      <c r="L35" s="21"/>
      <c r="M35" s="21"/>
      <c r="N35" s="21"/>
      <c r="O35" s="21"/>
      <c r="P35" s="21"/>
      <c r="Q35" s="25"/>
      <c r="R35" s="25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</row>
    <row r="36" spans="1:57" ht="18" x14ac:dyDescent="0.4">
      <c r="A36" s="21"/>
      <c r="B36" s="21"/>
      <c r="C36" s="20"/>
      <c r="D36" s="21"/>
      <c r="E36" s="38"/>
      <c r="F36" s="39"/>
      <c r="G36" s="39"/>
      <c r="H36" s="37"/>
      <c r="I36" s="37"/>
      <c r="J36" s="27"/>
      <c r="K36" s="20"/>
      <c r="L36" s="21"/>
      <c r="M36" s="21"/>
      <c r="N36" s="21"/>
      <c r="O36" s="21"/>
      <c r="P36" s="21"/>
      <c r="Q36" s="25"/>
      <c r="R36" s="25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</row>
    <row r="37" spans="1:57" ht="18" x14ac:dyDescent="0.4">
      <c r="A37" s="21"/>
      <c r="B37" s="21"/>
      <c r="C37" s="20"/>
      <c r="D37" s="21"/>
      <c r="E37" s="38"/>
      <c r="F37" s="39"/>
      <c r="G37" s="39"/>
      <c r="H37" s="37"/>
      <c r="I37" s="37"/>
      <c r="J37" s="27"/>
      <c r="K37" s="20"/>
      <c r="L37" s="21"/>
      <c r="M37" s="21"/>
      <c r="N37" s="21"/>
      <c r="O37" s="21"/>
      <c r="P37" s="21"/>
      <c r="Q37" s="25"/>
      <c r="R37" s="25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</row>
    <row r="38" spans="1:57" ht="18" x14ac:dyDescent="0.4">
      <c r="A38" s="21"/>
      <c r="B38" s="21"/>
      <c r="C38" s="20"/>
      <c r="D38" s="21"/>
      <c r="E38" s="38"/>
      <c r="F38" s="39"/>
      <c r="G38" s="39"/>
      <c r="H38" s="37"/>
      <c r="I38" s="37"/>
      <c r="J38" s="27"/>
      <c r="K38" s="20"/>
      <c r="L38" s="21"/>
      <c r="M38" s="21"/>
      <c r="N38" s="21"/>
      <c r="O38" s="21"/>
      <c r="P38" s="21"/>
      <c r="Q38" s="25"/>
      <c r="R38" s="25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</row>
    <row r="39" spans="1:57" ht="18" x14ac:dyDescent="0.4">
      <c r="A39" s="21"/>
      <c r="B39" s="21"/>
      <c r="C39" s="20"/>
      <c r="D39" s="21"/>
      <c r="E39" s="38"/>
      <c r="F39" s="39"/>
      <c r="G39" s="39"/>
      <c r="H39" s="37"/>
      <c r="I39" s="37"/>
      <c r="J39" s="27"/>
      <c r="K39" s="20"/>
      <c r="L39" s="21"/>
      <c r="M39" s="24"/>
      <c r="N39" s="21"/>
      <c r="O39" s="21"/>
      <c r="P39" s="21"/>
      <c r="Q39" s="25"/>
      <c r="R39" s="25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</row>
    <row r="40" spans="1:57" ht="18" x14ac:dyDescent="0.4">
      <c r="A40" s="21"/>
      <c r="B40" s="21"/>
      <c r="C40" s="20"/>
      <c r="D40" s="21"/>
      <c r="E40" s="38"/>
      <c r="F40" s="39"/>
      <c r="G40" s="39"/>
      <c r="H40" s="37"/>
      <c r="I40" s="37"/>
      <c r="J40" s="27"/>
      <c r="K40" s="20"/>
      <c r="L40" s="21"/>
      <c r="M40" s="21"/>
      <c r="N40" s="21"/>
      <c r="O40" s="21"/>
      <c r="P40" s="21"/>
      <c r="Q40" s="25"/>
      <c r="R40" s="25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</row>
    <row r="41" spans="1:57" ht="18" x14ac:dyDescent="0.4">
      <c r="A41" s="21"/>
      <c r="B41" s="21"/>
      <c r="C41" s="20"/>
      <c r="D41" s="21"/>
      <c r="E41" s="38"/>
      <c r="F41" s="39"/>
      <c r="G41" s="39"/>
      <c r="H41" s="37"/>
      <c r="I41" s="37"/>
      <c r="J41" s="27"/>
      <c r="K41" s="20"/>
      <c r="L41" s="21"/>
      <c r="M41" s="21"/>
      <c r="N41" s="21"/>
      <c r="O41" s="21"/>
      <c r="P41" s="21"/>
      <c r="Q41" s="25"/>
      <c r="R41" s="25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</row>
    <row r="42" spans="1:57" ht="18" x14ac:dyDescent="0.4">
      <c r="A42" s="21"/>
      <c r="B42" s="21"/>
      <c r="C42" s="20"/>
      <c r="D42" s="21"/>
      <c r="E42" s="38"/>
      <c r="F42" s="39"/>
      <c r="G42" s="39"/>
      <c r="H42" s="37"/>
      <c r="I42" s="37"/>
      <c r="J42" s="27"/>
      <c r="K42" s="20"/>
      <c r="L42" s="21"/>
      <c r="M42" s="21"/>
      <c r="N42" s="21"/>
      <c r="O42" s="21"/>
      <c r="P42" s="21"/>
      <c r="Q42" s="25"/>
      <c r="R42" s="25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</row>
    <row r="43" spans="1:57" ht="18" x14ac:dyDescent="0.4">
      <c r="A43" s="21"/>
      <c r="B43" s="21"/>
      <c r="C43" s="20"/>
      <c r="D43" s="21"/>
      <c r="E43" s="38"/>
      <c r="F43" s="39"/>
      <c r="G43" s="39"/>
      <c r="H43" s="37"/>
      <c r="I43" s="37"/>
      <c r="J43" s="27"/>
      <c r="K43" s="20"/>
      <c r="L43" s="21"/>
      <c r="M43" s="21"/>
      <c r="N43" s="21"/>
      <c r="O43" s="21"/>
      <c r="P43" s="21"/>
      <c r="Q43" s="25"/>
      <c r="R43" s="25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</row>
    <row r="44" spans="1:57" ht="18" x14ac:dyDescent="0.4">
      <c r="A44" s="21"/>
      <c r="B44" s="21"/>
      <c r="C44" s="20"/>
      <c r="D44" s="21"/>
      <c r="E44" s="40"/>
      <c r="F44" s="41"/>
      <c r="G44" s="42"/>
      <c r="H44" s="43"/>
      <c r="I44" s="43"/>
      <c r="J44" s="21"/>
      <c r="K44" s="20"/>
      <c r="L44" s="21"/>
      <c r="M44" s="21"/>
      <c r="N44" s="21"/>
      <c r="O44" s="21"/>
      <c r="P44" s="21"/>
      <c r="Q44" s="25"/>
      <c r="R44" s="25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</row>
    <row r="45" spans="1:57" ht="5" customHeight="1" x14ac:dyDescent="0.35">
      <c r="A45" s="21"/>
      <c r="B45" s="21"/>
      <c r="C45" s="20"/>
      <c r="D45" s="21"/>
      <c r="E45" s="21"/>
      <c r="F45" s="21"/>
      <c r="G45" s="21"/>
      <c r="H45" s="21"/>
      <c r="I45" s="21"/>
      <c r="J45" s="21"/>
      <c r="K45" s="20"/>
      <c r="L45" s="21"/>
      <c r="M45" s="21"/>
      <c r="N45" s="21"/>
      <c r="O45" s="21"/>
      <c r="P45" s="21"/>
      <c r="Q45" s="25"/>
      <c r="R45" s="25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</row>
    <row r="46" spans="1:57" ht="6.5" customHeight="1" x14ac:dyDescent="0.35">
      <c r="A46" s="21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1"/>
      <c r="M46" s="21"/>
      <c r="N46" s="21"/>
      <c r="O46" s="21"/>
      <c r="P46" s="21"/>
      <c r="Q46" s="25"/>
      <c r="R46" s="25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</row>
    <row r="47" spans="1:57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5"/>
      <c r="R47" s="25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</row>
    <row r="48" spans="1:57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5"/>
      <c r="R48" s="25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</row>
    <row r="49" spans="1:57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4"/>
      <c r="M49" s="21"/>
      <c r="N49" s="21"/>
      <c r="O49" s="21"/>
      <c r="P49" s="21"/>
      <c r="Q49" s="25"/>
      <c r="R49" s="25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</row>
    <row r="50" spans="1:57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5"/>
      <c r="R50" s="25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</row>
    <row r="51" spans="1:57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5"/>
      <c r="R51" s="25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</row>
    <row r="52" spans="1:57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5"/>
      <c r="R52" s="25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</row>
    <row r="53" spans="1:57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5"/>
      <c r="R53" s="25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</row>
    <row r="54" spans="1:57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5"/>
      <c r="R54" s="25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</row>
    <row r="55" spans="1:57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5"/>
      <c r="R55" s="25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</row>
    <row r="56" spans="1:57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5"/>
      <c r="R56" s="25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</row>
    <row r="57" spans="1:57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5"/>
      <c r="R57" s="25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</row>
    <row r="58" spans="1:57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5"/>
      <c r="R58" s="25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</row>
    <row r="59" spans="1:57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5"/>
      <c r="R59" s="25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</row>
    <row r="60" spans="1:57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5"/>
      <c r="R60" s="25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</row>
    <row r="61" spans="1:57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5"/>
      <c r="R61" s="25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</row>
    <row r="62" spans="1:57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5"/>
      <c r="R62" s="25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</row>
    <row r="63" spans="1:57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5"/>
      <c r="R63" s="25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</row>
    <row r="64" spans="1:57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5"/>
      <c r="R64" s="25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</row>
    <row r="65" spans="1:57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5"/>
      <c r="R65" s="25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</row>
    <row r="66" spans="1:57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5"/>
      <c r="R66" s="25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</row>
    <row r="67" spans="1:57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5"/>
      <c r="R67" s="25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</row>
    <row r="68" spans="1:57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5"/>
      <c r="R68" s="25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</row>
    <row r="69" spans="1:57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5"/>
      <c r="R69" s="25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</row>
    <row r="70" spans="1:57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5"/>
      <c r="R70" s="25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</row>
    <row r="71" spans="1:57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5"/>
      <c r="R71" s="25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</row>
    <row r="72" spans="1:57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5"/>
      <c r="R72" s="25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</row>
    <row r="73" spans="1:57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5"/>
      <c r="R73" s="25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</row>
    <row r="74" spans="1:57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5"/>
      <c r="R74" s="25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</row>
    <row r="75" spans="1:57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5"/>
      <c r="R75" s="25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</row>
    <row r="76" spans="1:57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5"/>
      <c r="R76" s="25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</row>
    <row r="77" spans="1:57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5"/>
      <c r="R77" s="25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</row>
    <row r="78" spans="1:57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5"/>
      <c r="R78" s="25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</row>
    <row r="79" spans="1:57" x14ac:dyDescent="0.35">
      <c r="A79" s="21"/>
      <c r="B79" s="21"/>
      <c r="C79" s="21"/>
      <c r="D79" s="21"/>
      <c r="L79" s="4"/>
      <c r="M79" s="4"/>
      <c r="N79" s="3"/>
      <c r="P79" s="21"/>
      <c r="Q79" s="25"/>
      <c r="R79" s="25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</row>
    <row r="80" spans="1:57" ht="29" x14ac:dyDescent="0.35">
      <c r="A80" s="21"/>
      <c r="B80" s="21"/>
      <c r="C80" s="21"/>
      <c r="D80" s="21"/>
      <c r="E80" s="15" t="s">
        <v>0</v>
      </c>
      <c r="F80" s="16" t="s">
        <v>8</v>
      </c>
      <c r="L80" s="18" t="s">
        <v>4</v>
      </c>
      <c r="M80" s="18" t="s">
        <v>5</v>
      </c>
      <c r="N80" s="19" t="s">
        <v>6</v>
      </c>
      <c r="O80" s="19" t="s">
        <v>7</v>
      </c>
      <c r="P80" s="21"/>
      <c r="Q80" s="44"/>
      <c r="R80" s="44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</row>
    <row r="81" spans="1:57" x14ac:dyDescent="0.35">
      <c r="A81" s="21"/>
      <c r="B81" s="21"/>
      <c r="C81" s="21"/>
      <c r="D81" s="21"/>
      <c r="E81" s="6" t="str">
        <f>E20</f>
        <v>COGS '21</v>
      </c>
      <c r="F81" s="9">
        <f>F20</f>
        <v>500</v>
      </c>
      <c r="M81" s="5">
        <v>0</v>
      </c>
      <c r="N81" s="12"/>
      <c r="O81" s="12">
        <f>F81</f>
        <v>500</v>
      </c>
      <c r="P81" s="21"/>
      <c r="Q81" s="44"/>
      <c r="R81" s="44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</row>
    <row r="82" spans="1:57" x14ac:dyDescent="0.35">
      <c r="A82" s="21"/>
      <c r="B82" s="21"/>
      <c r="C82" s="21"/>
      <c r="D82" s="21"/>
      <c r="E82" s="17" t="str">
        <f t="shared" ref="E82:E88" si="2">E21</f>
        <v>Q1 '21</v>
      </c>
      <c r="F82" s="11" cm="1">
        <f t="array" ref="F82">_xlfn.IFS(AND(L82&lt;0,M82&gt;0,ABS(L82)&gt;ABS(M82)),O81+L82,AND(L82&lt;0,M82&gt;0,ABS(L82)&lt;ABS(M82)),O81+L82,AND(L82&lt;0,M82&lt;0,ABS(L82)&lt;ABS(M82)),O81+L82+M82,AND(L82&gt;0,M82&gt;0),O81,AND(L82&gt;0,M82&lt;0,ABS(L82)&gt;ABS(M82)),O81,AND(L82&lt;0,M82&gt;0,ABS(L82)&gt;ABS(M82)),O81+L82,AND(L82=0,M82&gt;0),O81,AND(L82&gt;0,M82=0),O81,AND(L82&lt;0,M82=0),O81+L82,AND(L82+M82=0),O81,AND(L82=0,M82&lt;0),O81+M82,AND(L82&gt;0,M82&lt;0,ABS(L82)&lt;ABS(M82)),O81-(ABS(M82)-ABS(L82)),AND(L82&lt;0,M82&lt;0,ABS(L82)&gt;ABS(M82)),O81+L82+M82,AND(L82&lt;0,M82&lt;0,ABS(L82)=ABS(M82)),O81+L82+M82)</f>
        <v>500</v>
      </c>
      <c r="G82" s="8" cm="1">
        <f t="array" ref="G82">_xlfn.IFS(AND(L82&lt;0,ABS(L82)&lt;ABS(M82)),ABS(L82),AND(L82&lt;0,ABS(L82)&gt;ABS(M82),M82&gt;0),ABS(M82),AND(ROUNDDOWN(L82,0)=0,ROUNDDOWN(M82,0)=0),0,AND(L82&gt;0,M82&lt;0,ABS(L82)&gt;ABS(M82)),L82+M82,AND(L82&gt;=0,M82&gt;=0),L82,AND(L82=0,M82&lt;0),L82,AND(L82&lt;0,M82=0),ABS(L82),AND(L82+M82=0),0,AND(L82&lt;0,ABS(L82)&gt;ABS(M82),M82&lt;0),ABS(L82),AND(L82&gt;0,M82&lt;0,ABS(L82)&lt;ABS(M82)),ABS(M82)-ABS(L82),AND(L82&lt;0,M82&lt;0),ABS(L82))</f>
        <v>531.107073648388</v>
      </c>
      <c r="H82" s="7" cm="1">
        <f t="array" ref="H82">_xlfn.IFS(AND(L82&lt;0,M82&gt;0),ABS(M82+L82),AND(L82&lt;0,M82&lt;0),ABS(M82),AND(L82&gt;=0,M82&gt;=0),M82,AND(L82=0,M82=0),M82,AND(L82&gt;0,M82&lt;0,ABS(L82)&gt;ABS(M82)),ABS(M82),AND(L82&lt;0,M82=0),M82,AND(L82+M82=0),0,AND(L82=0,M82&lt;0),ABS(M82),AND(L82&gt;0,M82&lt;0,ABS(L82)&lt;ABS(M82)),ABS(L82))</f>
        <v>202.71254431299894</v>
      </c>
      <c r="L82" s="10">
        <f t="shared" ref="L82:M87" si="3">F21</f>
        <v>531.107073648388</v>
      </c>
      <c r="M82" s="10">
        <f t="shared" si="3"/>
        <v>202.71254431299894</v>
      </c>
      <c r="N82" s="12">
        <f>SUM(L82:M82)</f>
        <v>733.81961796138694</v>
      </c>
      <c r="O82" s="12">
        <f>O81+L82+M82</f>
        <v>1233.8196179613869</v>
      </c>
      <c r="P82" s="21"/>
      <c r="Q82" s="44" t="str" cm="1">
        <f t="array" ref="Q82">_xlfn.IFS(L82&lt;0,$T$113,L82=0,"",L82&gt;0,$U$113)</f>
        <v>▲</v>
      </c>
      <c r="R82" s="44" t="str" cm="1">
        <f t="array" ref="R82">_xlfn.IFS(M82&lt;0,$T$113,M82=0,"",M82&gt;0,$U$113)</f>
        <v>▲</v>
      </c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</row>
    <row r="83" spans="1:57" x14ac:dyDescent="0.35">
      <c r="A83" s="21"/>
      <c r="B83" s="21"/>
      <c r="C83" s="21"/>
      <c r="D83" s="21"/>
      <c r="E83" s="17" t="str">
        <f t="shared" si="2"/>
        <v>Q2 '21</v>
      </c>
      <c r="F83" s="11" cm="1">
        <f t="array" ref="F83">_xlfn.IFS(AND(L83&lt;0,M83&gt;0,ABS(L83)&gt;ABS(M83)),O82+L83,AND(L83&lt;0,M83&gt;0,ABS(L83)&lt;ABS(M83)),O82+L83,AND(L83&lt;0,M83&lt;0,ABS(L83)&lt;ABS(M83)),O82+L83+M83,AND(L83&gt;0,M83&gt;0),O82,AND(L83&gt;0,M83&lt;0,ABS(L83)&gt;ABS(M83)),O82,AND(L83&lt;0,M83&gt;0,ABS(L83)&gt;ABS(M83)),O82+L83,AND(L83=0,M83&gt;0),O82,AND(L83&gt;0,M83=0),O82,AND(L83&lt;0,M83=0),O82+L83,AND(L83+M83=0),O82,AND(L83=0,M83&lt;0),O82+M83,AND(L83&gt;0,M83&lt;0,ABS(L83)&lt;ABS(M83)),O82-(ABS(M83)-ABS(L83)),AND(L83&lt;0,M83&lt;0,ABS(L83)&gt;ABS(M83)),O82+L83+M83,AND(L83&lt;0,M83&lt;0,ABS(L83)=ABS(M83)),O82+L83+M83)</f>
        <v>1233.8196179613869</v>
      </c>
      <c r="G83" s="8" cm="1">
        <f t="array" ref="G83">_xlfn.IFS(AND(L83&lt;0,ABS(L83)&lt;ABS(M83)),ABS(L83),AND(L83&lt;0,ABS(L83)&gt;ABS(M83),M83&gt;0),ABS(M83),AND(ROUNDDOWN(L83,0)=0,ROUNDDOWN(M83,0)=0),0,AND(L83&gt;0,M83&lt;0,ABS(L83)&gt;ABS(M83)),L83+M83,AND(L83&gt;=0,M83&gt;=0),L83,AND(L83=0,M83&lt;0),L83,AND(L83&lt;0,M83=0),ABS(L83),AND(L83+M83=0),0,AND(L83&lt;0,ABS(L83)&gt;ABS(M83),M83&lt;0),ABS(L83),AND(L83&gt;0,M83&lt;0,ABS(L83)&lt;ABS(M83)),ABS(M83)-ABS(L83),AND(L83&lt;0,M83&lt;0),ABS(L83))</f>
        <v>58.638919909142942</v>
      </c>
      <c r="H83" s="7" cm="1">
        <f t="array" ref="H83">_xlfn.IFS(AND(L83&lt;0,M83&gt;0),ABS(M83+L83),AND(L83&lt;0,M83&lt;0),ABS(M83),AND(L83&gt;=0,M83&gt;=0),M83,AND(L83=0,M83=0),M83,AND(L83&gt;0,M83&lt;0,ABS(L83)&gt;ABS(M83)),ABS(M83),AND(L83&lt;0,M83=0),M83,AND(L83+M83=0),0,AND(L83=0,M83&lt;0),ABS(M83),AND(L83&gt;0,M83&lt;0,ABS(L83)&lt;ABS(M83)),ABS(L83))</f>
        <v>416.86280692379773</v>
      </c>
      <c r="L83" s="10">
        <f t="shared" si="3"/>
        <v>475.50172683294068</v>
      </c>
      <c r="M83" s="10">
        <f t="shared" si="3"/>
        <v>-416.86280692379773</v>
      </c>
      <c r="N83" s="12">
        <f t="shared" ref="N83:N87" si="4">SUM(L83:M83)</f>
        <v>58.638919909142942</v>
      </c>
      <c r="O83" s="12">
        <f t="shared" ref="O83:O87" si="5">O82+L83+M83</f>
        <v>1292.4585378705299</v>
      </c>
      <c r="P83" s="21"/>
      <c r="Q83" s="44" t="str" cm="1">
        <f t="array" ref="Q83">_xlfn.IFS(L83&lt;0,$T$113,L83=0,"",L83&gt;0,$U$113)</f>
        <v>▲</v>
      </c>
      <c r="R83" s="44" t="str" cm="1">
        <f t="array" ref="R83">_xlfn.IFS(M83&lt;0,$T$113,M83=0,"",M83&gt;0,$U$113)</f>
        <v>▼</v>
      </c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</row>
    <row r="84" spans="1:57" x14ac:dyDescent="0.35">
      <c r="A84" s="21"/>
      <c r="B84" s="21"/>
      <c r="C84" s="21"/>
      <c r="D84" s="21"/>
      <c r="E84" s="17" t="str">
        <f t="shared" si="2"/>
        <v>Q3 '21</v>
      </c>
      <c r="F84" s="11" cm="1">
        <f t="array" ref="F84">_xlfn.IFS(AND(L84&lt;0,M84&gt;0,ABS(L84)&gt;ABS(M84)),O83+L84,AND(L84&lt;0,M84&gt;0,ABS(L84)&lt;ABS(M84)),O83+L84,AND(L84&lt;0,M84&lt;0,ABS(L84)&lt;ABS(M84)),O83+L84+M84,AND(L84&gt;0,M84&gt;0),O83,AND(L84&gt;0,M84&lt;0,ABS(L84)&gt;ABS(M84)),O83,AND(L84&lt;0,M84&gt;0,ABS(L84)&gt;ABS(M84)),O83+L84,AND(L84=0,M84&gt;0),O83,AND(L84&gt;0,M84=0),O83,AND(L84&lt;0,M84=0),O83+L84,AND(L84+M84=0),O83,AND(L84=0,M84&lt;0),O83+M84,AND(L84&gt;0,M84&lt;0,ABS(L84)&lt;ABS(M84)),O83-(ABS(M84)-ABS(L84)),AND(L84&lt;0,M84&lt;0,ABS(L84)&gt;ABS(M84)),O83+L84+M84,AND(L84&lt;0,M84&lt;0,ABS(L84)=ABS(M84)),O83+L84+M84)</f>
        <v>1292.4585378705299</v>
      </c>
      <c r="G84" s="8" cm="1">
        <f t="array" ref="G84">_xlfn.IFS(AND(L84&lt;0,ABS(L84)&lt;ABS(M84)),ABS(L84),AND(L84&lt;0,ABS(L84)&gt;ABS(M84),M84&gt;0),ABS(M84),AND(ROUNDDOWN(L84,0)=0,ROUNDDOWN(M84,0)=0),0,AND(L84&gt;0,M84&lt;0,ABS(L84)&gt;ABS(M84)),L84+M84,AND(L84&gt;=0,M84&gt;=0),L84,AND(L84=0,M84&lt;0),L84,AND(L84&lt;0,M84=0),ABS(L84),AND(L84+M84=0),0,AND(L84&lt;0,ABS(L84)&gt;ABS(M84),M84&lt;0),ABS(L84),AND(L84&gt;0,M84&lt;0,ABS(L84)&lt;ABS(M84)),ABS(M84)-ABS(L84),AND(L84&lt;0,M84&lt;0),ABS(L84))</f>
        <v>279.20248574547037</v>
      </c>
      <c r="H84" s="7" cm="1">
        <f t="array" ref="H84">_xlfn.IFS(AND(L84&lt;0,M84&gt;0),ABS(M84+L84),AND(L84&lt;0,M84&lt;0),ABS(M84),AND(L84&gt;=0,M84&gt;=0),M84,AND(L84=0,M84=0),M84,AND(L84&gt;0,M84&lt;0,ABS(L84)&gt;ABS(M84)),ABS(M84),AND(L84&lt;0,M84=0),M84,AND(L84+M84=0),0,AND(L84=0,M84&lt;0),ABS(M84),AND(L84&gt;0,M84&lt;0,ABS(L84)&lt;ABS(M84)),ABS(L84))</f>
        <v>140.24697801991616</v>
      </c>
      <c r="L84" s="10">
        <f t="shared" si="3"/>
        <v>279.20248574547037</v>
      </c>
      <c r="M84" s="10">
        <f t="shared" si="3"/>
        <v>140.24697801991616</v>
      </c>
      <c r="N84" s="12">
        <f t="shared" si="4"/>
        <v>419.44946376538655</v>
      </c>
      <c r="O84" s="12">
        <f t="shared" si="5"/>
        <v>1711.9080016359164</v>
      </c>
      <c r="P84" s="21"/>
      <c r="Q84" s="44" t="str" cm="1">
        <f t="array" ref="Q84">_xlfn.IFS(L84&lt;0,$T$113,L84=0,"",L84&gt;0,$U$113)</f>
        <v>▲</v>
      </c>
      <c r="R84" s="44" t="str" cm="1">
        <f t="array" ref="R84">_xlfn.IFS(M84&lt;0,$T$113,M84=0,"",M84&gt;0,$U$113)</f>
        <v>▲</v>
      </c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</row>
    <row r="85" spans="1:57" x14ac:dyDescent="0.35">
      <c r="A85" s="21"/>
      <c r="B85" s="21"/>
      <c r="C85" s="21"/>
      <c r="D85" s="21"/>
      <c r="E85" s="17" t="str">
        <f t="shared" si="2"/>
        <v>Q4 '21</v>
      </c>
      <c r="F85" s="11" cm="1">
        <f t="array" ref="F85">_xlfn.IFS(AND(L85&lt;0,M85&gt;0,ABS(L85)&gt;ABS(M85)),O84+L85,AND(L85&lt;0,M85&gt;0,ABS(L85)&lt;ABS(M85)),O84+L85,AND(L85&lt;0,M85&lt;0,ABS(L85)&lt;ABS(M85)),O84+L85+M85,AND(L85&gt;0,M85&gt;0),O84,AND(L85&gt;0,M85&lt;0,ABS(L85)&gt;ABS(M85)),O84,AND(L85&lt;0,M85&gt;0,ABS(L85)&gt;ABS(M85)),O84+L85,AND(L85=0,M85&gt;0),O84,AND(L85&gt;0,M85=0),O84,AND(L85&lt;0,M85=0),O84+L85,AND(L85+M85=0),O84,AND(L85=0,M85&lt;0),O84+M85,AND(L85&gt;0,M85&lt;0,ABS(L85)&lt;ABS(M85)),O84-(ABS(M85)-ABS(L85)),AND(L85&lt;0,M85&lt;0,ABS(L85)&gt;ABS(M85)),O84+L85+M85,AND(L85&lt;0,M85&lt;0,ABS(L85)=ABS(M85)),O84+L85+M85)</f>
        <v>1207.7451813773885</v>
      </c>
      <c r="G85" s="8" cm="1">
        <f t="array" ref="G85">_xlfn.IFS(AND(L85&lt;0,ABS(L85)&lt;ABS(M85)),ABS(L85),AND(L85&lt;0,ABS(L85)&gt;ABS(M85),M85&gt;0),ABS(M85),AND(ROUNDDOWN(L85,0)=0,ROUNDDOWN(M85,0)=0),0,AND(L85&gt;0,M85&lt;0,ABS(L85)&gt;ABS(M85)),L85+M85,AND(L85&gt;=0,M85&gt;=0),L85,AND(L85=0,M85&lt;0),L85,AND(L85&lt;0,M85=0),ABS(L85),AND(L85+M85=0),0,AND(L85&lt;0,ABS(L85)&gt;ABS(M85),M85&lt;0),ABS(L85),AND(L85&gt;0,M85&lt;0,ABS(L85)&lt;ABS(M85)),ABS(M85)-ABS(L85),AND(L85&lt;0,M85&lt;0),ABS(L85))</f>
        <v>390.34537610564371</v>
      </c>
      <c r="H85" s="7" cm="1">
        <f t="array" ref="H85">_xlfn.IFS(AND(L85&lt;0,M85&gt;0),ABS(M85+L85),AND(L85&lt;0,M85&lt;0),ABS(M85),AND(L85&gt;=0,M85&gt;=0),M85,AND(L85=0,M85=0),M85,AND(L85&gt;0,M85&lt;0,ABS(L85)&gt;ABS(M85)),ABS(M85),AND(L85&lt;0,M85=0),M85,AND(L85+M85=0),0,AND(L85=0,M85&lt;0),ABS(M85),AND(L85&gt;0,M85&lt;0,ABS(L85)&lt;ABS(M85)),ABS(L85))</f>
        <v>113.81744415288421</v>
      </c>
      <c r="L85" s="10">
        <f t="shared" si="3"/>
        <v>-504.16282025852792</v>
      </c>
      <c r="M85" s="10">
        <f t="shared" si="3"/>
        <v>390.34537610564371</v>
      </c>
      <c r="N85" s="12">
        <f t="shared" si="4"/>
        <v>-113.81744415288421</v>
      </c>
      <c r="O85" s="12">
        <f t="shared" si="5"/>
        <v>1598.0905574830322</v>
      </c>
      <c r="P85" s="21"/>
      <c r="Q85" s="44" t="str" cm="1">
        <f t="array" ref="Q85">_xlfn.IFS(L85&lt;0,$T$113,L85=0,"",L85&gt;0,$U$113)</f>
        <v>▼</v>
      </c>
      <c r="R85" s="44" t="str" cm="1">
        <f t="array" ref="R85">_xlfn.IFS(M85&lt;0,$T$113,M85=0,"",M85&gt;0,$U$113)</f>
        <v>▲</v>
      </c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</row>
    <row r="86" spans="1:57" x14ac:dyDescent="0.35">
      <c r="A86" s="21"/>
      <c r="B86" s="21"/>
      <c r="C86" s="21"/>
      <c r="D86" s="21"/>
      <c r="E86" s="17" t="str">
        <f t="shared" si="2"/>
        <v>Q1 '22</v>
      </c>
      <c r="F86" s="11" cm="1">
        <f t="array" ref="F86">_xlfn.IFS(AND(L86&lt;0,M86&gt;0,ABS(L86)&gt;ABS(M86)),O85+L86,AND(L86&lt;0,M86&gt;0,ABS(L86)&lt;ABS(M86)),O85+L86,AND(L86&lt;0,M86&lt;0,ABS(L86)&lt;ABS(M86)),O85+L86+M86,AND(L86&gt;0,M86&gt;0),O85,AND(L86&gt;0,M86&lt;0,ABS(L86)&gt;ABS(M86)),O85,AND(L86&lt;0,M86&gt;0,ABS(L86)&gt;ABS(M86)),O85+L86,AND(L86=0,M86&gt;0),O85,AND(L86&gt;0,M86=0),O85,AND(L86&lt;0,M86=0),O85+L86,AND(L86+M86=0),O85,AND(L86=0,M86&lt;0),O85+M86,AND(L86&gt;0,M86&lt;0,ABS(L86)&lt;ABS(M86)),O85-(ABS(M86)-ABS(L86)),AND(L86&lt;0,M86&lt;0,ABS(L86)&gt;ABS(M86)),O85+L86+M86,AND(L86&lt;0,M86&lt;0,ABS(L86)=ABS(M86)),O85+L86+M86)</f>
        <v>1187.6492790767813</v>
      </c>
      <c r="G86" s="8" cm="1">
        <f t="array" ref="G86">_xlfn.IFS(AND(L86&lt;0,ABS(L86)&lt;ABS(M86)),ABS(L86),AND(L86&lt;0,ABS(L86)&gt;ABS(M86),M86&gt;0),ABS(M86),AND(ROUNDDOWN(L86,0)=0,ROUNDDOWN(M86,0)=0),0,AND(L86&gt;0,M86&lt;0,ABS(L86)&gt;ABS(M86)),L86+M86,AND(L86&gt;=0,M86&gt;=0),L86,AND(L86=0,M86&lt;0),L86,AND(L86&lt;0,M86=0),ABS(L86),AND(L86+M86=0),0,AND(L86&lt;0,ABS(L86)&gt;ABS(M86),M86&lt;0),ABS(L86),AND(L86&gt;0,M86&lt;0,ABS(L86)&lt;ABS(M86)),ABS(M86)-ABS(L86),AND(L86&lt;0,M86&lt;0),ABS(L86))</f>
        <v>176.10947185280202</v>
      </c>
      <c r="H86" s="7" cm="1">
        <f t="array" ref="H86">_xlfn.IFS(AND(L86&lt;0,M86&gt;0),ABS(M86+L86),AND(L86&lt;0,M86&lt;0),ABS(M86),AND(L86&gt;=0,M86&gt;=0),M86,AND(L86=0,M86=0),M86,AND(L86&gt;0,M86&lt;0,ABS(L86)&gt;ABS(M86)),ABS(M86),AND(L86&lt;0,M86=0),M86,AND(L86+M86=0),0,AND(L86=0,M86&lt;0),ABS(M86),AND(L86&gt;0,M86&lt;0,ABS(L86)&lt;ABS(M86)),ABS(L86))</f>
        <v>234.33180655344881</v>
      </c>
      <c r="L86" s="10">
        <f t="shared" si="3"/>
        <v>-176.10947185280202</v>
      </c>
      <c r="M86" s="10">
        <f t="shared" si="3"/>
        <v>-234.33180655344881</v>
      </c>
      <c r="N86" s="12">
        <f t="shared" si="4"/>
        <v>-410.44127840625083</v>
      </c>
      <c r="O86" s="12">
        <f t="shared" si="5"/>
        <v>1187.6492790767813</v>
      </c>
      <c r="P86" s="21"/>
      <c r="Q86" s="44" t="str" cm="1">
        <f t="array" ref="Q86">_xlfn.IFS(L86&lt;0,$T$113,L86=0,"",L86&gt;0,$U$113)</f>
        <v>▼</v>
      </c>
      <c r="R86" s="44" t="str" cm="1">
        <f t="array" ref="R86">_xlfn.IFS(M86&lt;0,$T$113,M86=0,"",M86&gt;0,$U$113)</f>
        <v>▼</v>
      </c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</row>
    <row r="87" spans="1:57" x14ac:dyDescent="0.35">
      <c r="A87" s="21"/>
      <c r="B87" s="21"/>
      <c r="C87" s="21"/>
      <c r="D87" s="21"/>
      <c r="E87" s="17" t="str">
        <f t="shared" si="2"/>
        <v>Q2 '22</v>
      </c>
      <c r="F87" s="11" cm="1">
        <f t="array" ref="F87">_xlfn.IFS(AND(L87&lt;0,M87&gt;0,ABS(L87)&gt;ABS(M87)),O86+L87,AND(L87&lt;0,M87&gt;0,ABS(L87)&lt;ABS(M87)),O86+L87,AND(L87&lt;0,M87&lt;0,ABS(L87)&lt;ABS(M87)),O86+L87+M87,AND(L87&gt;0,M87&gt;0),O86,AND(L87&gt;0,M87&lt;0,ABS(L87)&gt;ABS(M87)),O86,AND(L87&lt;0,M87&gt;0,ABS(L87)&gt;ABS(M87)),O86+L87,AND(L87=0,M87&gt;0),O86,AND(L87&gt;0,M87=0),O86,AND(L87&lt;0,M87=0),O86+L87,AND(L87+M87=0),O86,AND(L87=0,M87&lt;0),O86+M87,AND(L87&gt;0,M87&lt;0,ABS(L87)&lt;ABS(M87)),O86-(ABS(M87)-ABS(L87)),AND(L87&lt;0,M87&lt;0,ABS(L87)&gt;ABS(M87)),O86+L87+M87,AND(L87&lt;0,M87&lt;0,ABS(L87)=ABS(M87)),O86+L87+M87)</f>
        <v>1187.6492790767813</v>
      </c>
      <c r="G87" s="8" cm="1">
        <f t="array" ref="G87">_xlfn.IFS(AND(L87&lt;0,ABS(L87)&lt;ABS(M87)),ABS(L87),AND(L87&lt;0,ABS(L87)&gt;ABS(M87),M87&gt;0),ABS(M87),AND(ROUNDDOWN(L87,0)=0,ROUNDDOWN(M87,0)=0),0,AND(L87&gt;0,M87&lt;0,ABS(L87)&gt;ABS(M87)),L87+M87,AND(L87&gt;=0,M87&gt;=0),L87,AND(L87=0,M87&lt;0),L87,AND(L87&lt;0,M87=0),ABS(L87),AND(L87+M87=0),0,AND(L87&lt;0,ABS(L87)&gt;ABS(M87),M87&lt;0),ABS(L87),AND(L87&gt;0,M87&lt;0,ABS(L87)&lt;ABS(M87)),ABS(M87)-ABS(L87),AND(L87&lt;0,M87&lt;0),ABS(L87))</f>
        <v>605.64472994925177</v>
      </c>
      <c r="H87" s="7" cm="1">
        <f t="array" ref="H87">_xlfn.IFS(AND(L87&lt;0,M87&gt;0),ABS(M87+L87),AND(L87&lt;0,M87&lt;0),ABS(M87),AND(L87&gt;=0,M87&gt;=0),M87,AND(L87=0,M87=0),M87,AND(L87&gt;0,M87&lt;0,ABS(L87)&gt;ABS(M87)),ABS(M87),AND(L87&lt;0,M87=0),M87,AND(L87+M87=0),0,AND(L87=0,M87&lt;0),ABS(M87),AND(L87&gt;0,M87&lt;0,ABS(L87)&lt;ABS(M87)),ABS(L87))</f>
        <v>302</v>
      </c>
      <c r="L87" s="10">
        <f t="shared" si="3"/>
        <v>605.64472994925177</v>
      </c>
      <c r="M87" s="10">
        <f t="shared" si="3"/>
        <v>302</v>
      </c>
      <c r="N87" s="12">
        <f t="shared" si="4"/>
        <v>907.64472994925177</v>
      </c>
      <c r="O87" s="12">
        <f t="shared" si="5"/>
        <v>2095.2940090260331</v>
      </c>
      <c r="P87" s="21"/>
      <c r="Q87" s="44" t="str" cm="1">
        <f t="array" ref="Q87">_xlfn.IFS(L87&lt;0,$T$113,L87=0,"",L87&gt;0,$U$113)</f>
        <v>▲</v>
      </c>
      <c r="R87" s="44" t="str" cm="1">
        <f t="array" ref="R87">_xlfn.IFS(M87&lt;0,$T$113,M87=0,"",M87&gt;0,$U$113)</f>
        <v>▲</v>
      </c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</row>
    <row r="88" spans="1:57" x14ac:dyDescent="0.35">
      <c r="A88" s="21"/>
      <c r="B88" s="21"/>
      <c r="C88" s="21"/>
      <c r="D88" s="21"/>
      <c r="E88" s="17" t="str">
        <f t="shared" si="2"/>
        <v>COGS '24</v>
      </c>
      <c r="F88" s="11" cm="1">
        <f t="array" ref="F88">_xlfn.IFS(AND(L88&lt;0,M88&gt;0,ABS(L88)&gt;ABS(M88)),O87+L88,AND(L88&lt;0,M88&gt;0,ABS(L88)&lt;ABS(M88)),O87+L88,AND(L88&lt;0,M88&lt;0,ABS(L88)&lt;ABS(M88)),O87+L88+M88,AND(L88&gt;0,M88&gt;0),O87,AND(L88&gt;0,M88&lt;0,ABS(L88)&gt;ABS(M88)),O87,AND(L88&lt;0,M88&gt;0,ABS(L88)&gt;ABS(M88)),O87+L88,AND(L88=0,M88&gt;0),O87,AND(L88&gt;0,M88=0),O87,AND(L88&lt;0,M88=0),O87+L88,AND(L88+M88=0),O87,AND(L88=0,M88&lt;0),O87+M88,AND(L88&gt;0,M88&lt;0,ABS(L88)&lt;ABS(M88)),O87-(ABS(M88)-ABS(L88)),AND(L88&lt;0,M88&lt;0,ABS(L88)&gt;ABS(M88)),O87+L88+M88,AND(L88&lt;0,M88&lt;0,ABS(L88)=ABS(M88)),O87+L88+M88)</f>
        <v>2095.2940090260331</v>
      </c>
      <c r="G88" s="8"/>
      <c r="H88" s="7"/>
      <c r="L88" s="10"/>
      <c r="M88" s="10"/>
      <c r="N88" s="12"/>
      <c r="O88" s="12"/>
      <c r="P88" s="21"/>
      <c r="Q88" s="44" t="str" cm="1">
        <f t="array" ref="Q88">_xlfn.IFS(L88&lt;0,$T$113,L88=0,"",L88&gt;0,$U$113)</f>
        <v/>
      </c>
      <c r="R88" s="44" t="str" cm="1">
        <f t="array" ref="R88">_xlfn.IFS(M88&lt;0,$T$113,M88=0,"",M88&gt;0,$U$113)</f>
        <v/>
      </c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</row>
    <row r="89" spans="1:57" x14ac:dyDescent="0.35">
      <c r="A89" s="21"/>
      <c r="B89" s="21"/>
      <c r="C89" s="21"/>
      <c r="D89" s="21"/>
      <c r="E89" s="17"/>
      <c r="F89" s="11"/>
      <c r="G89" s="8"/>
      <c r="H89" s="7"/>
      <c r="L89" s="10"/>
      <c r="M89" s="10"/>
      <c r="N89" s="12"/>
      <c r="O89" s="12"/>
      <c r="P89" s="21"/>
      <c r="Q89" s="44" t="str" cm="1">
        <f t="array" ref="Q89">_xlfn.IFS(L89&lt;0,$T$113,L89=0,"",L89&gt;0,$U$113)</f>
        <v/>
      </c>
      <c r="R89" s="44" t="str" cm="1">
        <f t="array" ref="R89">_xlfn.IFS(M89&lt;0,$T$113,M89=0,"",M89&gt;0,$U$113)</f>
        <v/>
      </c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</row>
    <row r="90" spans="1:57" x14ac:dyDescent="0.35">
      <c r="A90" s="21"/>
      <c r="B90" s="21"/>
      <c r="C90" s="21"/>
      <c r="D90" s="21"/>
      <c r="E90" s="17"/>
      <c r="F90" s="11"/>
      <c r="G90" s="8"/>
      <c r="H90" s="7"/>
      <c r="L90" s="10"/>
      <c r="M90" s="10"/>
      <c r="N90" s="12"/>
      <c r="O90" s="12"/>
      <c r="P90" s="21"/>
      <c r="Q90" s="44" t="str" cm="1">
        <f t="array" ref="Q90">_xlfn.IFS(L90&lt;0,$T$113,L90=0,"",L90&gt;0,$U$113)</f>
        <v/>
      </c>
      <c r="R90" s="44" t="str" cm="1">
        <f t="array" ref="R90">_xlfn.IFS(M90&lt;0,$T$113,M90=0,"",M90&gt;0,$U$113)</f>
        <v/>
      </c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</row>
    <row r="91" spans="1:57" x14ac:dyDescent="0.35">
      <c r="A91" s="21"/>
      <c r="B91" s="21"/>
      <c r="C91" s="21"/>
      <c r="D91" s="21"/>
      <c r="E91" s="17"/>
      <c r="F91" s="11"/>
      <c r="G91" s="8"/>
      <c r="H91" s="7"/>
      <c r="L91" s="10"/>
      <c r="M91" s="10"/>
      <c r="N91" s="12"/>
      <c r="O91" s="12"/>
      <c r="P91" s="21"/>
      <c r="Q91" s="44" t="str" cm="1">
        <f t="array" ref="Q91">_xlfn.IFS(L91&lt;0,$T$113,L91=0,"",L91&gt;0,$U$113)</f>
        <v/>
      </c>
      <c r="R91" s="44" t="str" cm="1">
        <f t="array" ref="R91">_xlfn.IFS(M91&lt;0,$T$113,M91=0,"",M91&gt;0,$U$113)</f>
        <v/>
      </c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</row>
    <row r="92" spans="1:57" x14ac:dyDescent="0.35">
      <c r="A92" s="21"/>
      <c r="B92" s="21"/>
      <c r="C92" s="21"/>
      <c r="D92" s="21"/>
      <c r="E92" s="17"/>
      <c r="F92" s="11"/>
      <c r="G92" s="8"/>
      <c r="H92" s="7"/>
      <c r="L92" s="10"/>
      <c r="M92" s="10"/>
      <c r="N92" s="12"/>
      <c r="O92" s="12"/>
      <c r="P92" s="21"/>
      <c r="Q92" s="44" t="str" cm="1">
        <f t="array" ref="Q92">_xlfn.IFS(L92&lt;0,$T$113,L92=0,"",L92&gt;0,$U$113)</f>
        <v/>
      </c>
      <c r="R92" s="44" t="str" cm="1">
        <f t="array" ref="R92">_xlfn.IFS(M92&lt;0,$T$113,M92=0,"",M92&gt;0,$U$113)</f>
        <v/>
      </c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</row>
    <row r="93" spans="1:57" x14ac:dyDescent="0.35">
      <c r="A93" s="21"/>
      <c r="B93" s="21"/>
      <c r="C93" s="21"/>
      <c r="D93" s="21"/>
      <c r="E93" s="17"/>
      <c r="F93" s="11"/>
      <c r="G93" s="8"/>
      <c r="H93" s="7"/>
      <c r="L93" s="10"/>
      <c r="M93" s="10"/>
      <c r="N93" s="12"/>
      <c r="O93" s="12"/>
      <c r="P93" s="21"/>
      <c r="Q93" s="44" t="str" cm="1">
        <f t="array" ref="Q93">_xlfn.IFS(L93&lt;0,$T$113,L93=0,"",L93&gt;0,$U$113)</f>
        <v/>
      </c>
      <c r="R93" s="44" t="str" cm="1">
        <f t="array" ref="R93">_xlfn.IFS(M93&lt;0,$T$113,M93=0,"",M93&gt;0,$U$113)</f>
        <v/>
      </c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</row>
    <row r="94" spans="1:57" x14ac:dyDescent="0.35">
      <c r="A94" s="21"/>
      <c r="B94" s="21"/>
      <c r="C94" s="21"/>
      <c r="D94" s="21"/>
      <c r="E94" s="17"/>
      <c r="F94" s="11"/>
      <c r="G94" s="8"/>
      <c r="H94" s="7"/>
      <c r="L94" s="10"/>
      <c r="M94" s="10"/>
      <c r="N94" s="12"/>
      <c r="O94" s="12"/>
      <c r="P94" s="21"/>
      <c r="Q94" s="44" t="str" cm="1">
        <f t="array" ref="Q94">_xlfn.IFS(L94&lt;0,$T$113,L94=0,"",L94&gt;0,$U$113)</f>
        <v/>
      </c>
      <c r="R94" s="44" t="str" cm="1">
        <f t="array" ref="R94">_xlfn.IFS(M94&lt;0,$T$113,M94=0,"",M94&gt;0,$U$113)</f>
        <v/>
      </c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</row>
    <row r="95" spans="1:57" x14ac:dyDescent="0.35">
      <c r="A95" s="21"/>
      <c r="B95" s="21"/>
      <c r="C95" s="21"/>
      <c r="D95" s="21"/>
      <c r="E95" s="17"/>
      <c r="F95" s="11"/>
      <c r="G95" s="8"/>
      <c r="H95" s="7"/>
      <c r="L95" s="10"/>
      <c r="M95" s="10"/>
      <c r="N95" s="12"/>
      <c r="O95" s="12"/>
      <c r="P95" s="21"/>
      <c r="Q95" s="44" t="str" cm="1">
        <f t="array" ref="Q95">_xlfn.IFS(L95&lt;0,$T$113,L95=0,"",L95&gt;0,$U$113)</f>
        <v/>
      </c>
      <c r="R95" s="44" t="str" cm="1">
        <f t="array" ref="R95">_xlfn.IFS(M95&lt;0,$T$113,M95=0,"",M95&gt;0,$U$113)</f>
        <v/>
      </c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</row>
    <row r="96" spans="1:57" x14ac:dyDescent="0.35">
      <c r="A96" s="21"/>
      <c r="B96" s="21"/>
      <c r="C96" s="21"/>
      <c r="D96" s="21"/>
      <c r="E96" s="17"/>
      <c r="F96" s="11"/>
      <c r="G96" s="8"/>
      <c r="H96" s="7"/>
      <c r="L96" s="10"/>
      <c r="M96" s="10"/>
      <c r="N96" s="12"/>
      <c r="O96" s="12"/>
      <c r="P96" s="21"/>
      <c r="Q96" s="44" t="str" cm="1">
        <f t="array" ref="Q96">_xlfn.IFS(L96&lt;0,$T$113,L96=0,"",L96&gt;0,$U$113)</f>
        <v/>
      </c>
      <c r="R96" s="44" t="str" cm="1">
        <f t="array" ref="R96">_xlfn.IFS(M96&lt;0,$T$113,M96=0,"",M96&gt;0,$U$113)</f>
        <v/>
      </c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</row>
    <row r="97" spans="1:57" x14ac:dyDescent="0.35">
      <c r="A97" s="21"/>
      <c r="B97" s="21"/>
      <c r="C97" s="21"/>
      <c r="D97" s="21"/>
      <c r="E97" s="17"/>
      <c r="F97" s="11"/>
      <c r="G97" s="8"/>
      <c r="H97" s="7"/>
      <c r="L97" s="10"/>
      <c r="M97" s="10"/>
      <c r="N97" s="12"/>
      <c r="O97" s="12"/>
      <c r="P97" s="21"/>
      <c r="Q97" s="44" t="str" cm="1">
        <f t="array" ref="Q97">_xlfn.IFS(L97&lt;0,$T$113,L97=0,"",L97&gt;0,$U$113)</f>
        <v/>
      </c>
      <c r="R97" s="44" t="str" cm="1">
        <f t="array" ref="R97">_xlfn.IFS(M97&lt;0,$T$113,M97=0,"",M97&gt;0,$U$113)</f>
        <v/>
      </c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</row>
    <row r="98" spans="1:57" x14ac:dyDescent="0.35">
      <c r="A98" s="21"/>
      <c r="B98" s="21"/>
      <c r="C98" s="21"/>
      <c r="D98" s="21"/>
      <c r="E98" s="17"/>
      <c r="F98" s="11"/>
      <c r="G98" s="8"/>
      <c r="H98" s="7"/>
      <c r="L98" s="10"/>
      <c r="M98" s="10"/>
      <c r="N98" s="12"/>
      <c r="O98" s="12"/>
      <c r="P98" s="21"/>
      <c r="Q98" s="44" t="str" cm="1">
        <f t="array" ref="Q98">_xlfn.IFS(L98&lt;0,$T$113,L98=0,"",L98&gt;0,$U$113)</f>
        <v/>
      </c>
      <c r="R98" s="44" t="str" cm="1">
        <f t="array" ref="R98">_xlfn.IFS(M98&lt;0,$T$113,M98=0,"",M98&gt;0,$U$113)</f>
        <v/>
      </c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</row>
    <row r="99" spans="1:57" x14ac:dyDescent="0.35">
      <c r="A99" s="21"/>
      <c r="B99" s="21"/>
      <c r="C99" s="21"/>
      <c r="D99" s="21"/>
      <c r="E99" s="17"/>
      <c r="F99" s="11"/>
      <c r="G99" s="8"/>
      <c r="H99" s="7"/>
      <c r="L99" s="10"/>
      <c r="M99" s="10"/>
      <c r="N99" s="12"/>
      <c r="O99" s="12"/>
      <c r="P99" s="21"/>
      <c r="Q99" s="44" t="str" cm="1">
        <f t="array" ref="Q99">_xlfn.IFS(L99&lt;0,$T$113,L99=0,"",L99&gt;0,$U$113)</f>
        <v/>
      </c>
      <c r="R99" s="44" t="str" cm="1">
        <f t="array" ref="R99">_xlfn.IFS(M99&lt;0,$T$113,M99=0,"",M99&gt;0,$U$113)</f>
        <v/>
      </c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</row>
    <row r="100" spans="1:57" x14ac:dyDescent="0.35">
      <c r="A100" s="21"/>
      <c r="B100" s="21"/>
      <c r="C100" s="21"/>
      <c r="D100" s="21"/>
      <c r="E100" s="17"/>
      <c r="F100" s="11"/>
      <c r="G100" s="8"/>
      <c r="H100" s="7"/>
      <c r="L100" s="10"/>
      <c r="M100" s="10"/>
      <c r="N100" s="12"/>
      <c r="O100" s="12"/>
      <c r="P100" s="21"/>
      <c r="Q100" s="44" t="str" cm="1">
        <f t="array" ref="Q100">_xlfn.IFS(L100&lt;0,$T$113,L100=0,"",L100&gt;0,$U$113)</f>
        <v/>
      </c>
      <c r="R100" s="44" t="str" cm="1">
        <f t="array" ref="R100">_xlfn.IFS(M100&lt;0,$T$113,M100=0,"",M100&gt;0,$U$113)</f>
        <v/>
      </c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</row>
    <row r="101" spans="1:57" x14ac:dyDescent="0.35">
      <c r="A101" s="21"/>
      <c r="B101" s="21"/>
      <c r="C101" s="21"/>
      <c r="D101" s="21"/>
      <c r="E101" s="17"/>
      <c r="F101" s="11"/>
      <c r="G101" s="8"/>
      <c r="H101" s="7"/>
      <c r="L101" s="10"/>
      <c r="M101" s="10"/>
      <c r="N101" s="12"/>
      <c r="O101" s="12"/>
      <c r="P101" s="21"/>
      <c r="Q101" s="44" t="str" cm="1">
        <f t="array" ref="Q101">_xlfn.IFS(L101&lt;0,$T$113,L101=0,"",L101&gt;0,$U$113)</f>
        <v/>
      </c>
      <c r="R101" s="44" t="str" cm="1">
        <f t="array" ref="R101">_xlfn.IFS(M101&lt;0,$T$113,M101=0,"",M101&gt;0,$U$113)</f>
        <v/>
      </c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</row>
    <row r="102" spans="1:57" x14ac:dyDescent="0.35">
      <c r="A102" s="21"/>
      <c r="B102" s="21"/>
      <c r="C102" s="21"/>
      <c r="D102" s="21"/>
      <c r="E102" s="17"/>
      <c r="F102" s="11"/>
      <c r="G102" s="8"/>
      <c r="H102" s="7"/>
      <c r="L102" s="10"/>
      <c r="M102" s="10"/>
      <c r="N102" s="12"/>
      <c r="O102" s="12"/>
      <c r="P102" s="21"/>
      <c r="Q102" s="44" t="str" cm="1">
        <f t="array" ref="Q102">_xlfn.IFS(L102&lt;0,$T$113,L102=0,"",L102&gt;0,$U$113)</f>
        <v/>
      </c>
      <c r="R102" s="44" t="str" cm="1">
        <f t="array" ref="R102">_xlfn.IFS(M102&lt;0,$T$113,M102=0,"",M102&gt;0,$U$113)</f>
        <v/>
      </c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</row>
    <row r="103" spans="1:57" x14ac:dyDescent="0.35">
      <c r="A103" s="21"/>
      <c r="B103" s="21"/>
      <c r="C103" s="21"/>
      <c r="D103" s="21"/>
      <c r="E103" s="17"/>
      <c r="F103" s="11"/>
      <c r="G103" s="8"/>
      <c r="H103" s="7"/>
      <c r="L103" s="10"/>
      <c r="M103" s="10"/>
      <c r="N103" s="12"/>
      <c r="O103" s="12"/>
      <c r="P103" s="21"/>
      <c r="Q103" s="44" t="str" cm="1">
        <f t="array" ref="Q103">_xlfn.IFS(L103&lt;0,$T$113,L103=0,"",L103&gt;0,$U$113)</f>
        <v/>
      </c>
      <c r="R103" s="44" t="str" cm="1">
        <f t="array" ref="R103">_xlfn.IFS(M103&lt;0,$T$113,M103=0,"",M103&gt;0,$U$113)</f>
        <v/>
      </c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</row>
    <row r="104" spans="1:57" x14ac:dyDescent="0.35">
      <c r="A104" s="21"/>
      <c r="B104" s="21"/>
      <c r="C104" s="21"/>
      <c r="D104" s="21"/>
      <c r="E104" s="17"/>
      <c r="F104" s="11"/>
      <c r="G104" s="8"/>
      <c r="H104" s="7"/>
      <c r="L104" s="10"/>
      <c r="M104" s="10"/>
      <c r="N104" s="12"/>
      <c r="O104" s="12"/>
      <c r="P104" s="21"/>
      <c r="Q104" s="44" t="str" cm="1">
        <f t="array" ref="Q104">_xlfn.IFS(L104&lt;0,$T$113,L104=0,"",L104&gt;0,$U$113)</f>
        <v/>
      </c>
      <c r="R104" s="44" t="str" cm="1">
        <f t="array" ref="R104">_xlfn.IFS(M104&lt;0,$T$113,M104=0,"",M104&gt;0,$U$113)</f>
        <v/>
      </c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</row>
    <row r="105" spans="1:57" x14ac:dyDescent="0.35">
      <c r="A105" s="21"/>
      <c r="B105" s="21"/>
      <c r="C105" s="21"/>
      <c r="D105" s="21"/>
      <c r="E105" s="6"/>
      <c r="F105" s="11"/>
      <c r="G105" s="8"/>
      <c r="H105" s="12"/>
      <c r="P105" s="21"/>
      <c r="Q105" s="25"/>
      <c r="R105" s="25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</row>
    <row r="106" spans="1:57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5"/>
      <c r="R106" s="25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</row>
    <row r="107" spans="1:57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3"/>
      <c r="N107" s="21"/>
      <c r="O107" s="21"/>
      <c r="P107" s="21"/>
      <c r="Q107" s="25"/>
      <c r="R107" s="25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</row>
    <row r="108" spans="1:57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5"/>
      <c r="R108" s="25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</row>
    <row r="109" spans="1:57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5"/>
      <c r="R109" s="25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</row>
    <row r="110" spans="1:57" x14ac:dyDescent="0.35">
      <c r="A110" s="21"/>
      <c r="B110" s="21"/>
      <c r="C110" s="21"/>
      <c r="D110" s="21"/>
      <c r="E110" s="21"/>
      <c r="F110" s="21"/>
      <c r="G110" s="21"/>
      <c r="H110" s="45"/>
      <c r="I110" s="21"/>
      <c r="J110" s="21"/>
      <c r="K110" s="21"/>
      <c r="L110" s="21"/>
      <c r="M110" s="21"/>
      <c r="N110" s="21"/>
      <c r="O110" s="21"/>
      <c r="P110" s="21"/>
      <c r="Q110" s="25"/>
      <c r="R110" s="25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</row>
    <row r="111" spans="1:57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5"/>
      <c r="R111" s="25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</row>
    <row r="112" spans="1:57" x14ac:dyDescent="0.35">
      <c r="A112" s="21"/>
      <c r="B112" s="21"/>
      <c r="C112" s="21"/>
      <c r="D112" s="21"/>
      <c r="E112" s="21"/>
      <c r="F112" s="45"/>
      <c r="G112" s="45"/>
      <c r="H112" s="45"/>
      <c r="I112" s="21"/>
      <c r="J112" s="21"/>
      <c r="K112" s="21"/>
      <c r="L112" s="21"/>
      <c r="M112" s="21"/>
      <c r="N112" s="21"/>
      <c r="O112" s="21"/>
      <c r="P112" s="21"/>
      <c r="Q112" s="25"/>
      <c r="R112" s="25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</row>
    <row r="113" spans="1:57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5"/>
      <c r="R113" s="25"/>
      <c r="S113" s="21"/>
      <c r="T113" s="21" t="s">
        <v>3</v>
      </c>
      <c r="U113" s="21" t="s">
        <v>2</v>
      </c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</row>
    <row r="114" spans="1:57" x14ac:dyDescent="0.35">
      <c r="A114" s="21"/>
      <c r="B114" s="21"/>
      <c r="C114" s="21"/>
      <c r="D114" s="21"/>
      <c r="E114" s="21"/>
      <c r="F114" s="21"/>
      <c r="G114" s="21"/>
      <c r="H114" s="45"/>
      <c r="I114" s="21"/>
      <c r="J114" s="21"/>
      <c r="K114" s="21"/>
      <c r="L114" s="45"/>
      <c r="M114" s="45"/>
      <c r="N114" s="21"/>
      <c r="O114" s="21"/>
      <c r="P114" s="21"/>
      <c r="Q114" s="25"/>
      <c r="R114" s="25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</row>
    <row r="115" spans="1:57" x14ac:dyDescent="0.35">
      <c r="A115" s="21"/>
      <c r="B115" s="21"/>
      <c r="C115" s="21"/>
      <c r="D115" s="21"/>
      <c r="E115" s="21"/>
      <c r="F115" s="21"/>
      <c r="G115" s="46"/>
      <c r="H115" s="46"/>
      <c r="I115" s="21"/>
      <c r="J115" s="21"/>
      <c r="K115" s="21"/>
      <c r="L115" s="45"/>
      <c r="M115" s="45"/>
      <c r="N115" s="21"/>
      <c r="O115" s="21"/>
      <c r="P115" s="21"/>
      <c r="Q115" s="25"/>
      <c r="R115" s="25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</row>
    <row r="116" spans="1:57" x14ac:dyDescent="0.35">
      <c r="A116" s="21"/>
      <c r="B116" s="21"/>
      <c r="C116" s="21"/>
      <c r="D116" s="21"/>
      <c r="E116" s="21"/>
      <c r="F116" s="21"/>
      <c r="G116" s="46"/>
      <c r="H116" s="46"/>
      <c r="I116" s="21"/>
      <c r="J116" s="21"/>
      <c r="K116" s="21"/>
      <c r="L116" s="45"/>
      <c r="M116" s="45"/>
      <c r="N116" s="21"/>
      <c r="O116" s="21"/>
      <c r="P116" s="21"/>
      <c r="Q116" s="25"/>
      <c r="R116" s="25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</row>
    <row r="117" spans="1:57" x14ac:dyDescent="0.35">
      <c r="A117" s="21"/>
      <c r="B117" s="21"/>
      <c r="C117" s="21"/>
      <c r="D117" s="21"/>
      <c r="E117" s="21"/>
      <c r="F117" s="21"/>
      <c r="G117" s="46"/>
      <c r="H117" s="46"/>
      <c r="I117" s="21"/>
      <c r="J117" s="21"/>
      <c r="K117" s="21"/>
      <c r="L117" s="45"/>
      <c r="M117" s="45"/>
      <c r="N117" s="21"/>
      <c r="O117" s="21"/>
      <c r="P117" s="21"/>
      <c r="Q117" s="25"/>
      <c r="R117" s="25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</row>
    <row r="118" spans="1:57" x14ac:dyDescent="0.35">
      <c r="A118" s="21"/>
      <c r="B118" s="21"/>
      <c r="C118" s="21"/>
      <c r="D118" s="21"/>
      <c r="E118" s="21"/>
      <c r="F118" s="21"/>
      <c r="G118" s="46"/>
      <c r="H118" s="46"/>
      <c r="I118" s="21"/>
      <c r="J118" s="21"/>
      <c r="K118" s="21"/>
      <c r="L118" s="45"/>
      <c r="M118" s="45"/>
      <c r="N118" s="21"/>
      <c r="O118" s="21"/>
      <c r="P118" s="21"/>
      <c r="Q118" s="25"/>
      <c r="R118" s="25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</row>
    <row r="119" spans="1:57" x14ac:dyDescent="0.35">
      <c r="A119" s="21"/>
      <c r="B119" s="21"/>
      <c r="C119" s="21"/>
      <c r="D119" s="21"/>
      <c r="E119" s="21"/>
      <c r="F119" s="21"/>
      <c r="G119" s="46"/>
      <c r="H119" s="46"/>
      <c r="I119" s="21"/>
      <c r="J119" s="21"/>
      <c r="K119" s="21"/>
      <c r="L119" s="45"/>
      <c r="M119" s="45"/>
      <c r="N119" s="21"/>
      <c r="O119" s="21"/>
      <c r="P119" s="21"/>
      <c r="Q119" s="25"/>
      <c r="R119" s="25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</row>
    <row r="120" spans="1:57" x14ac:dyDescent="0.35">
      <c r="A120" s="21"/>
      <c r="B120" s="21"/>
      <c r="C120" s="21"/>
      <c r="D120" s="21"/>
      <c r="E120" s="21"/>
      <c r="F120" s="21"/>
      <c r="G120" s="46"/>
      <c r="H120" s="46"/>
      <c r="I120" s="21"/>
      <c r="J120" s="21"/>
      <c r="K120" s="21"/>
      <c r="L120" s="45"/>
      <c r="M120" s="45"/>
      <c r="N120" s="21"/>
      <c r="O120" s="21"/>
      <c r="P120" s="21"/>
      <c r="Q120" s="25"/>
      <c r="R120" s="25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</row>
    <row r="121" spans="1:57" x14ac:dyDescent="0.35">
      <c r="A121" s="21"/>
      <c r="B121" s="21"/>
      <c r="C121" s="21"/>
      <c r="D121" s="21"/>
      <c r="E121" s="21"/>
      <c r="F121" s="21"/>
      <c r="G121" s="46"/>
      <c r="H121" s="46"/>
      <c r="I121" s="21"/>
      <c r="J121" s="21"/>
      <c r="K121" s="21"/>
      <c r="L121" s="45"/>
      <c r="M121" s="45"/>
      <c r="N121" s="21"/>
      <c r="O121" s="21"/>
      <c r="P121" s="21"/>
      <c r="Q121" s="25"/>
      <c r="R121" s="25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</row>
    <row r="122" spans="1:57" x14ac:dyDescent="0.35">
      <c r="A122" s="21"/>
      <c r="B122" s="21"/>
      <c r="C122" s="21"/>
      <c r="D122" s="21"/>
      <c r="E122" s="21"/>
      <c r="F122" s="21"/>
      <c r="G122" s="46"/>
      <c r="H122" s="46"/>
      <c r="I122" s="21"/>
      <c r="J122" s="21"/>
      <c r="K122" s="21"/>
      <c r="L122" s="45"/>
      <c r="M122" s="45"/>
      <c r="N122" s="21"/>
      <c r="O122" s="21"/>
      <c r="P122" s="21"/>
      <c r="Q122" s="25"/>
      <c r="R122" s="25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</row>
    <row r="123" spans="1:57" x14ac:dyDescent="0.35">
      <c r="A123" s="21"/>
      <c r="B123" s="21"/>
      <c r="C123" s="21"/>
      <c r="D123" s="21"/>
      <c r="E123" s="21"/>
      <c r="F123" s="21"/>
      <c r="G123" s="46"/>
      <c r="H123" s="46"/>
      <c r="I123" s="21"/>
      <c r="J123" s="21"/>
      <c r="K123" s="21"/>
      <c r="L123" s="45"/>
      <c r="M123" s="45"/>
      <c r="N123" s="21"/>
      <c r="O123" s="21"/>
      <c r="P123" s="21"/>
      <c r="Q123" s="25"/>
      <c r="R123" s="25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</row>
    <row r="124" spans="1:57" s="13" customFormat="1" x14ac:dyDescent="0.35">
      <c r="A124" s="25"/>
      <c r="B124" s="25"/>
      <c r="C124" s="25"/>
      <c r="D124" s="25"/>
      <c r="E124" s="21"/>
      <c r="F124" s="21"/>
      <c r="G124" s="46"/>
      <c r="H124" s="46"/>
      <c r="I124" s="21"/>
      <c r="J124" s="21"/>
      <c r="K124" s="21"/>
      <c r="L124" s="45"/>
      <c r="M124" s="45"/>
      <c r="N124" s="21"/>
      <c r="O124" s="21"/>
      <c r="P124" s="21"/>
      <c r="Q124" s="25"/>
      <c r="R124" s="25"/>
      <c r="S124" s="21"/>
      <c r="T124" s="21"/>
      <c r="U124" s="21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</row>
    <row r="125" spans="1:57" s="13" customFormat="1" x14ac:dyDescent="0.35">
      <c r="A125" s="25"/>
      <c r="B125" s="25"/>
      <c r="C125" s="25"/>
      <c r="D125" s="25"/>
      <c r="E125" s="21"/>
      <c r="F125" s="21"/>
      <c r="G125" s="46"/>
      <c r="H125" s="46"/>
      <c r="I125" s="21"/>
      <c r="J125" s="21"/>
      <c r="K125" s="21"/>
      <c r="L125" s="45"/>
      <c r="M125" s="45"/>
      <c r="N125" s="21"/>
      <c r="O125" s="21"/>
      <c r="P125" s="21"/>
      <c r="Q125" s="25"/>
      <c r="R125" s="25"/>
      <c r="S125" s="21"/>
      <c r="T125" s="21"/>
      <c r="U125" s="21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</row>
    <row r="126" spans="1:57" s="13" customFormat="1" x14ac:dyDescent="0.35">
      <c r="A126" s="25"/>
      <c r="B126" s="25"/>
      <c r="C126" s="25"/>
      <c r="D126" s="25"/>
      <c r="E126" s="21"/>
      <c r="F126" s="21"/>
      <c r="G126" s="46"/>
      <c r="H126" s="46"/>
      <c r="I126" s="21"/>
      <c r="J126" s="21"/>
      <c r="K126" s="21"/>
      <c r="L126" s="45"/>
      <c r="M126" s="45"/>
      <c r="N126" s="21"/>
      <c r="O126" s="21"/>
      <c r="P126" s="21"/>
      <c r="Q126" s="25"/>
      <c r="R126" s="25"/>
      <c r="S126" s="21"/>
      <c r="T126" s="21"/>
      <c r="U126" s="21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</row>
    <row r="127" spans="1:57" s="13" customFormat="1" x14ac:dyDescent="0.35">
      <c r="A127" s="25"/>
      <c r="B127" s="25"/>
      <c r="C127" s="25"/>
      <c r="D127" s="25"/>
      <c r="E127" s="21"/>
      <c r="F127" s="21"/>
      <c r="G127" s="46"/>
      <c r="H127" s="46"/>
      <c r="I127" s="21"/>
      <c r="J127" s="21"/>
      <c r="K127" s="21"/>
      <c r="L127" s="45"/>
      <c r="M127" s="45"/>
      <c r="N127" s="21"/>
      <c r="O127" s="21"/>
      <c r="P127" s="21"/>
      <c r="Q127" s="25"/>
      <c r="R127" s="25"/>
      <c r="S127" s="21"/>
      <c r="T127" s="21"/>
      <c r="U127" s="21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</row>
    <row r="128" spans="1:57" s="13" customFormat="1" x14ac:dyDescent="0.35">
      <c r="A128" s="25"/>
      <c r="B128" s="25"/>
      <c r="C128" s="25"/>
      <c r="D128" s="25"/>
      <c r="E128" s="21"/>
      <c r="F128" s="21"/>
      <c r="G128" s="46"/>
      <c r="H128" s="46"/>
      <c r="I128" s="21"/>
      <c r="J128" s="21"/>
      <c r="K128" s="21"/>
      <c r="L128" s="45"/>
      <c r="M128" s="45"/>
      <c r="N128" s="21"/>
      <c r="O128" s="21"/>
      <c r="P128" s="21"/>
      <c r="Q128" s="25"/>
      <c r="R128" s="25"/>
      <c r="S128" s="21"/>
      <c r="T128" s="21"/>
      <c r="U128" s="21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</row>
    <row r="129" spans="1:57" s="13" customFormat="1" x14ac:dyDescent="0.35">
      <c r="A129" s="25"/>
      <c r="B129" s="25"/>
      <c r="C129" s="25"/>
      <c r="D129" s="25"/>
      <c r="E129" s="21"/>
      <c r="F129" s="21"/>
      <c r="G129" s="46"/>
      <c r="H129" s="46"/>
      <c r="I129" s="21"/>
      <c r="J129" s="21"/>
      <c r="K129" s="21"/>
      <c r="L129" s="45"/>
      <c r="M129" s="45"/>
      <c r="N129" s="21"/>
      <c r="O129" s="21"/>
      <c r="P129" s="21"/>
      <c r="Q129" s="25"/>
      <c r="R129" s="25"/>
      <c r="S129" s="21"/>
      <c r="T129" s="21"/>
      <c r="U129" s="21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</row>
    <row r="130" spans="1:57" s="13" customFormat="1" x14ac:dyDescent="0.35">
      <c r="A130" s="25"/>
      <c r="B130" s="25"/>
      <c r="C130" s="25"/>
      <c r="D130" s="25"/>
      <c r="E130" s="21"/>
      <c r="F130" s="21"/>
      <c r="G130" s="46"/>
      <c r="H130" s="46"/>
      <c r="I130" s="21"/>
      <c r="J130" s="21"/>
      <c r="K130" s="21"/>
      <c r="L130" s="45"/>
      <c r="M130" s="45"/>
      <c r="N130" s="21"/>
      <c r="O130" s="21"/>
      <c r="P130" s="21"/>
      <c r="Q130" s="25"/>
      <c r="R130" s="25"/>
      <c r="S130" s="21"/>
      <c r="T130" s="21"/>
      <c r="U130" s="21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</row>
    <row r="131" spans="1:57" s="13" customFormat="1" x14ac:dyDescent="0.35">
      <c r="A131" s="25"/>
      <c r="B131" s="25"/>
      <c r="C131" s="25"/>
      <c r="D131" s="25"/>
      <c r="E131" s="21"/>
      <c r="F131" s="21"/>
      <c r="G131" s="46"/>
      <c r="H131" s="46"/>
      <c r="I131" s="21"/>
      <c r="J131" s="21"/>
      <c r="K131" s="21"/>
      <c r="L131" s="45"/>
      <c r="M131" s="45"/>
      <c r="N131" s="21"/>
      <c r="O131" s="21"/>
      <c r="P131" s="21"/>
      <c r="Q131" s="25"/>
      <c r="R131" s="25"/>
      <c r="S131" s="21"/>
      <c r="T131" s="21"/>
      <c r="U131" s="21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</row>
    <row r="132" spans="1:57" s="13" customFormat="1" x14ac:dyDescent="0.35">
      <c r="A132" s="25"/>
      <c r="B132" s="25"/>
      <c r="C132" s="25"/>
      <c r="D132" s="25"/>
      <c r="E132" s="21"/>
      <c r="F132" s="21"/>
      <c r="G132" s="46"/>
      <c r="H132" s="46"/>
      <c r="I132" s="21"/>
      <c r="J132" s="21"/>
      <c r="K132" s="21"/>
      <c r="L132" s="45"/>
      <c r="M132" s="45"/>
      <c r="N132" s="21"/>
      <c r="O132" s="21"/>
      <c r="P132" s="21"/>
      <c r="Q132" s="25"/>
      <c r="R132" s="25"/>
      <c r="S132" s="21"/>
      <c r="T132" s="21"/>
      <c r="U132" s="21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</row>
    <row r="133" spans="1:57" s="13" customFormat="1" x14ac:dyDescent="0.35">
      <c r="A133" s="25"/>
      <c r="B133" s="25"/>
      <c r="C133" s="25"/>
      <c r="D133" s="25"/>
      <c r="E133" s="21"/>
      <c r="F133" s="21"/>
      <c r="G133" s="46"/>
      <c r="H133" s="46"/>
      <c r="I133" s="21"/>
      <c r="J133" s="21"/>
      <c r="K133" s="21"/>
      <c r="L133" s="45"/>
      <c r="M133" s="45"/>
      <c r="N133" s="21"/>
      <c r="O133" s="21"/>
      <c r="P133" s="21"/>
      <c r="Q133" s="25"/>
      <c r="R133" s="25"/>
      <c r="S133" s="21"/>
      <c r="T133" s="21"/>
      <c r="U133" s="21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</row>
    <row r="134" spans="1:57" s="13" customFormat="1" x14ac:dyDescent="0.35">
      <c r="A134" s="25"/>
      <c r="B134" s="25"/>
      <c r="C134" s="25"/>
      <c r="D134" s="25"/>
      <c r="E134" s="21"/>
      <c r="F134" s="21"/>
      <c r="G134" s="46"/>
      <c r="H134" s="46"/>
      <c r="I134" s="21"/>
      <c r="J134" s="21"/>
      <c r="K134" s="21"/>
      <c r="L134" s="45"/>
      <c r="M134" s="45"/>
      <c r="N134" s="21"/>
      <c r="O134" s="21"/>
      <c r="P134" s="21"/>
      <c r="Q134" s="25"/>
      <c r="R134" s="25"/>
      <c r="S134" s="21"/>
      <c r="T134" s="21"/>
      <c r="U134" s="21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</row>
    <row r="135" spans="1:57" s="13" customFormat="1" x14ac:dyDescent="0.35">
      <c r="A135" s="25"/>
      <c r="B135" s="25"/>
      <c r="C135" s="25"/>
      <c r="D135" s="25"/>
      <c r="E135" s="21"/>
      <c r="F135" s="21"/>
      <c r="G135" s="46"/>
      <c r="H135" s="46"/>
      <c r="I135" s="21"/>
      <c r="J135" s="21"/>
      <c r="K135" s="21"/>
      <c r="L135" s="45"/>
      <c r="M135" s="45"/>
      <c r="N135" s="21"/>
      <c r="O135" s="21"/>
      <c r="P135" s="21"/>
      <c r="Q135" s="25"/>
      <c r="R135" s="25"/>
      <c r="S135" s="21"/>
      <c r="T135" s="21"/>
      <c r="U135" s="21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</row>
    <row r="136" spans="1:57" s="13" customFormat="1" x14ac:dyDescent="0.35">
      <c r="A136" s="25"/>
      <c r="B136" s="25"/>
      <c r="C136" s="25"/>
      <c r="D136" s="25"/>
      <c r="E136" s="21"/>
      <c r="F136" s="21"/>
      <c r="G136" s="46"/>
      <c r="H136" s="46"/>
      <c r="I136" s="21"/>
      <c r="J136" s="21"/>
      <c r="K136" s="21"/>
      <c r="L136" s="45"/>
      <c r="M136" s="45"/>
      <c r="N136" s="21"/>
      <c r="O136" s="21"/>
      <c r="P136" s="21"/>
      <c r="Q136" s="25"/>
      <c r="R136" s="25"/>
      <c r="S136" s="21"/>
      <c r="T136" s="21"/>
      <c r="U136" s="21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</row>
    <row r="137" spans="1:57" s="13" customFormat="1" x14ac:dyDescent="0.35">
      <c r="A137" s="25"/>
      <c r="B137" s="25"/>
      <c r="C137" s="25"/>
      <c r="D137" s="25"/>
      <c r="E137" s="21"/>
      <c r="F137" s="21"/>
      <c r="G137" s="46"/>
      <c r="H137" s="46"/>
      <c r="I137" s="21"/>
      <c r="J137" s="21"/>
      <c r="K137" s="21"/>
      <c r="L137" s="21"/>
      <c r="M137" s="21"/>
      <c r="N137" s="21"/>
      <c r="O137" s="21"/>
      <c r="P137" s="21"/>
      <c r="Q137" s="25"/>
      <c r="R137" s="25"/>
      <c r="S137" s="21"/>
      <c r="T137" s="21"/>
      <c r="U137" s="21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</row>
    <row r="138" spans="1:57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5"/>
      <c r="R138" s="25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</row>
    <row r="139" spans="1:57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5"/>
      <c r="R139" s="25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</row>
    <row r="140" spans="1:57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5"/>
      <c r="R140" s="25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</row>
    <row r="141" spans="1:57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5"/>
      <c r="R141" s="25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</row>
    <row r="142" spans="1:57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5"/>
      <c r="R142" s="25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</row>
    <row r="143" spans="1:57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5"/>
      <c r="R143" s="25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</row>
    <row r="144" spans="1:57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5"/>
      <c r="R144" s="25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</row>
    <row r="145" spans="1:57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5"/>
      <c r="R145" s="25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</row>
    <row r="146" spans="1:57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5"/>
      <c r="R146" s="25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</row>
    <row r="147" spans="1:57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5"/>
      <c r="R147" s="25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</row>
    <row r="148" spans="1:57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5"/>
      <c r="R148" s="25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</row>
    <row r="149" spans="1:57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5"/>
      <c r="R149" s="25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</row>
    <row r="150" spans="1:57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5"/>
      <c r="R150" s="25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</row>
    <row r="151" spans="1:57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5"/>
      <c r="R151" s="25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</row>
    <row r="152" spans="1:57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5"/>
      <c r="R152" s="25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</row>
    <row r="153" spans="1:57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5"/>
      <c r="R153" s="25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</row>
    <row r="154" spans="1:57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5"/>
      <c r="R154" s="25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</row>
    <row r="155" spans="1:57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5"/>
      <c r="R155" s="25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</row>
    <row r="156" spans="1:57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5"/>
      <c r="R156" s="25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</row>
    <row r="157" spans="1:57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5"/>
      <c r="R157" s="25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</row>
    <row r="158" spans="1:57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5"/>
      <c r="R158" s="25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</row>
    <row r="159" spans="1:57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5"/>
      <c r="R159" s="25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</row>
    <row r="160" spans="1:57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5"/>
      <c r="R160" s="25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</row>
    <row r="161" spans="1:57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5"/>
      <c r="R161" s="25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</row>
    <row r="162" spans="1:57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5"/>
      <c r="R162" s="25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</row>
    <row r="163" spans="1:57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5"/>
      <c r="R163" s="25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</row>
    <row r="164" spans="1:57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5"/>
      <c r="R164" s="25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</row>
    <row r="165" spans="1:57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5"/>
      <c r="R165" s="25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</row>
    <row r="166" spans="1:57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5"/>
      <c r="R166" s="25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</row>
    <row r="167" spans="1:57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5"/>
      <c r="R167" s="25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</row>
    <row r="168" spans="1:57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5"/>
      <c r="R168" s="25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</row>
    <row r="169" spans="1:57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5"/>
      <c r="R169" s="25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</row>
    <row r="170" spans="1:57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5"/>
      <c r="R170" s="25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</row>
    <row r="171" spans="1:57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5"/>
      <c r="R171" s="25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</row>
    <row r="172" spans="1:57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5"/>
      <c r="R172" s="25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</row>
    <row r="173" spans="1:57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5"/>
      <c r="R173" s="25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</row>
    <row r="174" spans="1:57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5"/>
      <c r="R174" s="25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</row>
    <row r="175" spans="1:57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5"/>
      <c r="R175" s="25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</row>
    <row r="176" spans="1:57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5"/>
      <c r="R176" s="25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</row>
    <row r="177" spans="1:57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5"/>
      <c r="R177" s="25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</row>
    <row r="178" spans="1:57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5"/>
      <c r="R178" s="25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</row>
    <row r="179" spans="1:57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5"/>
      <c r="R179" s="25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</row>
    <row r="180" spans="1:57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5"/>
      <c r="R180" s="25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</row>
    <row r="181" spans="1:57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5"/>
      <c r="R181" s="25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</row>
    <row r="182" spans="1:57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5"/>
      <c r="R182" s="25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</row>
    <row r="183" spans="1:57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5"/>
      <c r="R183" s="25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</row>
    <row r="184" spans="1:57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5"/>
      <c r="R184" s="25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</row>
    <row r="185" spans="1:57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5"/>
      <c r="R185" s="25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</row>
    <row r="186" spans="1:57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5"/>
      <c r="R186" s="25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</row>
    <row r="187" spans="1:57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5"/>
      <c r="R187" s="25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</row>
  </sheetData>
  <conditionalFormatting sqref="Q82">
    <cfRule type="expression" dxfId="17" priority="1">
      <formula>L82&gt;0</formula>
    </cfRule>
  </conditionalFormatting>
  <dataValidations disablePrompts="1" count="1">
    <dataValidation type="list" allowBlank="1" showInputMessage="1" showErrorMessage="1" sqref="G13" xr:uid="{4076D8E7-ED45-46BD-94C3-6D9B55176A24}">
      <formula1>#REF!</formula1>
    </dataValidation>
  </dataValidation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4CD84-03F9-4EFC-AAA5-B0756CA09F73}">
  <dimension ref="A1:BE187"/>
  <sheetViews>
    <sheetView showGridLines="0" zoomScale="90" zoomScaleNormal="90" workbookViewId="0"/>
  </sheetViews>
  <sheetFormatPr defaultRowHeight="14.5" x14ac:dyDescent="0.35"/>
  <cols>
    <col min="1" max="1" width="2.6328125" customWidth="1"/>
    <col min="2" max="2" width="3.90625" customWidth="1"/>
    <col min="3" max="3" width="1.08984375" customWidth="1"/>
    <col min="4" max="4" width="1" customWidth="1"/>
    <col min="5" max="5" width="10.81640625" customWidth="1"/>
    <col min="6" max="6" width="13.08984375" customWidth="1"/>
    <col min="7" max="7" width="7.90625" bestFit="1" customWidth="1"/>
    <col min="8" max="8" width="10.36328125" customWidth="1"/>
    <col min="9" max="9" width="10" customWidth="1"/>
    <col min="10" max="10" width="1" customWidth="1"/>
    <col min="11" max="11" width="1.08984375" customWidth="1"/>
    <col min="12" max="14" width="8.7265625" customWidth="1"/>
    <col min="17" max="18" width="3.6328125" style="13" customWidth="1"/>
  </cols>
  <sheetData>
    <row r="1" spans="1:57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5"/>
      <c r="R1" s="25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</row>
    <row r="2" spans="1:57" x14ac:dyDescent="0.35">
      <c r="A2" s="21"/>
      <c r="B2" s="21"/>
      <c r="C2" s="21"/>
      <c r="D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</row>
    <row r="3" spans="1:57" x14ac:dyDescent="0.35">
      <c r="A3" s="21"/>
      <c r="B3" s="21"/>
      <c r="C3" s="21"/>
      <c r="D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</row>
    <row r="4" spans="1:57" x14ac:dyDescent="0.35">
      <c r="A4" s="21"/>
      <c r="B4" s="21"/>
      <c r="C4" s="21"/>
      <c r="D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</row>
    <row r="5" spans="1:57" x14ac:dyDescent="0.35">
      <c r="A5" s="21"/>
      <c r="B5" s="21"/>
      <c r="C5" s="21"/>
      <c r="D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</row>
    <row r="6" spans="1:57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5"/>
      <c r="R6" s="25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</row>
    <row r="7" spans="1:57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5"/>
      <c r="R7" s="25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</row>
    <row r="8" spans="1:57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5"/>
      <c r="R8" s="25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</row>
    <row r="9" spans="1:57" x14ac:dyDescent="0.35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5"/>
      <c r="R9" s="25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</row>
    <row r="10" spans="1:57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5"/>
      <c r="R10" s="25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</row>
    <row r="11" spans="1:57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5"/>
      <c r="R11" s="25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</row>
    <row r="12" spans="1:57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5"/>
      <c r="R12" s="25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</row>
    <row r="13" spans="1:57" x14ac:dyDescent="0.35">
      <c r="A13" s="21"/>
      <c r="B13" s="21"/>
      <c r="C13" s="21"/>
      <c r="D13" s="21"/>
      <c r="E13" s="21"/>
      <c r="F13" s="21"/>
      <c r="G13" s="22"/>
      <c r="H13" s="21"/>
      <c r="I13" s="21"/>
      <c r="J13" s="21"/>
      <c r="K13" s="23"/>
      <c r="L13" s="21"/>
      <c r="M13" s="21"/>
      <c r="N13" s="24"/>
      <c r="O13" s="21"/>
      <c r="P13" s="21"/>
      <c r="Q13" s="25"/>
      <c r="R13" s="25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</row>
    <row r="14" spans="1:57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5"/>
      <c r="R14" s="25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</row>
    <row r="15" spans="1:57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5"/>
      <c r="R15" s="25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</row>
    <row r="16" spans="1:57" ht="6.5" customHeight="1" x14ac:dyDescent="0.35">
      <c r="A16" s="21"/>
      <c r="B16" s="21"/>
      <c r="C16" s="20"/>
      <c r="D16" s="20"/>
      <c r="E16" s="20"/>
      <c r="F16" s="20"/>
      <c r="G16" s="20"/>
      <c r="H16" s="20"/>
      <c r="I16" s="20"/>
      <c r="J16" s="20"/>
      <c r="K16" s="20"/>
      <c r="L16" s="21"/>
      <c r="M16" s="21"/>
      <c r="N16" s="21"/>
      <c r="O16" s="21"/>
      <c r="P16" s="21"/>
      <c r="Q16" s="25"/>
      <c r="R16" s="25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</row>
    <row r="17" spans="1:57" ht="5" customHeight="1" x14ac:dyDescent="0.35">
      <c r="A17" s="21"/>
      <c r="B17" s="21"/>
      <c r="C17" s="20"/>
      <c r="D17" s="21"/>
      <c r="E17" s="21"/>
      <c r="F17" s="21"/>
      <c r="G17" s="21"/>
      <c r="H17" s="21"/>
      <c r="I17" s="21"/>
      <c r="J17" s="21"/>
      <c r="K17" s="20"/>
      <c r="L17" s="21"/>
      <c r="M17" s="21"/>
      <c r="N17" s="21"/>
      <c r="O17" s="21"/>
      <c r="P17" s="21"/>
      <c r="Q17" s="25"/>
      <c r="R17" s="25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</row>
    <row r="18" spans="1:57" ht="36" x14ac:dyDescent="0.35">
      <c r="A18" s="21"/>
      <c r="B18" s="21"/>
      <c r="C18" s="20"/>
      <c r="D18" s="21"/>
      <c r="E18" s="28" t="s">
        <v>0</v>
      </c>
      <c r="F18" s="29" t="s">
        <v>9</v>
      </c>
      <c r="G18" s="29" t="s">
        <v>10</v>
      </c>
      <c r="H18" s="30" t="s">
        <v>6</v>
      </c>
      <c r="I18" s="30" t="s">
        <v>7</v>
      </c>
      <c r="J18" s="26"/>
      <c r="K18" s="20"/>
      <c r="L18" s="21"/>
      <c r="M18" s="21"/>
      <c r="N18" s="21"/>
      <c r="O18" s="21"/>
      <c r="P18" s="21"/>
      <c r="Q18" s="25"/>
      <c r="R18" s="25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</row>
    <row r="19" spans="1:57" ht="6" customHeight="1" x14ac:dyDescent="0.35">
      <c r="A19" s="21"/>
      <c r="B19" s="21"/>
      <c r="C19" s="20"/>
      <c r="D19" s="21"/>
      <c r="E19" s="31"/>
      <c r="F19" s="32"/>
      <c r="G19" s="32"/>
      <c r="H19" s="33"/>
      <c r="I19" s="33"/>
      <c r="J19" s="26"/>
      <c r="K19" s="20"/>
      <c r="L19" s="21"/>
      <c r="M19" s="21"/>
      <c r="N19" s="21"/>
      <c r="O19" s="21"/>
      <c r="P19" s="21"/>
      <c r="Q19" s="25"/>
      <c r="R19" s="25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</row>
    <row r="20" spans="1:57" ht="18" x14ac:dyDescent="0.4">
      <c r="A20" s="21"/>
      <c r="B20" s="21"/>
      <c r="C20" s="20"/>
      <c r="D20" s="21"/>
      <c r="E20" s="34" t="s">
        <v>13</v>
      </c>
      <c r="F20" s="35">
        <v>500</v>
      </c>
      <c r="G20" s="36"/>
      <c r="H20" s="37"/>
      <c r="I20" s="37">
        <f>F20</f>
        <v>500</v>
      </c>
      <c r="J20" s="27"/>
      <c r="K20" s="20"/>
      <c r="L20" s="21"/>
      <c r="M20" s="21"/>
      <c r="N20" s="21"/>
      <c r="O20" s="21"/>
      <c r="P20" s="21"/>
      <c r="Q20" s="25"/>
      <c r="R20" s="25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</row>
    <row r="21" spans="1:57" ht="18" x14ac:dyDescent="0.4">
      <c r="A21" s="21"/>
      <c r="B21" s="21"/>
      <c r="C21" s="20"/>
      <c r="D21" s="21"/>
      <c r="E21" s="38" t="s">
        <v>14</v>
      </c>
      <c r="F21" s="39">
        <v>531.107073648388</v>
      </c>
      <c r="G21" s="39">
        <v>202.71254431299894</v>
      </c>
      <c r="H21" s="37">
        <f>SUM(F21:G21)</f>
        <v>733.81961796138694</v>
      </c>
      <c r="I21" s="37">
        <f>I20+F21+G21</f>
        <v>1233.8196179613869</v>
      </c>
      <c r="J21" s="27"/>
      <c r="K21" s="20"/>
      <c r="L21" s="21"/>
      <c r="M21" s="21"/>
      <c r="N21" s="21"/>
      <c r="O21" s="21"/>
      <c r="P21" s="21"/>
      <c r="Q21" s="25"/>
      <c r="R21" s="25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</row>
    <row r="22" spans="1:57" ht="18" x14ac:dyDescent="0.4">
      <c r="A22" s="21"/>
      <c r="B22" s="21"/>
      <c r="C22" s="20"/>
      <c r="D22" s="21"/>
      <c r="E22" s="38" t="s">
        <v>15</v>
      </c>
      <c r="F22" s="39">
        <v>475.50172683294068</v>
      </c>
      <c r="G22" s="39">
        <v>-416.86280692379773</v>
      </c>
      <c r="H22" s="37">
        <f t="shared" ref="H22:H27" si="0">SUM(F22:G22)</f>
        <v>58.638919909142942</v>
      </c>
      <c r="I22" s="37">
        <f t="shared" ref="I22:I27" si="1">I21+F22+G22</f>
        <v>1292.4585378705299</v>
      </c>
      <c r="J22" s="27"/>
      <c r="K22" s="20"/>
      <c r="L22" s="21"/>
      <c r="M22" s="21"/>
      <c r="N22" s="21"/>
      <c r="O22" s="21"/>
      <c r="P22" s="21"/>
      <c r="Q22" s="25"/>
      <c r="R22" s="25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</row>
    <row r="23" spans="1:57" ht="18" x14ac:dyDescent="0.4">
      <c r="A23" s="21"/>
      <c r="B23" s="21"/>
      <c r="C23" s="20"/>
      <c r="D23" s="21"/>
      <c r="E23" s="38" t="s">
        <v>16</v>
      </c>
      <c r="F23" s="39">
        <v>279.20248574547037</v>
      </c>
      <c r="G23" s="39">
        <v>140.24697801991616</v>
      </c>
      <c r="H23" s="37">
        <f t="shared" si="0"/>
        <v>419.44946376538655</v>
      </c>
      <c r="I23" s="37">
        <f t="shared" si="1"/>
        <v>1711.9080016359164</v>
      </c>
      <c r="J23" s="27"/>
      <c r="K23" s="20"/>
      <c r="L23" s="21"/>
      <c r="M23" s="21"/>
      <c r="N23" s="21"/>
      <c r="O23" s="21"/>
      <c r="P23" s="21"/>
      <c r="Q23" s="25"/>
      <c r="R23" s="25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</row>
    <row r="24" spans="1:57" ht="18" x14ac:dyDescent="0.4">
      <c r="A24" s="21"/>
      <c r="B24" s="21"/>
      <c r="C24" s="20"/>
      <c r="D24" s="21"/>
      <c r="E24" s="38" t="s">
        <v>17</v>
      </c>
      <c r="F24" s="39">
        <v>-504.16282025852792</v>
      </c>
      <c r="G24" s="39">
        <v>390.34537610564371</v>
      </c>
      <c r="H24" s="37">
        <f t="shared" si="0"/>
        <v>-113.81744415288421</v>
      </c>
      <c r="I24" s="37">
        <f t="shared" si="1"/>
        <v>1598.0905574830322</v>
      </c>
      <c r="J24" s="27"/>
      <c r="K24" s="20"/>
      <c r="L24" s="21"/>
      <c r="M24" s="21"/>
      <c r="N24" s="21"/>
      <c r="O24" s="21"/>
      <c r="P24" s="21"/>
      <c r="Q24" s="25"/>
      <c r="R24" s="25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</row>
    <row r="25" spans="1:57" ht="18" x14ac:dyDescent="0.4">
      <c r="A25" s="21"/>
      <c r="B25" s="21"/>
      <c r="C25" s="20"/>
      <c r="D25" s="21"/>
      <c r="E25" s="38" t="s">
        <v>11</v>
      </c>
      <c r="F25" s="39">
        <v>-176.10947185280202</v>
      </c>
      <c r="G25" s="39">
        <v>-234.33180655344881</v>
      </c>
      <c r="H25" s="37">
        <f t="shared" si="0"/>
        <v>-410.44127840625083</v>
      </c>
      <c r="I25" s="37">
        <f t="shared" si="1"/>
        <v>1187.6492790767813</v>
      </c>
      <c r="J25" s="27"/>
      <c r="K25" s="20"/>
      <c r="L25" s="21"/>
      <c r="M25" s="21"/>
      <c r="N25" s="21"/>
      <c r="O25" s="21"/>
      <c r="P25" s="21"/>
      <c r="Q25" s="25"/>
      <c r="R25" s="25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</row>
    <row r="26" spans="1:57" ht="18" x14ac:dyDescent="0.4">
      <c r="A26" s="21"/>
      <c r="B26" s="21"/>
      <c r="C26" s="20"/>
      <c r="D26" s="21"/>
      <c r="E26" s="38" t="s">
        <v>18</v>
      </c>
      <c r="F26" s="39">
        <v>605.64472994925177</v>
      </c>
      <c r="G26" s="39">
        <v>302</v>
      </c>
      <c r="H26" s="37">
        <f t="shared" si="0"/>
        <v>907.64472994925177</v>
      </c>
      <c r="I26" s="37">
        <f t="shared" si="1"/>
        <v>2095.2940090260331</v>
      </c>
      <c r="J26" s="27"/>
      <c r="K26" s="20"/>
      <c r="L26" s="21"/>
      <c r="M26" s="21"/>
      <c r="N26" s="21"/>
      <c r="O26" s="21"/>
      <c r="P26" s="21"/>
      <c r="Q26" s="25"/>
      <c r="R26" s="25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</row>
    <row r="27" spans="1:57" ht="18" x14ac:dyDescent="0.4">
      <c r="A27" s="21"/>
      <c r="B27" s="21"/>
      <c r="C27" s="20"/>
      <c r="D27" s="21"/>
      <c r="E27" s="38" t="s">
        <v>21</v>
      </c>
      <c r="F27" s="39">
        <v>658.71066317800603</v>
      </c>
      <c r="G27" s="39">
        <v>-90.047385969020581</v>
      </c>
      <c r="H27" s="37">
        <f t="shared" si="0"/>
        <v>568.66327720898539</v>
      </c>
      <c r="I27" s="37">
        <f t="shared" si="1"/>
        <v>2663.9572862350187</v>
      </c>
      <c r="J27" s="27"/>
      <c r="K27" s="20"/>
      <c r="L27" s="21"/>
      <c r="M27" s="21"/>
      <c r="N27" s="21"/>
      <c r="O27" s="21"/>
      <c r="P27" s="21"/>
      <c r="Q27" s="25"/>
      <c r="R27" s="25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</row>
    <row r="28" spans="1:57" ht="18" x14ac:dyDescent="0.4">
      <c r="A28" s="21"/>
      <c r="B28" s="21"/>
      <c r="C28" s="20"/>
      <c r="D28" s="21"/>
      <c r="E28" s="40" t="s">
        <v>1</v>
      </c>
      <c r="F28" s="35">
        <f>I27</f>
        <v>2663.9572862350187</v>
      </c>
      <c r="G28" s="39"/>
      <c r="H28" s="37"/>
      <c r="I28" s="37"/>
      <c r="J28" s="27"/>
      <c r="K28" s="20"/>
      <c r="L28" s="21"/>
      <c r="M28" s="21"/>
      <c r="N28" s="21"/>
      <c r="O28" s="21"/>
      <c r="P28" s="21"/>
      <c r="Q28" s="25"/>
      <c r="R28" s="25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</row>
    <row r="29" spans="1:57" ht="18" x14ac:dyDescent="0.4">
      <c r="A29" s="21"/>
      <c r="B29" s="21"/>
      <c r="C29" s="20"/>
      <c r="D29" s="21"/>
      <c r="E29" s="38"/>
      <c r="F29" s="39"/>
      <c r="G29" s="39"/>
      <c r="H29" s="37"/>
      <c r="I29" s="37"/>
      <c r="J29" s="27"/>
      <c r="K29" s="20"/>
      <c r="L29" s="21"/>
      <c r="M29" s="21"/>
      <c r="N29" s="21"/>
      <c r="O29" s="21"/>
      <c r="P29" s="21"/>
      <c r="Q29" s="25"/>
      <c r="R29" s="25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</row>
    <row r="30" spans="1:57" ht="18" x14ac:dyDescent="0.4">
      <c r="A30" s="21"/>
      <c r="B30" s="21"/>
      <c r="C30" s="20"/>
      <c r="D30" s="21"/>
      <c r="E30" s="38"/>
      <c r="F30" s="39"/>
      <c r="G30" s="39"/>
      <c r="H30" s="37"/>
      <c r="I30" s="37"/>
      <c r="J30" s="27"/>
      <c r="K30" s="20"/>
      <c r="L30" s="21"/>
      <c r="M30" s="21"/>
      <c r="N30" s="21"/>
      <c r="O30" s="21"/>
      <c r="P30" s="21"/>
      <c r="Q30" s="25"/>
      <c r="R30" s="25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</row>
    <row r="31" spans="1:57" ht="18" x14ac:dyDescent="0.4">
      <c r="A31" s="21"/>
      <c r="B31" s="21"/>
      <c r="C31" s="20"/>
      <c r="D31" s="21"/>
      <c r="E31" s="38"/>
      <c r="F31" s="39"/>
      <c r="G31" s="39"/>
      <c r="H31" s="37"/>
      <c r="I31" s="37"/>
      <c r="J31" s="27"/>
      <c r="K31" s="20"/>
      <c r="L31" s="21"/>
      <c r="M31" s="21"/>
      <c r="N31" s="21"/>
      <c r="O31" s="21"/>
      <c r="P31" s="21"/>
      <c r="Q31" s="25"/>
      <c r="R31" s="25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</row>
    <row r="32" spans="1:57" ht="18" x14ac:dyDescent="0.4">
      <c r="A32" s="21"/>
      <c r="B32" s="21"/>
      <c r="C32" s="20"/>
      <c r="D32" s="21"/>
      <c r="E32" s="38"/>
      <c r="F32" s="39"/>
      <c r="G32" s="39"/>
      <c r="H32" s="37"/>
      <c r="I32" s="37"/>
      <c r="J32" s="27"/>
      <c r="K32" s="20"/>
      <c r="L32" s="21"/>
      <c r="M32" s="21"/>
      <c r="N32" s="21"/>
      <c r="O32" s="21"/>
      <c r="P32" s="21"/>
      <c r="Q32" s="25"/>
      <c r="R32" s="25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</row>
    <row r="33" spans="1:57" ht="18" x14ac:dyDescent="0.4">
      <c r="A33" s="21"/>
      <c r="B33" s="21"/>
      <c r="C33" s="20"/>
      <c r="D33" s="21"/>
      <c r="E33" s="38"/>
      <c r="F33" s="39"/>
      <c r="G33" s="39"/>
      <c r="H33" s="37"/>
      <c r="I33" s="37"/>
      <c r="J33" s="27"/>
      <c r="K33" s="20"/>
      <c r="L33" s="21"/>
      <c r="M33" s="21"/>
      <c r="N33" s="21"/>
      <c r="O33" s="21"/>
      <c r="P33" s="21"/>
      <c r="Q33" s="25"/>
      <c r="R33" s="25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</row>
    <row r="34" spans="1:57" ht="18" x14ac:dyDescent="0.4">
      <c r="A34" s="21"/>
      <c r="B34" s="21"/>
      <c r="C34" s="20"/>
      <c r="D34" s="21"/>
      <c r="E34" s="38"/>
      <c r="F34" s="39"/>
      <c r="G34" s="39"/>
      <c r="H34" s="37"/>
      <c r="I34" s="37"/>
      <c r="J34" s="27"/>
      <c r="K34" s="20"/>
      <c r="L34" s="21"/>
      <c r="M34" s="21"/>
      <c r="N34" s="21"/>
      <c r="O34" s="21"/>
      <c r="P34" s="21"/>
      <c r="Q34" s="25"/>
      <c r="R34" s="25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</row>
    <row r="35" spans="1:57" ht="18" x14ac:dyDescent="0.4">
      <c r="A35" s="21"/>
      <c r="B35" s="21"/>
      <c r="C35" s="20"/>
      <c r="D35" s="21"/>
      <c r="E35" s="38"/>
      <c r="F35" s="39"/>
      <c r="G35" s="39"/>
      <c r="H35" s="37"/>
      <c r="I35" s="37"/>
      <c r="J35" s="27"/>
      <c r="K35" s="20"/>
      <c r="L35" s="21"/>
      <c r="M35" s="21"/>
      <c r="N35" s="21"/>
      <c r="O35" s="21"/>
      <c r="P35" s="21"/>
      <c r="Q35" s="25"/>
      <c r="R35" s="25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</row>
    <row r="36" spans="1:57" ht="18" x14ac:dyDescent="0.4">
      <c r="A36" s="21"/>
      <c r="B36" s="21"/>
      <c r="C36" s="20"/>
      <c r="D36" s="21"/>
      <c r="E36" s="38"/>
      <c r="F36" s="39"/>
      <c r="G36" s="39"/>
      <c r="H36" s="37"/>
      <c r="I36" s="37"/>
      <c r="J36" s="27"/>
      <c r="K36" s="20"/>
      <c r="L36" s="21"/>
      <c r="M36" s="21"/>
      <c r="N36" s="21"/>
      <c r="O36" s="21"/>
      <c r="P36" s="21"/>
      <c r="Q36" s="25"/>
      <c r="R36" s="25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</row>
    <row r="37" spans="1:57" ht="18" x14ac:dyDescent="0.4">
      <c r="A37" s="21"/>
      <c r="B37" s="21"/>
      <c r="C37" s="20"/>
      <c r="D37" s="21"/>
      <c r="E37" s="38"/>
      <c r="F37" s="39"/>
      <c r="G37" s="39"/>
      <c r="H37" s="37"/>
      <c r="I37" s="37"/>
      <c r="J37" s="27"/>
      <c r="K37" s="20"/>
      <c r="L37" s="21"/>
      <c r="M37" s="21"/>
      <c r="N37" s="21"/>
      <c r="O37" s="21"/>
      <c r="P37" s="21"/>
      <c r="Q37" s="25"/>
      <c r="R37" s="25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</row>
    <row r="38" spans="1:57" ht="18" x14ac:dyDescent="0.4">
      <c r="A38" s="21"/>
      <c r="B38" s="21"/>
      <c r="C38" s="20"/>
      <c r="D38" s="21"/>
      <c r="E38" s="38"/>
      <c r="F38" s="39"/>
      <c r="G38" s="39"/>
      <c r="H38" s="37"/>
      <c r="I38" s="37"/>
      <c r="J38" s="27"/>
      <c r="K38" s="20"/>
      <c r="L38" s="21"/>
      <c r="M38" s="21"/>
      <c r="N38" s="21"/>
      <c r="O38" s="21"/>
      <c r="P38" s="21"/>
      <c r="Q38" s="25"/>
      <c r="R38" s="25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</row>
    <row r="39" spans="1:57" ht="18" x14ac:dyDescent="0.4">
      <c r="A39" s="21"/>
      <c r="B39" s="21"/>
      <c r="C39" s="20"/>
      <c r="D39" s="21"/>
      <c r="E39" s="38"/>
      <c r="F39" s="39"/>
      <c r="G39" s="39"/>
      <c r="H39" s="37"/>
      <c r="I39" s="37"/>
      <c r="J39" s="27"/>
      <c r="K39" s="20"/>
      <c r="L39" s="21"/>
      <c r="M39" s="24"/>
      <c r="N39" s="21"/>
      <c r="O39" s="21"/>
      <c r="P39" s="21"/>
      <c r="Q39" s="25"/>
      <c r="R39" s="25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</row>
    <row r="40" spans="1:57" ht="18" x14ac:dyDescent="0.4">
      <c r="A40" s="21"/>
      <c r="B40" s="21"/>
      <c r="C40" s="20"/>
      <c r="D40" s="21"/>
      <c r="E40" s="38"/>
      <c r="F40" s="39"/>
      <c r="G40" s="39"/>
      <c r="H40" s="37"/>
      <c r="I40" s="37"/>
      <c r="J40" s="27"/>
      <c r="K40" s="20"/>
      <c r="L40" s="21"/>
      <c r="M40" s="21"/>
      <c r="N40" s="21"/>
      <c r="O40" s="21"/>
      <c r="P40" s="21"/>
      <c r="Q40" s="25"/>
      <c r="R40" s="25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</row>
    <row r="41" spans="1:57" ht="18" x14ac:dyDescent="0.4">
      <c r="A41" s="21"/>
      <c r="B41" s="21"/>
      <c r="C41" s="20"/>
      <c r="D41" s="21"/>
      <c r="E41" s="38"/>
      <c r="F41" s="39"/>
      <c r="G41" s="39"/>
      <c r="H41" s="37"/>
      <c r="I41" s="37"/>
      <c r="J41" s="27"/>
      <c r="K41" s="20"/>
      <c r="L41" s="21"/>
      <c r="M41" s="21"/>
      <c r="N41" s="21"/>
      <c r="O41" s="21"/>
      <c r="P41" s="21"/>
      <c r="Q41" s="25"/>
      <c r="R41" s="25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</row>
    <row r="42" spans="1:57" ht="18" x14ac:dyDescent="0.4">
      <c r="A42" s="21"/>
      <c r="B42" s="21"/>
      <c r="C42" s="20"/>
      <c r="D42" s="21"/>
      <c r="E42" s="38"/>
      <c r="F42" s="39"/>
      <c r="G42" s="39"/>
      <c r="H42" s="37"/>
      <c r="I42" s="37"/>
      <c r="J42" s="27"/>
      <c r="K42" s="20"/>
      <c r="L42" s="21"/>
      <c r="M42" s="21"/>
      <c r="N42" s="21"/>
      <c r="O42" s="21"/>
      <c r="P42" s="21"/>
      <c r="Q42" s="25"/>
      <c r="R42" s="25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</row>
    <row r="43" spans="1:57" ht="18" x14ac:dyDescent="0.4">
      <c r="A43" s="21"/>
      <c r="B43" s="21"/>
      <c r="C43" s="20"/>
      <c r="D43" s="21"/>
      <c r="E43" s="38"/>
      <c r="F43" s="39"/>
      <c r="G43" s="39"/>
      <c r="H43" s="37"/>
      <c r="I43" s="37"/>
      <c r="J43" s="27"/>
      <c r="K43" s="20"/>
      <c r="L43" s="21"/>
      <c r="M43" s="21"/>
      <c r="N43" s="21"/>
      <c r="O43" s="21"/>
      <c r="P43" s="21"/>
      <c r="Q43" s="25"/>
      <c r="R43" s="25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</row>
    <row r="44" spans="1:57" ht="18" x14ac:dyDescent="0.4">
      <c r="A44" s="21"/>
      <c r="B44" s="21"/>
      <c r="C44" s="20"/>
      <c r="D44" s="21"/>
      <c r="E44" s="40"/>
      <c r="F44" s="41"/>
      <c r="G44" s="42"/>
      <c r="H44" s="43"/>
      <c r="I44" s="43"/>
      <c r="J44" s="21"/>
      <c r="K44" s="20"/>
      <c r="L44" s="21"/>
      <c r="M44" s="21"/>
      <c r="N44" s="21"/>
      <c r="O44" s="21"/>
      <c r="P44" s="21"/>
      <c r="Q44" s="25"/>
      <c r="R44" s="25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</row>
    <row r="45" spans="1:57" ht="5" customHeight="1" x14ac:dyDescent="0.35">
      <c r="A45" s="21"/>
      <c r="B45" s="21"/>
      <c r="C45" s="20"/>
      <c r="D45" s="21"/>
      <c r="E45" s="21"/>
      <c r="F45" s="21"/>
      <c r="G45" s="21"/>
      <c r="H45" s="21"/>
      <c r="I45" s="21"/>
      <c r="J45" s="21"/>
      <c r="K45" s="20"/>
      <c r="L45" s="21"/>
      <c r="M45" s="21"/>
      <c r="N45" s="21"/>
      <c r="O45" s="21"/>
      <c r="P45" s="21"/>
      <c r="Q45" s="25"/>
      <c r="R45" s="25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</row>
    <row r="46" spans="1:57" ht="6.5" customHeight="1" x14ac:dyDescent="0.35">
      <c r="A46" s="21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1"/>
      <c r="M46" s="21"/>
      <c r="N46" s="21"/>
      <c r="O46" s="21"/>
      <c r="P46" s="21"/>
      <c r="Q46" s="25"/>
      <c r="R46" s="25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</row>
    <row r="47" spans="1:57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5"/>
      <c r="R47" s="25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</row>
    <row r="48" spans="1:57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5"/>
      <c r="R48" s="25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</row>
    <row r="49" spans="1:57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4"/>
      <c r="M49" s="21"/>
      <c r="N49" s="21"/>
      <c r="O49" s="21"/>
      <c r="P49" s="21"/>
      <c r="Q49" s="25"/>
      <c r="R49" s="25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</row>
    <row r="50" spans="1:57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5"/>
      <c r="R50" s="25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</row>
    <row r="51" spans="1:57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5"/>
      <c r="R51" s="25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</row>
    <row r="52" spans="1:57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5"/>
      <c r="R52" s="25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</row>
    <row r="53" spans="1:57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5"/>
      <c r="R53" s="25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</row>
    <row r="54" spans="1:57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5"/>
      <c r="R54" s="25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</row>
    <row r="55" spans="1:57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5"/>
      <c r="R55" s="25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</row>
    <row r="56" spans="1:57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5"/>
      <c r="R56" s="25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</row>
    <row r="57" spans="1:57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5"/>
      <c r="R57" s="25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</row>
    <row r="58" spans="1:57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5"/>
      <c r="R58" s="25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</row>
    <row r="59" spans="1:57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5"/>
      <c r="R59" s="25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</row>
    <row r="60" spans="1:57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5"/>
      <c r="R60" s="25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</row>
    <row r="61" spans="1:57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5"/>
      <c r="R61" s="25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</row>
    <row r="62" spans="1:57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5"/>
      <c r="R62" s="25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</row>
    <row r="63" spans="1:57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5"/>
      <c r="R63" s="25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</row>
    <row r="64" spans="1:57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5"/>
      <c r="R64" s="25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</row>
    <row r="65" spans="1:57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5"/>
      <c r="R65" s="25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</row>
    <row r="66" spans="1:57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5"/>
      <c r="R66" s="25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</row>
    <row r="67" spans="1:57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5"/>
      <c r="R67" s="25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</row>
    <row r="68" spans="1:57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5"/>
      <c r="R68" s="25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</row>
    <row r="69" spans="1:57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5"/>
      <c r="R69" s="25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</row>
    <row r="70" spans="1:57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5"/>
      <c r="R70" s="25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</row>
    <row r="71" spans="1:57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5"/>
      <c r="R71" s="25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</row>
    <row r="72" spans="1:57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5"/>
      <c r="R72" s="25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</row>
    <row r="73" spans="1:57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5"/>
      <c r="R73" s="25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</row>
    <row r="74" spans="1:57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5"/>
      <c r="R74" s="25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</row>
    <row r="75" spans="1:57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5"/>
      <c r="R75" s="25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</row>
    <row r="76" spans="1:57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5"/>
      <c r="R76" s="25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</row>
    <row r="77" spans="1:57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5"/>
      <c r="R77" s="25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</row>
    <row r="78" spans="1:57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5"/>
      <c r="R78" s="25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</row>
    <row r="79" spans="1:57" x14ac:dyDescent="0.35">
      <c r="A79" s="21"/>
      <c r="B79" s="21"/>
      <c r="C79" s="21"/>
      <c r="D79" s="21"/>
      <c r="L79" s="4"/>
      <c r="M79" s="4"/>
      <c r="N79" s="3"/>
      <c r="P79" s="21"/>
      <c r="Q79" s="25"/>
      <c r="R79" s="25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</row>
    <row r="80" spans="1:57" ht="29" x14ac:dyDescent="0.35">
      <c r="A80" s="21"/>
      <c r="B80" s="21"/>
      <c r="C80" s="21"/>
      <c r="D80" s="21"/>
      <c r="E80" s="15" t="s">
        <v>0</v>
      </c>
      <c r="F80" s="16" t="s">
        <v>8</v>
      </c>
      <c r="L80" s="18" t="s">
        <v>4</v>
      </c>
      <c r="M80" s="18" t="s">
        <v>5</v>
      </c>
      <c r="N80" s="19" t="s">
        <v>6</v>
      </c>
      <c r="O80" s="19" t="s">
        <v>7</v>
      </c>
      <c r="P80" s="21"/>
      <c r="Q80" s="44"/>
      <c r="R80" s="44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</row>
    <row r="81" spans="1:57" x14ac:dyDescent="0.35">
      <c r="A81" s="21"/>
      <c r="B81" s="21"/>
      <c r="C81" s="21"/>
      <c r="D81" s="21"/>
      <c r="E81" s="6" t="str">
        <f>E20</f>
        <v>COGS '21</v>
      </c>
      <c r="F81" s="9">
        <f>F20</f>
        <v>500</v>
      </c>
      <c r="M81" s="5">
        <v>0</v>
      </c>
      <c r="N81" s="12"/>
      <c r="O81" s="12">
        <f>F81</f>
        <v>500</v>
      </c>
      <c r="P81" s="21"/>
      <c r="Q81" s="44"/>
      <c r="R81" s="44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</row>
    <row r="82" spans="1:57" x14ac:dyDescent="0.35">
      <c r="A82" s="21"/>
      <c r="B82" s="21"/>
      <c r="C82" s="21"/>
      <c r="D82" s="21"/>
      <c r="E82" s="17" t="str">
        <f t="shared" ref="E82:E89" si="2">E21</f>
        <v>Q1 '21</v>
      </c>
      <c r="F82" s="11" cm="1">
        <f t="array" ref="F82">_xlfn.IFS(AND(L82&lt;0,M82&gt;0,ABS(L82)&gt;ABS(M82)),O81+L82,AND(L82&lt;0,M82&gt;0,ABS(L82)&lt;ABS(M82)),O81+L82,AND(L82&lt;0,M82&lt;0,ABS(L82)&lt;ABS(M82)),O81+L82+M82,AND(L82&gt;0,M82&gt;0),O81,AND(L82&gt;0,M82&lt;0,ABS(L82)&gt;ABS(M82)),O81,AND(L82&lt;0,M82&gt;0,ABS(L82)&gt;ABS(M82)),O81+L82,AND(L82=0,M82&gt;0),O81,AND(L82&gt;0,M82=0),O81,AND(L82&lt;0,M82=0),O81+L82,AND(L82+M82=0),O81,AND(L82=0,M82&lt;0),O81+M82,AND(L82&gt;0,M82&lt;0,ABS(L82)&lt;ABS(M82)),O81-(ABS(M82)-ABS(L82)),AND(L82&lt;0,M82&lt;0,ABS(L82)&gt;ABS(M82)),O81+L82+M82,AND(L82&lt;0,M82&lt;0,ABS(L82)=ABS(M82)),O81+L82+M82)</f>
        <v>500</v>
      </c>
      <c r="G82" s="8" cm="1">
        <f t="array" ref="G82">_xlfn.IFS(AND(L82&lt;0,ABS(L82)&lt;ABS(M82)),ABS(L82),AND(L82&lt;0,ABS(L82)&gt;ABS(M82),M82&gt;0),ABS(M82),AND(ROUNDDOWN(L82,0)=0,ROUNDDOWN(M82,0)=0),0,AND(L82&gt;0,M82&lt;0,ABS(L82)&gt;ABS(M82)),L82+M82,AND(L82&gt;=0,M82&gt;=0),L82,AND(L82=0,M82&lt;0),L82,AND(L82&lt;0,M82=0),ABS(L82),AND(L82+M82=0),0,AND(L82&lt;0,ABS(L82)&gt;ABS(M82),M82&lt;0),ABS(L82),AND(L82&gt;0,M82&lt;0,ABS(L82)&lt;ABS(M82)),ABS(M82)-ABS(L82),AND(L82&lt;0,M82&lt;0),ABS(L82))</f>
        <v>531.107073648388</v>
      </c>
      <c r="H82" s="7" cm="1">
        <f t="array" ref="H82">_xlfn.IFS(AND(L82&lt;0,M82&gt;0),ABS(M82+L82),AND(L82&lt;0,M82&lt;0),ABS(M82),AND(L82&gt;=0,M82&gt;=0),M82,AND(L82=0,M82=0),M82,AND(L82&gt;0,M82&lt;0,ABS(L82)&gt;ABS(M82)),ABS(M82),AND(L82&lt;0,M82=0),M82,AND(L82+M82=0),0,AND(L82=0,M82&lt;0),ABS(M82),AND(L82&gt;0,M82&lt;0,ABS(L82)&lt;ABS(M82)),ABS(L82))</f>
        <v>202.71254431299894</v>
      </c>
      <c r="L82" s="10">
        <f t="shared" ref="L82:M88" si="3">F21</f>
        <v>531.107073648388</v>
      </c>
      <c r="M82" s="10">
        <f t="shared" si="3"/>
        <v>202.71254431299894</v>
      </c>
      <c r="N82" s="12">
        <f>SUM(L82:M82)</f>
        <v>733.81961796138694</v>
      </c>
      <c r="O82" s="12">
        <f>O81+L82+M82</f>
        <v>1233.8196179613869</v>
      </c>
      <c r="P82" s="21"/>
      <c r="Q82" s="44" t="str" cm="1">
        <f t="array" ref="Q82">_xlfn.IFS(L82&lt;0,$T$113,L82=0,"",L82&gt;0,$U$113)</f>
        <v>▲</v>
      </c>
      <c r="R82" s="44" t="str" cm="1">
        <f t="array" ref="R82">_xlfn.IFS(M82&lt;0,$T$113,M82=0,"",M82&gt;0,$U$113)</f>
        <v>▲</v>
      </c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</row>
    <row r="83" spans="1:57" x14ac:dyDescent="0.35">
      <c r="A83" s="21"/>
      <c r="B83" s="21"/>
      <c r="C83" s="21"/>
      <c r="D83" s="21"/>
      <c r="E83" s="17" t="str">
        <f t="shared" si="2"/>
        <v>Q2 '21</v>
      </c>
      <c r="F83" s="11" cm="1">
        <f t="array" ref="F83">_xlfn.IFS(AND(L83&lt;0,M83&gt;0,ABS(L83)&gt;ABS(M83)),O82+L83,AND(L83&lt;0,M83&gt;0,ABS(L83)&lt;ABS(M83)),O82+L83,AND(L83&lt;0,M83&lt;0,ABS(L83)&lt;ABS(M83)),O82+L83+M83,AND(L83&gt;0,M83&gt;0),O82,AND(L83&gt;0,M83&lt;0,ABS(L83)&gt;ABS(M83)),O82,AND(L83&lt;0,M83&gt;0,ABS(L83)&gt;ABS(M83)),O82+L83,AND(L83=0,M83&gt;0),O82,AND(L83&gt;0,M83=0),O82,AND(L83&lt;0,M83=0),O82+L83,AND(L83+M83=0),O82,AND(L83=0,M83&lt;0),O82+M83,AND(L83&gt;0,M83&lt;0,ABS(L83)&lt;ABS(M83)),O82-(ABS(M83)-ABS(L83)),AND(L83&lt;0,M83&lt;0,ABS(L83)&gt;ABS(M83)),O82+L83+M83,AND(L83&lt;0,M83&lt;0,ABS(L83)=ABS(M83)),O82+L83+M83)</f>
        <v>1233.8196179613869</v>
      </c>
      <c r="G83" s="8" cm="1">
        <f t="array" ref="G83">_xlfn.IFS(AND(L83&lt;0,ABS(L83)&lt;ABS(M83)),ABS(L83),AND(L83&lt;0,ABS(L83)&gt;ABS(M83),M83&gt;0),ABS(M83),AND(ROUNDDOWN(L83,0)=0,ROUNDDOWN(M83,0)=0),0,AND(L83&gt;0,M83&lt;0,ABS(L83)&gt;ABS(M83)),L83+M83,AND(L83&gt;=0,M83&gt;=0),L83,AND(L83=0,M83&lt;0),L83,AND(L83&lt;0,M83=0),ABS(L83),AND(L83+M83=0),0,AND(L83&lt;0,ABS(L83)&gt;ABS(M83),M83&lt;0),ABS(L83),AND(L83&gt;0,M83&lt;0,ABS(L83)&lt;ABS(M83)),ABS(M83)-ABS(L83),AND(L83&lt;0,M83&lt;0),ABS(L83))</f>
        <v>58.638919909142942</v>
      </c>
      <c r="H83" s="7" cm="1">
        <f t="array" ref="H83">_xlfn.IFS(AND(L83&lt;0,M83&gt;0),ABS(M83+L83),AND(L83&lt;0,M83&lt;0),ABS(M83),AND(L83&gt;=0,M83&gt;=0),M83,AND(L83=0,M83=0),M83,AND(L83&gt;0,M83&lt;0,ABS(L83)&gt;ABS(M83)),ABS(M83),AND(L83&lt;0,M83=0),M83,AND(L83+M83=0),0,AND(L83=0,M83&lt;0),ABS(M83),AND(L83&gt;0,M83&lt;0,ABS(L83)&lt;ABS(M83)),ABS(L83))</f>
        <v>416.86280692379773</v>
      </c>
      <c r="L83" s="10">
        <f t="shared" si="3"/>
        <v>475.50172683294068</v>
      </c>
      <c r="M83" s="10">
        <f t="shared" si="3"/>
        <v>-416.86280692379773</v>
      </c>
      <c r="N83" s="12">
        <f t="shared" ref="N83:N88" si="4">SUM(L83:M83)</f>
        <v>58.638919909142942</v>
      </c>
      <c r="O83" s="12">
        <f t="shared" ref="O83:O88" si="5">O82+L83+M83</f>
        <v>1292.4585378705299</v>
      </c>
      <c r="P83" s="21"/>
      <c r="Q83" s="44" t="str" cm="1">
        <f t="array" ref="Q83">_xlfn.IFS(L83&lt;0,$T$113,L83=0,"",L83&gt;0,$U$113)</f>
        <v>▲</v>
      </c>
      <c r="R83" s="44" t="str" cm="1">
        <f t="array" ref="R83">_xlfn.IFS(M83&lt;0,$T$113,M83=0,"",M83&gt;0,$U$113)</f>
        <v>▼</v>
      </c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</row>
    <row r="84" spans="1:57" x14ac:dyDescent="0.35">
      <c r="A84" s="21"/>
      <c r="B84" s="21"/>
      <c r="C84" s="21"/>
      <c r="D84" s="21"/>
      <c r="E84" s="17" t="str">
        <f t="shared" si="2"/>
        <v>Q3 '21</v>
      </c>
      <c r="F84" s="11" cm="1">
        <f t="array" ref="F84">_xlfn.IFS(AND(L84&lt;0,M84&gt;0,ABS(L84)&gt;ABS(M84)),O83+L84,AND(L84&lt;0,M84&gt;0,ABS(L84)&lt;ABS(M84)),O83+L84,AND(L84&lt;0,M84&lt;0,ABS(L84)&lt;ABS(M84)),O83+L84+M84,AND(L84&gt;0,M84&gt;0),O83,AND(L84&gt;0,M84&lt;0,ABS(L84)&gt;ABS(M84)),O83,AND(L84&lt;0,M84&gt;0,ABS(L84)&gt;ABS(M84)),O83+L84,AND(L84=0,M84&gt;0),O83,AND(L84&gt;0,M84=0),O83,AND(L84&lt;0,M84=0),O83+L84,AND(L84+M84=0),O83,AND(L84=0,M84&lt;0),O83+M84,AND(L84&gt;0,M84&lt;0,ABS(L84)&lt;ABS(M84)),O83-(ABS(M84)-ABS(L84)),AND(L84&lt;0,M84&lt;0,ABS(L84)&gt;ABS(M84)),O83+L84+M84,AND(L84&lt;0,M84&lt;0,ABS(L84)=ABS(M84)),O83+L84+M84)</f>
        <v>1292.4585378705299</v>
      </c>
      <c r="G84" s="8" cm="1">
        <f t="array" ref="G84">_xlfn.IFS(AND(L84&lt;0,ABS(L84)&lt;ABS(M84)),ABS(L84),AND(L84&lt;0,ABS(L84)&gt;ABS(M84),M84&gt;0),ABS(M84),AND(ROUNDDOWN(L84,0)=0,ROUNDDOWN(M84,0)=0),0,AND(L84&gt;0,M84&lt;0,ABS(L84)&gt;ABS(M84)),L84+M84,AND(L84&gt;=0,M84&gt;=0),L84,AND(L84=0,M84&lt;0),L84,AND(L84&lt;0,M84=0),ABS(L84),AND(L84+M84=0),0,AND(L84&lt;0,ABS(L84)&gt;ABS(M84),M84&lt;0),ABS(L84),AND(L84&gt;0,M84&lt;0,ABS(L84)&lt;ABS(M84)),ABS(M84)-ABS(L84),AND(L84&lt;0,M84&lt;0),ABS(L84))</f>
        <v>279.20248574547037</v>
      </c>
      <c r="H84" s="7" cm="1">
        <f t="array" ref="H84">_xlfn.IFS(AND(L84&lt;0,M84&gt;0),ABS(M84+L84),AND(L84&lt;0,M84&lt;0),ABS(M84),AND(L84&gt;=0,M84&gt;=0),M84,AND(L84=0,M84=0),M84,AND(L84&gt;0,M84&lt;0,ABS(L84)&gt;ABS(M84)),ABS(M84),AND(L84&lt;0,M84=0),M84,AND(L84+M84=0),0,AND(L84=0,M84&lt;0),ABS(M84),AND(L84&gt;0,M84&lt;0,ABS(L84)&lt;ABS(M84)),ABS(L84))</f>
        <v>140.24697801991616</v>
      </c>
      <c r="L84" s="10">
        <f t="shared" si="3"/>
        <v>279.20248574547037</v>
      </c>
      <c r="M84" s="10">
        <f t="shared" si="3"/>
        <v>140.24697801991616</v>
      </c>
      <c r="N84" s="12">
        <f t="shared" si="4"/>
        <v>419.44946376538655</v>
      </c>
      <c r="O84" s="12">
        <f t="shared" si="5"/>
        <v>1711.9080016359164</v>
      </c>
      <c r="P84" s="21"/>
      <c r="Q84" s="44" t="str" cm="1">
        <f t="array" ref="Q84">_xlfn.IFS(L84&lt;0,$T$113,L84=0,"",L84&gt;0,$U$113)</f>
        <v>▲</v>
      </c>
      <c r="R84" s="44" t="str" cm="1">
        <f t="array" ref="R84">_xlfn.IFS(M84&lt;0,$T$113,M84=0,"",M84&gt;0,$U$113)</f>
        <v>▲</v>
      </c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</row>
    <row r="85" spans="1:57" x14ac:dyDescent="0.35">
      <c r="A85" s="21"/>
      <c r="B85" s="21"/>
      <c r="C85" s="21"/>
      <c r="D85" s="21"/>
      <c r="E85" s="17" t="str">
        <f t="shared" si="2"/>
        <v>Q4 '21</v>
      </c>
      <c r="F85" s="11" cm="1">
        <f t="array" ref="F85">_xlfn.IFS(AND(L85&lt;0,M85&gt;0,ABS(L85)&gt;ABS(M85)),O84+L85,AND(L85&lt;0,M85&gt;0,ABS(L85)&lt;ABS(M85)),O84+L85,AND(L85&lt;0,M85&lt;0,ABS(L85)&lt;ABS(M85)),O84+L85+M85,AND(L85&gt;0,M85&gt;0),O84,AND(L85&gt;0,M85&lt;0,ABS(L85)&gt;ABS(M85)),O84,AND(L85&lt;0,M85&gt;0,ABS(L85)&gt;ABS(M85)),O84+L85,AND(L85=0,M85&gt;0),O84,AND(L85&gt;0,M85=0),O84,AND(L85&lt;0,M85=0),O84+L85,AND(L85+M85=0),O84,AND(L85=0,M85&lt;0),O84+M85,AND(L85&gt;0,M85&lt;0,ABS(L85)&lt;ABS(M85)),O84-(ABS(M85)-ABS(L85)),AND(L85&lt;0,M85&lt;0,ABS(L85)&gt;ABS(M85)),O84+L85+M85,AND(L85&lt;0,M85&lt;0,ABS(L85)=ABS(M85)),O84+L85+M85)</f>
        <v>1207.7451813773885</v>
      </c>
      <c r="G85" s="8" cm="1">
        <f t="array" ref="G85">_xlfn.IFS(AND(L85&lt;0,ABS(L85)&lt;ABS(M85)),ABS(L85),AND(L85&lt;0,ABS(L85)&gt;ABS(M85),M85&gt;0),ABS(M85),AND(ROUNDDOWN(L85,0)=0,ROUNDDOWN(M85,0)=0),0,AND(L85&gt;0,M85&lt;0,ABS(L85)&gt;ABS(M85)),L85+M85,AND(L85&gt;=0,M85&gt;=0),L85,AND(L85=0,M85&lt;0),L85,AND(L85&lt;0,M85=0),ABS(L85),AND(L85+M85=0),0,AND(L85&lt;0,ABS(L85)&gt;ABS(M85),M85&lt;0),ABS(L85),AND(L85&gt;0,M85&lt;0,ABS(L85)&lt;ABS(M85)),ABS(M85)-ABS(L85),AND(L85&lt;0,M85&lt;0),ABS(L85))</f>
        <v>390.34537610564371</v>
      </c>
      <c r="H85" s="7" cm="1">
        <f t="array" ref="H85">_xlfn.IFS(AND(L85&lt;0,M85&gt;0),ABS(M85+L85),AND(L85&lt;0,M85&lt;0),ABS(M85),AND(L85&gt;=0,M85&gt;=0),M85,AND(L85=0,M85=0),M85,AND(L85&gt;0,M85&lt;0,ABS(L85)&gt;ABS(M85)),ABS(M85),AND(L85&lt;0,M85=0),M85,AND(L85+M85=0),0,AND(L85=0,M85&lt;0),ABS(M85),AND(L85&gt;0,M85&lt;0,ABS(L85)&lt;ABS(M85)),ABS(L85))</f>
        <v>113.81744415288421</v>
      </c>
      <c r="L85" s="10">
        <f t="shared" si="3"/>
        <v>-504.16282025852792</v>
      </c>
      <c r="M85" s="10">
        <f t="shared" si="3"/>
        <v>390.34537610564371</v>
      </c>
      <c r="N85" s="12">
        <f t="shared" si="4"/>
        <v>-113.81744415288421</v>
      </c>
      <c r="O85" s="12">
        <f t="shared" si="5"/>
        <v>1598.0905574830322</v>
      </c>
      <c r="P85" s="21"/>
      <c r="Q85" s="44" t="str" cm="1">
        <f t="array" ref="Q85">_xlfn.IFS(L85&lt;0,$T$113,L85=0,"",L85&gt;0,$U$113)</f>
        <v>▼</v>
      </c>
      <c r="R85" s="44" t="str" cm="1">
        <f t="array" ref="R85">_xlfn.IFS(M85&lt;0,$T$113,M85=0,"",M85&gt;0,$U$113)</f>
        <v>▲</v>
      </c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</row>
    <row r="86" spans="1:57" x14ac:dyDescent="0.35">
      <c r="A86" s="21"/>
      <c r="B86" s="21"/>
      <c r="C86" s="21"/>
      <c r="D86" s="21"/>
      <c r="E86" s="17" t="str">
        <f t="shared" si="2"/>
        <v>Q1 '22</v>
      </c>
      <c r="F86" s="11" cm="1">
        <f t="array" ref="F86">_xlfn.IFS(AND(L86&lt;0,M86&gt;0,ABS(L86)&gt;ABS(M86)),O85+L86,AND(L86&lt;0,M86&gt;0,ABS(L86)&lt;ABS(M86)),O85+L86,AND(L86&lt;0,M86&lt;0,ABS(L86)&lt;ABS(M86)),O85+L86+M86,AND(L86&gt;0,M86&gt;0),O85,AND(L86&gt;0,M86&lt;0,ABS(L86)&gt;ABS(M86)),O85,AND(L86&lt;0,M86&gt;0,ABS(L86)&gt;ABS(M86)),O85+L86,AND(L86=0,M86&gt;0),O85,AND(L86&gt;0,M86=0),O85,AND(L86&lt;0,M86=0),O85+L86,AND(L86+M86=0),O85,AND(L86=0,M86&lt;0),O85+M86,AND(L86&gt;0,M86&lt;0,ABS(L86)&lt;ABS(M86)),O85-(ABS(M86)-ABS(L86)),AND(L86&lt;0,M86&lt;0,ABS(L86)&gt;ABS(M86)),O85+L86+M86,AND(L86&lt;0,M86&lt;0,ABS(L86)=ABS(M86)),O85+L86+M86)</f>
        <v>1187.6492790767813</v>
      </c>
      <c r="G86" s="8" cm="1">
        <f t="array" ref="G86">_xlfn.IFS(AND(L86&lt;0,ABS(L86)&lt;ABS(M86)),ABS(L86),AND(L86&lt;0,ABS(L86)&gt;ABS(M86),M86&gt;0),ABS(M86),AND(ROUNDDOWN(L86,0)=0,ROUNDDOWN(M86,0)=0),0,AND(L86&gt;0,M86&lt;0,ABS(L86)&gt;ABS(M86)),L86+M86,AND(L86&gt;=0,M86&gt;=0),L86,AND(L86=0,M86&lt;0),L86,AND(L86&lt;0,M86=0),ABS(L86),AND(L86+M86=0),0,AND(L86&lt;0,ABS(L86)&gt;ABS(M86),M86&lt;0),ABS(L86),AND(L86&gt;0,M86&lt;0,ABS(L86)&lt;ABS(M86)),ABS(M86)-ABS(L86),AND(L86&lt;0,M86&lt;0),ABS(L86))</f>
        <v>176.10947185280202</v>
      </c>
      <c r="H86" s="7" cm="1">
        <f t="array" ref="H86">_xlfn.IFS(AND(L86&lt;0,M86&gt;0),ABS(M86+L86),AND(L86&lt;0,M86&lt;0),ABS(M86),AND(L86&gt;=0,M86&gt;=0),M86,AND(L86=0,M86=0),M86,AND(L86&gt;0,M86&lt;0,ABS(L86)&gt;ABS(M86)),ABS(M86),AND(L86&lt;0,M86=0),M86,AND(L86+M86=0),0,AND(L86=0,M86&lt;0),ABS(M86),AND(L86&gt;0,M86&lt;0,ABS(L86)&lt;ABS(M86)),ABS(L86))</f>
        <v>234.33180655344881</v>
      </c>
      <c r="L86" s="10">
        <f t="shared" si="3"/>
        <v>-176.10947185280202</v>
      </c>
      <c r="M86" s="10">
        <f t="shared" si="3"/>
        <v>-234.33180655344881</v>
      </c>
      <c r="N86" s="12">
        <f t="shared" si="4"/>
        <v>-410.44127840625083</v>
      </c>
      <c r="O86" s="12">
        <f t="shared" si="5"/>
        <v>1187.6492790767813</v>
      </c>
      <c r="P86" s="21"/>
      <c r="Q86" s="44" t="str" cm="1">
        <f t="array" ref="Q86">_xlfn.IFS(L86&lt;0,$T$113,L86=0,"",L86&gt;0,$U$113)</f>
        <v>▼</v>
      </c>
      <c r="R86" s="44" t="str" cm="1">
        <f t="array" ref="R86">_xlfn.IFS(M86&lt;0,$T$113,M86=0,"",M86&gt;0,$U$113)</f>
        <v>▼</v>
      </c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</row>
    <row r="87" spans="1:57" x14ac:dyDescent="0.35">
      <c r="A87" s="21"/>
      <c r="B87" s="21"/>
      <c r="C87" s="21"/>
      <c r="D87" s="21"/>
      <c r="E87" s="17" t="str">
        <f t="shared" si="2"/>
        <v>Q2 '22</v>
      </c>
      <c r="F87" s="11" cm="1">
        <f t="array" ref="F87">_xlfn.IFS(AND(L87&lt;0,M87&gt;0,ABS(L87)&gt;ABS(M87)),O86+L87,AND(L87&lt;0,M87&gt;0,ABS(L87)&lt;ABS(M87)),O86+L87,AND(L87&lt;0,M87&lt;0,ABS(L87)&lt;ABS(M87)),O86+L87+M87,AND(L87&gt;0,M87&gt;0),O86,AND(L87&gt;0,M87&lt;0,ABS(L87)&gt;ABS(M87)),O86,AND(L87&lt;0,M87&gt;0,ABS(L87)&gt;ABS(M87)),O86+L87,AND(L87=0,M87&gt;0),O86,AND(L87&gt;0,M87=0),O86,AND(L87&lt;0,M87=0),O86+L87,AND(L87+M87=0),O86,AND(L87=0,M87&lt;0),O86+M87,AND(L87&gt;0,M87&lt;0,ABS(L87)&lt;ABS(M87)),O86-(ABS(M87)-ABS(L87)),AND(L87&lt;0,M87&lt;0,ABS(L87)&gt;ABS(M87)),O86+L87+M87,AND(L87&lt;0,M87&lt;0,ABS(L87)=ABS(M87)),O86+L87+M87)</f>
        <v>1187.6492790767813</v>
      </c>
      <c r="G87" s="8" cm="1">
        <f t="array" ref="G87">_xlfn.IFS(AND(L87&lt;0,ABS(L87)&lt;ABS(M87)),ABS(L87),AND(L87&lt;0,ABS(L87)&gt;ABS(M87),M87&gt;0),ABS(M87),AND(ROUNDDOWN(L87,0)=0,ROUNDDOWN(M87,0)=0),0,AND(L87&gt;0,M87&lt;0,ABS(L87)&gt;ABS(M87)),L87+M87,AND(L87&gt;=0,M87&gt;=0),L87,AND(L87=0,M87&lt;0),L87,AND(L87&lt;0,M87=0),ABS(L87),AND(L87+M87=0),0,AND(L87&lt;0,ABS(L87)&gt;ABS(M87),M87&lt;0),ABS(L87),AND(L87&gt;0,M87&lt;0,ABS(L87)&lt;ABS(M87)),ABS(M87)-ABS(L87),AND(L87&lt;0,M87&lt;0),ABS(L87))</f>
        <v>605.64472994925177</v>
      </c>
      <c r="H87" s="7" cm="1">
        <f t="array" ref="H87">_xlfn.IFS(AND(L87&lt;0,M87&gt;0),ABS(M87+L87),AND(L87&lt;0,M87&lt;0),ABS(M87),AND(L87&gt;=0,M87&gt;=0),M87,AND(L87=0,M87=0),M87,AND(L87&gt;0,M87&lt;0,ABS(L87)&gt;ABS(M87)),ABS(M87),AND(L87&lt;0,M87=0),M87,AND(L87+M87=0),0,AND(L87=0,M87&lt;0),ABS(M87),AND(L87&gt;0,M87&lt;0,ABS(L87)&lt;ABS(M87)),ABS(L87))</f>
        <v>302</v>
      </c>
      <c r="L87" s="10">
        <f t="shared" si="3"/>
        <v>605.64472994925177</v>
      </c>
      <c r="M87" s="10">
        <f t="shared" si="3"/>
        <v>302</v>
      </c>
      <c r="N87" s="12">
        <f t="shared" si="4"/>
        <v>907.64472994925177</v>
      </c>
      <c r="O87" s="12">
        <f t="shared" si="5"/>
        <v>2095.2940090260331</v>
      </c>
      <c r="P87" s="21"/>
      <c r="Q87" s="44" t="str" cm="1">
        <f t="array" ref="Q87">_xlfn.IFS(L87&lt;0,$T$113,L87=0,"",L87&gt;0,$U$113)</f>
        <v>▲</v>
      </c>
      <c r="R87" s="44" t="str" cm="1">
        <f t="array" ref="R87">_xlfn.IFS(M87&lt;0,$T$113,M87=0,"",M87&gt;0,$U$113)</f>
        <v>▲</v>
      </c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</row>
    <row r="88" spans="1:57" x14ac:dyDescent="0.35">
      <c r="A88" s="21"/>
      <c r="B88" s="21"/>
      <c r="C88" s="21"/>
      <c r="D88" s="21"/>
      <c r="E88" s="17" t="str">
        <f t="shared" si="2"/>
        <v>Q3 '22</v>
      </c>
      <c r="F88" s="11" cm="1">
        <f t="array" ref="F88">_xlfn.IFS(AND(L88&lt;0,M88&gt;0,ABS(L88)&gt;ABS(M88)),O87+L88,AND(L88&lt;0,M88&gt;0,ABS(L88)&lt;ABS(M88)),O87+L88,AND(L88&lt;0,M88&lt;0,ABS(L88)&lt;ABS(M88)),O87+L88+M88,AND(L88&gt;0,M88&gt;0),O87,AND(L88&gt;0,M88&lt;0,ABS(L88)&gt;ABS(M88)),O87,AND(L88&lt;0,M88&gt;0,ABS(L88)&gt;ABS(M88)),O87+L88,AND(L88=0,M88&gt;0),O87,AND(L88&gt;0,M88=0),O87,AND(L88&lt;0,M88=0),O87+L88,AND(L88+M88=0),O87,AND(L88=0,M88&lt;0),O87+M88,AND(L88&gt;0,M88&lt;0,ABS(L88)&lt;ABS(M88)),O87-(ABS(M88)-ABS(L88)),AND(L88&lt;0,M88&lt;0,ABS(L88)&gt;ABS(M88)),O87+L88+M88,AND(L88&lt;0,M88&lt;0,ABS(L88)=ABS(M88)),O87+L88+M88)</f>
        <v>2095.2940090260331</v>
      </c>
      <c r="G88" s="8" cm="1">
        <f t="array" ref="G88">_xlfn.IFS(AND(L88&lt;0,ABS(L88)&lt;ABS(M88)),ABS(L88),AND(L88&lt;0,ABS(L88)&gt;ABS(M88),M88&gt;0),ABS(M88),AND(ROUNDDOWN(L88,0)=0,ROUNDDOWN(M88,0)=0),0,AND(L88&gt;0,M88&lt;0,ABS(L88)&gt;ABS(M88)),L88+M88,AND(L88&gt;=0,M88&gt;=0),L88,AND(L88=0,M88&lt;0),L88,AND(L88&lt;0,M88=0),ABS(L88),AND(L88+M88=0),0,AND(L88&lt;0,ABS(L88)&gt;ABS(M88),M88&lt;0),ABS(L88),AND(L88&gt;0,M88&lt;0,ABS(L88)&lt;ABS(M88)),ABS(M88)-ABS(L88),AND(L88&lt;0,M88&lt;0),ABS(L88))</f>
        <v>568.66327720898539</v>
      </c>
      <c r="H88" s="7" cm="1">
        <f t="array" ref="H88">_xlfn.IFS(AND(L88&lt;0,M88&gt;0),ABS(M88+L88),AND(L88&lt;0,M88&lt;0),ABS(M88),AND(L88&gt;=0,M88&gt;=0),M88,AND(L88=0,M88=0),M88,AND(L88&gt;0,M88&lt;0,ABS(L88)&gt;ABS(M88)),ABS(M88),AND(L88&lt;0,M88=0),M88,AND(L88+M88=0),0,AND(L88=0,M88&lt;0),ABS(M88),AND(L88&gt;0,M88&lt;0,ABS(L88)&lt;ABS(M88)),ABS(L88))</f>
        <v>90.047385969020581</v>
      </c>
      <c r="L88" s="10">
        <f t="shared" si="3"/>
        <v>658.71066317800603</v>
      </c>
      <c r="M88" s="10">
        <f t="shared" si="3"/>
        <v>-90.047385969020581</v>
      </c>
      <c r="N88" s="12">
        <f t="shared" si="4"/>
        <v>568.66327720898539</v>
      </c>
      <c r="O88" s="12">
        <f t="shared" si="5"/>
        <v>2663.9572862350187</v>
      </c>
      <c r="P88" s="21"/>
      <c r="Q88" s="44" t="str" cm="1">
        <f t="array" ref="Q88">_xlfn.IFS(L88&lt;0,$T$113,L88=0,"",L88&gt;0,$U$113)</f>
        <v>▲</v>
      </c>
      <c r="R88" s="44" t="str" cm="1">
        <f t="array" ref="R88">_xlfn.IFS(M88&lt;0,$T$113,M88=0,"",M88&gt;0,$U$113)</f>
        <v>▼</v>
      </c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</row>
    <row r="89" spans="1:57" x14ac:dyDescent="0.35">
      <c r="A89" s="21"/>
      <c r="B89" s="21"/>
      <c r="C89" s="21"/>
      <c r="D89" s="21"/>
      <c r="E89" s="17" t="str">
        <f t="shared" si="2"/>
        <v>COGS '24</v>
      </c>
      <c r="F89" s="11" cm="1">
        <f t="array" ref="F89">_xlfn.IFS(AND(L89&lt;0,M89&gt;0,ABS(L89)&gt;ABS(M89)),O88+L89,AND(L89&lt;0,M89&gt;0,ABS(L89)&lt;ABS(M89)),O88+L89,AND(L89&lt;0,M89&lt;0,ABS(L89)&lt;ABS(M89)),O88+L89+M89,AND(L89&gt;0,M89&gt;0),O88,AND(L89&gt;0,M89&lt;0,ABS(L89)&gt;ABS(M89)),O88,AND(L89&lt;0,M89&gt;0,ABS(L89)&gt;ABS(M89)),O88+L89,AND(L89=0,M89&gt;0),O88,AND(L89&gt;0,M89=0),O88,AND(L89&lt;0,M89=0),O88+L89,AND(L89+M89=0),O88,AND(L89=0,M89&lt;0),O88+M89,AND(L89&gt;0,M89&lt;0,ABS(L89)&lt;ABS(M89)),O88-(ABS(M89)-ABS(L89)),AND(L89&lt;0,M89&lt;0,ABS(L89)&gt;ABS(M89)),O88+L89+M89,AND(L89&lt;0,M89&lt;0,ABS(L89)=ABS(M89)),O88+L89+M89)</f>
        <v>2663.9572862350187</v>
      </c>
      <c r="G89" s="8"/>
      <c r="H89" s="7"/>
      <c r="L89" s="10"/>
      <c r="M89" s="10"/>
      <c r="N89" s="12"/>
      <c r="O89" s="12"/>
      <c r="P89" s="21"/>
      <c r="Q89" s="44" t="str" cm="1">
        <f t="array" ref="Q89">_xlfn.IFS(L89&lt;0,$T$113,L89=0,"",L89&gt;0,$U$113)</f>
        <v/>
      </c>
      <c r="R89" s="44" t="str" cm="1">
        <f t="array" ref="R89">_xlfn.IFS(M89&lt;0,$T$113,M89=0,"",M89&gt;0,$U$113)</f>
        <v/>
      </c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</row>
    <row r="90" spans="1:57" x14ac:dyDescent="0.35">
      <c r="A90" s="21"/>
      <c r="B90" s="21"/>
      <c r="C90" s="21"/>
      <c r="D90" s="21"/>
      <c r="E90" s="17"/>
      <c r="F90" s="11"/>
      <c r="G90" s="8"/>
      <c r="H90" s="7"/>
      <c r="L90" s="10"/>
      <c r="M90" s="10"/>
      <c r="N90" s="12"/>
      <c r="O90" s="12"/>
      <c r="P90" s="21"/>
      <c r="Q90" s="44" t="str" cm="1">
        <f t="array" ref="Q90">_xlfn.IFS(L90&lt;0,$T$113,L90=0,"",L90&gt;0,$U$113)</f>
        <v/>
      </c>
      <c r="R90" s="44" t="str" cm="1">
        <f t="array" ref="R90">_xlfn.IFS(M90&lt;0,$T$113,M90=0,"",M90&gt;0,$U$113)</f>
        <v/>
      </c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</row>
    <row r="91" spans="1:57" x14ac:dyDescent="0.35">
      <c r="A91" s="21"/>
      <c r="B91" s="21"/>
      <c r="C91" s="21"/>
      <c r="D91" s="21"/>
      <c r="E91" s="17"/>
      <c r="F91" s="11"/>
      <c r="G91" s="8"/>
      <c r="H91" s="7"/>
      <c r="L91" s="10"/>
      <c r="M91" s="10"/>
      <c r="N91" s="12"/>
      <c r="O91" s="12"/>
      <c r="P91" s="21"/>
      <c r="Q91" s="44" t="str" cm="1">
        <f t="array" ref="Q91">_xlfn.IFS(L91&lt;0,$T$113,L91=0,"",L91&gt;0,$U$113)</f>
        <v/>
      </c>
      <c r="R91" s="44" t="str" cm="1">
        <f t="array" ref="R91">_xlfn.IFS(M91&lt;0,$T$113,M91=0,"",M91&gt;0,$U$113)</f>
        <v/>
      </c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</row>
    <row r="92" spans="1:57" x14ac:dyDescent="0.35">
      <c r="A92" s="21"/>
      <c r="B92" s="21"/>
      <c r="C92" s="21"/>
      <c r="D92" s="21"/>
      <c r="E92" s="17"/>
      <c r="F92" s="11"/>
      <c r="G92" s="8"/>
      <c r="H92" s="7"/>
      <c r="L92" s="10"/>
      <c r="M92" s="10"/>
      <c r="N92" s="12"/>
      <c r="O92" s="12"/>
      <c r="P92" s="21"/>
      <c r="Q92" s="44" t="str" cm="1">
        <f t="array" ref="Q92">_xlfn.IFS(L92&lt;0,$T$113,L92=0,"",L92&gt;0,$U$113)</f>
        <v/>
      </c>
      <c r="R92" s="44" t="str" cm="1">
        <f t="array" ref="R92">_xlfn.IFS(M92&lt;0,$T$113,M92=0,"",M92&gt;0,$U$113)</f>
        <v/>
      </c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</row>
    <row r="93" spans="1:57" x14ac:dyDescent="0.35">
      <c r="A93" s="21"/>
      <c r="B93" s="21"/>
      <c r="C93" s="21"/>
      <c r="D93" s="21"/>
      <c r="E93" s="17"/>
      <c r="F93" s="11"/>
      <c r="G93" s="8"/>
      <c r="H93" s="7"/>
      <c r="L93" s="10"/>
      <c r="M93" s="10"/>
      <c r="N93" s="12"/>
      <c r="O93" s="12"/>
      <c r="P93" s="21"/>
      <c r="Q93" s="44" t="str" cm="1">
        <f t="array" ref="Q93">_xlfn.IFS(L93&lt;0,$T$113,L93=0,"",L93&gt;0,$U$113)</f>
        <v/>
      </c>
      <c r="R93" s="44" t="str" cm="1">
        <f t="array" ref="R93">_xlfn.IFS(M93&lt;0,$T$113,M93=0,"",M93&gt;0,$U$113)</f>
        <v/>
      </c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</row>
    <row r="94" spans="1:57" x14ac:dyDescent="0.35">
      <c r="A94" s="21"/>
      <c r="B94" s="21"/>
      <c r="C94" s="21"/>
      <c r="D94" s="21"/>
      <c r="E94" s="17"/>
      <c r="F94" s="11"/>
      <c r="G94" s="8"/>
      <c r="H94" s="7"/>
      <c r="L94" s="10"/>
      <c r="M94" s="10"/>
      <c r="N94" s="12"/>
      <c r="O94" s="12"/>
      <c r="P94" s="21"/>
      <c r="Q94" s="44" t="str" cm="1">
        <f t="array" ref="Q94">_xlfn.IFS(L94&lt;0,$T$113,L94=0,"",L94&gt;0,$U$113)</f>
        <v/>
      </c>
      <c r="R94" s="44" t="str" cm="1">
        <f t="array" ref="R94">_xlfn.IFS(M94&lt;0,$T$113,M94=0,"",M94&gt;0,$U$113)</f>
        <v/>
      </c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</row>
    <row r="95" spans="1:57" x14ac:dyDescent="0.35">
      <c r="A95" s="21"/>
      <c r="B95" s="21"/>
      <c r="C95" s="21"/>
      <c r="D95" s="21"/>
      <c r="E95" s="17"/>
      <c r="F95" s="11"/>
      <c r="G95" s="8"/>
      <c r="H95" s="7"/>
      <c r="L95" s="10"/>
      <c r="M95" s="10"/>
      <c r="N95" s="12"/>
      <c r="O95" s="12"/>
      <c r="P95" s="21"/>
      <c r="Q95" s="44" t="str" cm="1">
        <f t="array" ref="Q95">_xlfn.IFS(L95&lt;0,$T$113,L95=0,"",L95&gt;0,$U$113)</f>
        <v/>
      </c>
      <c r="R95" s="44" t="str" cm="1">
        <f t="array" ref="R95">_xlfn.IFS(M95&lt;0,$T$113,M95=0,"",M95&gt;0,$U$113)</f>
        <v/>
      </c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</row>
    <row r="96" spans="1:57" x14ac:dyDescent="0.35">
      <c r="A96" s="21"/>
      <c r="B96" s="21"/>
      <c r="C96" s="21"/>
      <c r="D96" s="21"/>
      <c r="E96" s="17"/>
      <c r="F96" s="11"/>
      <c r="G96" s="8"/>
      <c r="H96" s="7"/>
      <c r="L96" s="10"/>
      <c r="M96" s="10"/>
      <c r="N96" s="12"/>
      <c r="O96" s="12"/>
      <c r="P96" s="21"/>
      <c r="Q96" s="44" t="str" cm="1">
        <f t="array" ref="Q96">_xlfn.IFS(L96&lt;0,$T$113,L96=0,"",L96&gt;0,$U$113)</f>
        <v/>
      </c>
      <c r="R96" s="44" t="str" cm="1">
        <f t="array" ref="R96">_xlfn.IFS(M96&lt;0,$T$113,M96=0,"",M96&gt;0,$U$113)</f>
        <v/>
      </c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</row>
    <row r="97" spans="1:57" x14ac:dyDescent="0.35">
      <c r="A97" s="21"/>
      <c r="B97" s="21"/>
      <c r="C97" s="21"/>
      <c r="D97" s="21"/>
      <c r="E97" s="17"/>
      <c r="F97" s="11"/>
      <c r="G97" s="8"/>
      <c r="H97" s="7"/>
      <c r="L97" s="10"/>
      <c r="M97" s="10"/>
      <c r="N97" s="12"/>
      <c r="O97" s="12"/>
      <c r="P97" s="21"/>
      <c r="Q97" s="44" t="str" cm="1">
        <f t="array" ref="Q97">_xlfn.IFS(L97&lt;0,$T$113,L97=0,"",L97&gt;0,$U$113)</f>
        <v/>
      </c>
      <c r="R97" s="44" t="str" cm="1">
        <f t="array" ref="R97">_xlfn.IFS(M97&lt;0,$T$113,M97=0,"",M97&gt;0,$U$113)</f>
        <v/>
      </c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</row>
    <row r="98" spans="1:57" x14ac:dyDescent="0.35">
      <c r="A98" s="21"/>
      <c r="B98" s="21"/>
      <c r="C98" s="21"/>
      <c r="D98" s="21"/>
      <c r="E98" s="17"/>
      <c r="F98" s="11"/>
      <c r="G98" s="8"/>
      <c r="H98" s="7"/>
      <c r="L98" s="10"/>
      <c r="M98" s="10"/>
      <c r="N98" s="12"/>
      <c r="O98" s="12"/>
      <c r="P98" s="21"/>
      <c r="Q98" s="44" t="str" cm="1">
        <f t="array" ref="Q98">_xlfn.IFS(L98&lt;0,$T$113,L98=0,"",L98&gt;0,$U$113)</f>
        <v/>
      </c>
      <c r="R98" s="44" t="str" cm="1">
        <f t="array" ref="R98">_xlfn.IFS(M98&lt;0,$T$113,M98=0,"",M98&gt;0,$U$113)</f>
        <v/>
      </c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</row>
    <row r="99" spans="1:57" x14ac:dyDescent="0.35">
      <c r="A99" s="21"/>
      <c r="B99" s="21"/>
      <c r="C99" s="21"/>
      <c r="D99" s="21"/>
      <c r="E99" s="17"/>
      <c r="F99" s="11"/>
      <c r="G99" s="8"/>
      <c r="H99" s="7"/>
      <c r="L99" s="10"/>
      <c r="M99" s="10"/>
      <c r="N99" s="12"/>
      <c r="O99" s="12"/>
      <c r="P99" s="21"/>
      <c r="Q99" s="44" t="str" cm="1">
        <f t="array" ref="Q99">_xlfn.IFS(L99&lt;0,$T$113,L99=0,"",L99&gt;0,$U$113)</f>
        <v/>
      </c>
      <c r="R99" s="44" t="str" cm="1">
        <f t="array" ref="R99">_xlfn.IFS(M99&lt;0,$T$113,M99=0,"",M99&gt;0,$U$113)</f>
        <v/>
      </c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</row>
    <row r="100" spans="1:57" x14ac:dyDescent="0.35">
      <c r="A100" s="21"/>
      <c r="B100" s="21"/>
      <c r="C100" s="21"/>
      <c r="D100" s="21"/>
      <c r="E100" s="17"/>
      <c r="F100" s="11"/>
      <c r="G100" s="8"/>
      <c r="H100" s="7"/>
      <c r="L100" s="10"/>
      <c r="M100" s="10"/>
      <c r="N100" s="12"/>
      <c r="O100" s="12"/>
      <c r="P100" s="21"/>
      <c r="Q100" s="44" t="str" cm="1">
        <f t="array" ref="Q100">_xlfn.IFS(L100&lt;0,$T$113,L100=0,"",L100&gt;0,$U$113)</f>
        <v/>
      </c>
      <c r="R100" s="44" t="str" cm="1">
        <f t="array" ref="R100">_xlfn.IFS(M100&lt;0,$T$113,M100=0,"",M100&gt;0,$U$113)</f>
        <v/>
      </c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</row>
    <row r="101" spans="1:57" x14ac:dyDescent="0.35">
      <c r="A101" s="21"/>
      <c r="B101" s="21"/>
      <c r="C101" s="21"/>
      <c r="D101" s="21"/>
      <c r="E101" s="17"/>
      <c r="F101" s="11"/>
      <c r="G101" s="8"/>
      <c r="H101" s="7"/>
      <c r="L101" s="10"/>
      <c r="M101" s="10"/>
      <c r="N101" s="12"/>
      <c r="O101" s="12"/>
      <c r="P101" s="21"/>
      <c r="Q101" s="44" t="str" cm="1">
        <f t="array" ref="Q101">_xlfn.IFS(L101&lt;0,$T$113,L101=0,"",L101&gt;0,$U$113)</f>
        <v/>
      </c>
      <c r="R101" s="44" t="str" cm="1">
        <f t="array" ref="R101">_xlfn.IFS(M101&lt;0,$T$113,M101=0,"",M101&gt;0,$U$113)</f>
        <v/>
      </c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</row>
    <row r="102" spans="1:57" x14ac:dyDescent="0.35">
      <c r="A102" s="21"/>
      <c r="B102" s="21"/>
      <c r="C102" s="21"/>
      <c r="D102" s="21"/>
      <c r="E102" s="17"/>
      <c r="F102" s="11"/>
      <c r="G102" s="8"/>
      <c r="H102" s="7"/>
      <c r="L102" s="10"/>
      <c r="M102" s="10"/>
      <c r="N102" s="12"/>
      <c r="O102" s="12"/>
      <c r="P102" s="21"/>
      <c r="Q102" s="44" t="str" cm="1">
        <f t="array" ref="Q102">_xlfn.IFS(L102&lt;0,$T$113,L102=0,"",L102&gt;0,$U$113)</f>
        <v/>
      </c>
      <c r="R102" s="44" t="str" cm="1">
        <f t="array" ref="R102">_xlfn.IFS(M102&lt;0,$T$113,M102=0,"",M102&gt;0,$U$113)</f>
        <v/>
      </c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</row>
    <row r="103" spans="1:57" x14ac:dyDescent="0.35">
      <c r="A103" s="21"/>
      <c r="B103" s="21"/>
      <c r="C103" s="21"/>
      <c r="D103" s="21"/>
      <c r="E103" s="17"/>
      <c r="F103" s="11"/>
      <c r="G103" s="8"/>
      <c r="H103" s="7"/>
      <c r="L103" s="10"/>
      <c r="M103" s="10"/>
      <c r="N103" s="12"/>
      <c r="O103" s="12"/>
      <c r="P103" s="21"/>
      <c r="Q103" s="44" t="str" cm="1">
        <f t="array" ref="Q103">_xlfn.IFS(L103&lt;0,$T$113,L103=0,"",L103&gt;0,$U$113)</f>
        <v/>
      </c>
      <c r="R103" s="44" t="str" cm="1">
        <f t="array" ref="R103">_xlfn.IFS(M103&lt;0,$T$113,M103=0,"",M103&gt;0,$U$113)</f>
        <v/>
      </c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</row>
    <row r="104" spans="1:57" x14ac:dyDescent="0.35">
      <c r="A104" s="21"/>
      <c r="B104" s="21"/>
      <c r="C104" s="21"/>
      <c r="D104" s="21"/>
      <c r="E104" s="17"/>
      <c r="F104" s="11"/>
      <c r="G104" s="8"/>
      <c r="H104" s="7"/>
      <c r="L104" s="10"/>
      <c r="M104" s="10"/>
      <c r="N104" s="12"/>
      <c r="O104" s="12"/>
      <c r="P104" s="21"/>
      <c r="Q104" s="44" t="str" cm="1">
        <f t="array" ref="Q104">_xlfn.IFS(L104&lt;0,$T$113,L104=0,"",L104&gt;0,$U$113)</f>
        <v/>
      </c>
      <c r="R104" s="44" t="str" cm="1">
        <f t="array" ref="R104">_xlfn.IFS(M104&lt;0,$T$113,M104=0,"",M104&gt;0,$U$113)</f>
        <v/>
      </c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</row>
    <row r="105" spans="1:57" x14ac:dyDescent="0.35">
      <c r="A105" s="21"/>
      <c r="B105" s="21"/>
      <c r="C105" s="21"/>
      <c r="D105" s="21"/>
      <c r="E105" s="6"/>
      <c r="F105" s="11"/>
      <c r="G105" s="8"/>
      <c r="H105" s="12"/>
      <c r="P105" s="21"/>
      <c r="Q105" s="25"/>
      <c r="R105" s="25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</row>
    <row r="106" spans="1:57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5"/>
      <c r="R106" s="25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</row>
    <row r="107" spans="1:57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3"/>
      <c r="N107" s="21"/>
      <c r="O107" s="21"/>
      <c r="P107" s="21"/>
      <c r="Q107" s="25"/>
      <c r="R107" s="25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</row>
    <row r="108" spans="1:57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5"/>
      <c r="R108" s="25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</row>
    <row r="109" spans="1:57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5"/>
      <c r="R109" s="25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</row>
    <row r="110" spans="1:57" x14ac:dyDescent="0.35">
      <c r="A110" s="21"/>
      <c r="B110" s="21"/>
      <c r="C110" s="21"/>
      <c r="D110" s="21"/>
      <c r="E110" s="21"/>
      <c r="F110" s="21"/>
      <c r="G110" s="21"/>
      <c r="H110" s="45"/>
      <c r="I110" s="21"/>
      <c r="J110" s="21"/>
      <c r="K110" s="21"/>
      <c r="L110" s="21"/>
      <c r="M110" s="21"/>
      <c r="N110" s="21"/>
      <c r="O110" s="21"/>
      <c r="P110" s="21"/>
      <c r="Q110" s="25"/>
      <c r="R110" s="25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</row>
    <row r="111" spans="1:57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5"/>
      <c r="R111" s="25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</row>
    <row r="112" spans="1:57" x14ac:dyDescent="0.35">
      <c r="A112" s="21"/>
      <c r="B112" s="21"/>
      <c r="C112" s="21"/>
      <c r="D112" s="21"/>
      <c r="E112" s="21"/>
      <c r="F112" s="45"/>
      <c r="G112" s="45"/>
      <c r="H112" s="45"/>
      <c r="I112" s="21"/>
      <c r="J112" s="21"/>
      <c r="K112" s="21"/>
      <c r="L112" s="21"/>
      <c r="M112" s="21"/>
      <c r="N112" s="21"/>
      <c r="O112" s="21"/>
      <c r="P112" s="21"/>
      <c r="Q112" s="25"/>
      <c r="R112" s="25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</row>
    <row r="113" spans="1:57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5"/>
      <c r="R113" s="25"/>
      <c r="S113" s="21"/>
      <c r="T113" s="21" t="s">
        <v>3</v>
      </c>
      <c r="U113" s="21" t="s">
        <v>2</v>
      </c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</row>
    <row r="114" spans="1:57" x14ac:dyDescent="0.35">
      <c r="A114" s="21"/>
      <c r="B114" s="21"/>
      <c r="C114" s="21"/>
      <c r="D114" s="21"/>
      <c r="E114" s="21"/>
      <c r="F114" s="21"/>
      <c r="G114" s="21"/>
      <c r="H114" s="45"/>
      <c r="I114" s="21"/>
      <c r="J114" s="21"/>
      <c r="K114" s="21"/>
      <c r="L114" s="45"/>
      <c r="M114" s="45"/>
      <c r="N114" s="21"/>
      <c r="O114" s="21"/>
      <c r="P114" s="21"/>
      <c r="Q114" s="25"/>
      <c r="R114" s="25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</row>
    <row r="115" spans="1:57" x14ac:dyDescent="0.35">
      <c r="A115" s="21"/>
      <c r="B115" s="21"/>
      <c r="C115" s="21"/>
      <c r="D115" s="21"/>
      <c r="E115" s="21"/>
      <c r="F115" s="21"/>
      <c r="G115" s="46"/>
      <c r="H115" s="46"/>
      <c r="I115" s="21"/>
      <c r="J115" s="21"/>
      <c r="K115" s="21"/>
      <c r="L115" s="45"/>
      <c r="M115" s="45"/>
      <c r="N115" s="21"/>
      <c r="O115" s="21"/>
      <c r="P115" s="21"/>
      <c r="Q115" s="25"/>
      <c r="R115" s="25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</row>
    <row r="116" spans="1:57" x14ac:dyDescent="0.35">
      <c r="A116" s="21"/>
      <c r="B116" s="21"/>
      <c r="C116" s="21"/>
      <c r="D116" s="21"/>
      <c r="E116" s="21"/>
      <c r="F116" s="21"/>
      <c r="G116" s="46"/>
      <c r="H116" s="46"/>
      <c r="I116" s="21"/>
      <c r="J116" s="21"/>
      <c r="K116" s="21"/>
      <c r="L116" s="45"/>
      <c r="M116" s="45"/>
      <c r="N116" s="21"/>
      <c r="O116" s="21"/>
      <c r="P116" s="21"/>
      <c r="Q116" s="25"/>
      <c r="R116" s="25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</row>
    <row r="117" spans="1:57" x14ac:dyDescent="0.35">
      <c r="A117" s="21"/>
      <c r="B117" s="21"/>
      <c r="C117" s="21"/>
      <c r="D117" s="21"/>
      <c r="E117" s="21"/>
      <c r="F117" s="21"/>
      <c r="G117" s="46"/>
      <c r="H117" s="46"/>
      <c r="I117" s="21"/>
      <c r="J117" s="21"/>
      <c r="K117" s="21"/>
      <c r="L117" s="45"/>
      <c r="M117" s="45"/>
      <c r="N117" s="21"/>
      <c r="O117" s="21"/>
      <c r="P117" s="21"/>
      <c r="Q117" s="25"/>
      <c r="R117" s="25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</row>
    <row r="118" spans="1:57" x14ac:dyDescent="0.35">
      <c r="A118" s="21"/>
      <c r="B118" s="21"/>
      <c r="C118" s="21"/>
      <c r="D118" s="21"/>
      <c r="E118" s="21"/>
      <c r="F118" s="21"/>
      <c r="G118" s="46"/>
      <c r="H118" s="46"/>
      <c r="I118" s="21"/>
      <c r="J118" s="21"/>
      <c r="K118" s="21"/>
      <c r="L118" s="45"/>
      <c r="M118" s="45"/>
      <c r="N118" s="21"/>
      <c r="O118" s="21"/>
      <c r="P118" s="21"/>
      <c r="Q118" s="25"/>
      <c r="R118" s="25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</row>
    <row r="119" spans="1:57" x14ac:dyDescent="0.35">
      <c r="A119" s="21"/>
      <c r="B119" s="21"/>
      <c r="C119" s="21"/>
      <c r="D119" s="21"/>
      <c r="E119" s="21"/>
      <c r="F119" s="21"/>
      <c r="G119" s="46"/>
      <c r="H119" s="46"/>
      <c r="I119" s="21"/>
      <c r="J119" s="21"/>
      <c r="K119" s="21"/>
      <c r="L119" s="45"/>
      <c r="M119" s="45"/>
      <c r="N119" s="21"/>
      <c r="O119" s="21"/>
      <c r="P119" s="21"/>
      <c r="Q119" s="25"/>
      <c r="R119" s="25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</row>
    <row r="120" spans="1:57" x14ac:dyDescent="0.35">
      <c r="A120" s="21"/>
      <c r="B120" s="21"/>
      <c r="C120" s="21"/>
      <c r="D120" s="21"/>
      <c r="E120" s="21"/>
      <c r="F120" s="21"/>
      <c r="G120" s="46"/>
      <c r="H120" s="46"/>
      <c r="I120" s="21"/>
      <c r="J120" s="21"/>
      <c r="K120" s="21"/>
      <c r="L120" s="45"/>
      <c r="M120" s="45"/>
      <c r="N120" s="21"/>
      <c r="O120" s="21"/>
      <c r="P120" s="21"/>
      <c r="Q120" s="25"/>
      <c r="R120" s="25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</row>
    <row r="121" spans="1:57" x14ac:dyDescent="0.35">
      <c r="A121" s="21"/>
      <c r="B121" s="21"/>
      <c r="C121" s="21"/>
      <c r="D121" s="21"/>
      <c r="E121" s="21"/>
      <c r="F121" s="21"/>
      <c r="G121" s="46"/>
      <c r="H121" s="46"/>
      <c r="I121" s="21"/>
      <c r="J121" s="21"/>
      <c r="K121" s="21"/>
      <c r="L121" s="45"/>
      <c r="M121" s="45"/>
      <c r="N121" s="21"/>
      <c r="O121" s="21"/>
      <c r="P121" s="21"/>
      <c r="Q121" s="25"/>
      <c r="R121" s="25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</row>
    <row r="122" spans="1:57" x14ac:dyDescent="0.35">
      <c r="A122" s="21"/>
      <c r="B122" s="21"/>
      <c r="C122" s="21"/>
      <c r="D122" s="21"/>
      <c r="E122" s="21"/>
      <c r="F122" s="21"/>
      <c r="G122" s="46"/>
      <c r="H122" s="46"/>
      <c r="I122" s="21"/>
      <c r="J122" s="21"/>
      <c r="K122" s="21"/>
      <c r="L122" s="45"/>
      <c r="M122" s="45"/>
      <c r="N122" s="21"/>
      <c r="O122" s="21"/>
      <c r="P122" s="21"/>
      <c r="Q122" s="25"/>
      <c r="R122" s="25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</row>
    <row r="123" spans="1:57" x14ac:dyDescent="0.35">
      <c r="A123" s="21"/>
      <c r="B123" s="21"/>
      <c r="C123" s="21"/>
      <c r="D123" s="21"/>
      <c r="E123" s="21"/>
      <c r="F123" s="21"/>
      <c r="G123" s="46"/>
      <c r="H123" s="46"/>
      <c r="I123" s="21"/>
      <c r="J123" s="21"/>
      <c r="K123" s="21"/>
      <c r="L123" s="45"/>
      <c r="M123" s="45"/>
      <c r="N123" s="21"/>
      <c r="O123" s="21"/>
      <c r="P123" s="21"/>
      <c r="Q123" s="25"/>
      <c r="R123" s="25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</row>
    <row r="124" spans="1:57" s="13" customFormat="1" x14ac:dyDescent="0.35">
      <c r="A124" s="25"/>
      <c r="B124" s="25"/>
      <c r="C124" s="25"/>
      <c r="D124" s="25"/>
      <c r="E124" s="21"/>
      <c r="F124" s="21"/>
      <c r="G124" s="46"/>
      <c r="H124" s="46"/>
      <c r="I124" s="21"/>
      <c r="J124" s="21"/>
      <c r="K124" s="21"/>
      <c r="L124" s="45"/>
      <c r="M124" s="45"/>
      <c r="N124" s="21"/>
      <c r="O124" s="21"/>
      <c r="P124" s="21"/>
      <c r="Q124" s="25"/>
      <c r="R124" s="25"/>
      <c r="S124" s="21"/>
      <c r="T124" s="21"/>
      <c r="U124" s="21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</row>
    <row r="125" spans="1:57" s="13" customFormat="1" x14ac:dyDescent="0.35">
      <c r="A125" s="25"/>
      <c r="B125" s="25"/>
      <c r="C125" s="25"/>
      <c r="D125" s="25"/>
      <c r="E125" s="21"/>
      <c r="F125" s="21"/>
      <c r="G125" s="46"/>
      <c r="H125" s="46"/>
      <c r="I125" s="21"/>
      <c r="J125" s="21"/>
      <c r="K125" s="21"/>
      <c r="L125" s="45"/>
      <c r="M125" s="45"/>
      <c r="N125" s="21"/>
      <c r="O125" s="21"/>
      <c r="P125" s="21"/>
      <c r="Q125" s="25"/>
      <c r="R125" s="25"/>
      <c r="S125" s="21"/>
      <c r="T125" s="21"/>
      <c r="U125" s="21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</row>
    <row r="126" spans="1:57" s="13" customFormat="1" x14ac:dyDescent="0.35">
      <c r="A126" s="25"/>
      <c r="B126" s="25"/>
      <c r="C126" s="25"/>
      <c r="D126" s="25"/>
      <c r="E126" s="21"/>
      <c r="F126" s="21"/>
      <c r="G126" s="46"/>
      <c r="H126" s="46"/>
      <c r="I126" s="21"/>
      <c r="J126" s="21"/>
      <c r="K126" s="21"/>
      <c r="L126" s="45"/>
      <c r="M126" s="45"/>
      <c r="N126" s="21"/>
      <c r="O126" s="21"/>
      <c r="P126" s="21"/>
      <c r="Q126" s="25"/>
      <c r="R126" s="25"/>
      <c r="S126" s="21"/>
      <c r="T126" s="21"/>
      <c r="U126" s="21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</row>
    <row r="127" spans="1:57" s="13" customFormat="1" x14ac:dyDescent="0.35">
      <c r="A127" s="25"/>
      <c r="B127" s="25"/>
      <c r="C127" s="25"/>
      <c r="D127" s="25"/>
      <c r="E127" s="21"/>
      <c r="F127" s="21"/>
      <c r="G127" s="46"/>
      <c r="H127" s="46"/>
      <c r="I127" s="21"/>
      <c r="J127" s="21"/>
      <c r="K127" s="21"/>
      <c r="L127" s="45"/>
      <c r="M127" s="45"/>
      <c r="N127" s="21"/>
      <c r="O127" s="21"/>
      <c r="P127" s="21"/>
      <c r="Q127" s="25"/>
      <c r="R127" s="25"/>
      <c r="S127" s="21"/>
      <c r="T127" s="21"/>
      <c r="U127" s="21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</row>
    <row r="128" spans="1:57" s="13" customFormat="1" x14ac:dyDescent="0.35">
      <c r="A128" s="25"/>
      <c r="B128" s="25"/>
      <c r="C128" s="25"/>
      <c r="D128" s="25"/>
      <c r="E128" s="21"/>
      <c r="F128" s="21"/>
      <c r="G128" s="46"/>
      <c r="H128" s="46"/>
      <c r="I128" s="21"/>
      <c r="J128" s="21"/>
      <c r="K128" s="21"/>
      <c r="L128" s="45"/>
      <c r="M128" s="45"/>
      <c r="N128" s="21"/>
      <c r="O128" s="21"/>
      <c r="P128" s="21"/>
      <c r="Q128" s="25"/>
      <c r="R128" s="25"/>
      <c r="S128" s="21"/>
      <c r="T128" s="21"/>
      <c r="U128" s="21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</row>
    <row r="129" spans="1:57" s="13" customFormat="1" x14ac:dyDescent="0.35">
      <c r="A129" s="25"/>
      <c r="B129" s="25"/>
      <c r="C129" s="25"/>
      <c r="D129" s="25"/>
      <c r="E129" s="21"/>
      <c r="F129" s="21"/>
      <c r="G129" s="46"/>
      <c r="H129" s="46"/>
      <c r="I129" s="21"/>
      <c r="J129" s="21"/>
      <c r="K129" s="21"/>
      <c r="L129" s="45"/>
      <c r="M129" s="45"/>
      <c r="N129" s="21"/>
      <c r="O129" s="21"/>
      <c r="P129" s="21"/>
      <c r="Q129" s="25"/>
      <c r="R129" s="25"/>
      <c r="S129" s="21"/>
      <c r="T129" s="21"/>
      <c r="U129" s="21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</row>
    <row r="130" spans="1:57" s="13" customFormat="1" x14ac:dyDescent="0.35">
      <c r="A130" s="25"/>
      <c r="B130" s="25"/>
      <c r="C130" s="25"/>
      <c r="D130" s="25"/>
      <c r="E130" s="21"/>
      <c r="F130" s="21"/>
      <c r="G130" s="46"/>
      <c r="H130" s="46"/>
      <c r="I130" s="21"/>
      <c r="J130" s="21"/>
      <c r="K130" s="21"/>
      <c r="L130" s="45"/>
      <c r="M130" s="45"/>
      <c r="N130" s="21"/>
      <c r="O130" s="21"/>
      <c r="P130" s="21"/>
      <c r="Q130" s="25"/>
      <c r="R130" s="25"/>
      <c r="S130" s="21"/>
      <c r="T130" s="21"/>
      <c r="U130" s="21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</row>
    <row r="131" spans="1:57" s="13" customFormat="1" x14ac:dyDescent="0.35">
      <c r="A131" s="25"/>
      <c r="B131" s="25"/>
      <c r="C131" s="25"/>
      <c r="D131" s="25"/>
      <c r="E131" s="21"/>
      <c r="F131" s="21"/>
      <c r="G131" s="46"/>
      <c r="H131" s="46"/>
      <c r="I131" s="21"/>
      <c r="J131" s="21"/>
      <c r="K131" s="21"/>
      <c r="L131" s="45"/>
      <c r="M131" s="45"/>
      <c r="N131" s="21"/>
      <c r="O131" s="21"/>
      <c r="P131" s="21"/>
      <c r="Q131" s="25"/>
      <c r="R131" s="25"/>
      <c r="S131" s="21"/>
      <c r="T131" s="21"/>
      <c r="U131" s="21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</row>
    <row r="132" spans="1:57" s="13" customFormat="1" x14ac:dyDescent="0.35">
      <c r="A132" s="25"/>
      <c r="B132" s="25"/>
      <c r="C132" s="25"/>
      <c r="D132" s="25"/>
      <c r="E132" s="21"/>
      <c r="F132" s="21"/>
      <c r="G132" s="46"/>
      <c r="H132" s="46"/>
      <c r="I132" s="21"/>
      <c r="J132" s="21"/>
      <c r="K132" s="21"/>
      <c r="L132" s="45"/>
      <c r="M132" s="45"/>
      <c r="N132" s="21"/>
      <c r="O132" s="21"/>
      <c r="P132" s="21"/>
      <c r="Q132" s="25"/>
      <c r="R132" s="25"/>
      <c r="S132" s="21"/>
      <c r="T132" s="21"/>
      <c r="U132" s="21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</row>
    <row r="133" spans="1:57" s="13" customFormat="1" x14ac:dyDescent="0.35">
      <c r="A133" s="25"/>
      <c r="B133" s="25"/>
      <c r="C133" s="25"/>
      <c r="D133" s="25"/>
      <c r="E133" s="21"/>
      <c r="F133" s="21"/>
      <c r="G133" s="46"/>
      <c r="H133" s="46"/>
      <c r="I133" s="21"/>
      <c r="J133" s="21"/>
      <c r="K133" s="21"/>
      <c r="L133" s="45"/>
      <c r="M133" s="45"/>
      <c r="N133" s="21"/>
      <c r="O133" s="21"/>
      <c r="P133" s="21"/>
      <c r="Q133" s="25"/>
      <c r="R133" s="25"/>
      <c r="S133" s="21"/>
      <c r="T133" s="21"/>
      <c r="U133" s="21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</row>
    <row r="134" spans="1:57" s="13" customFormat="1" x14ac:dyDescent="0.35">
      <c r="A134" s="25"/>
      <c r="B134" s="25"/>
      <c r="C134" s="25"/>
      <c r="D134" s="25"/>
      <c r="E134" s="21"/>
      <c r="F134" s="21"/>
      <c r="G134" s="46"/>
      <c r="H134" s="46"/>
      <c r="I134" s="21"/>
      <c r="J134" s="21"/>
      <c r="K134" s="21"/>
      <c r="L134" s="45"/>
      <c r="M134" s="45"/>
      <c r="N134" s="21"/>
      <c r="O134" s="21"/>
      <c r="P134" s="21"/>
      <c r="Q134" s="25"/>
      <c r="R134" s="25"/>
      <c r="S134" s="21"/>
      <c r="T134" s="21"/>
      <c r="U134" s="21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</row>
    <row r="135" spans="1:57" s="13" customFormat="1" x14ac:dyDescent="0.35">
      <c r="A135" s="25"/>
      <c r="B135" s="25"/>
      <c r="C135" s="25"/>
      <c r="D135" s="25"/>
      <c r="E135" s="21"/>
      <c r="F135" s="21"/>
      <c r="G135" s="46"/>
      <c r="H135" s="46"/>
      <c r="I135" s="21"/>
      <c r="J135" s="21"/>
      <c r="K135" s="21"/>
      <c r="L135" s="45"/>
      <c r="M135" s="45"/>
      <c r="N135" s="21"/>
      <c r="O135" s="21"/>
      <c r="P135" s="21"/>
      <c r="Q135" s="25"/>
      <c r="R135" s="25"/>
      <c r="S135" s="21"/>
      <c r="T135" s="21"/>
      <c r="U135" s="21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</row>
    <row r="136" spans="1:57" s="13" customFormat="1" x14ac:dyDescent="0.35">
      <c r="A136" s="25"/>
      <c r="B136" s="25"/>
      <c r="C136" s="25"/>
      <c r="D136" s="25"/>
      <c r="E136" s="21"/>
      <c r="F136" s="21"/>
      <c r="G136" s="46"/>
      <c r="H136" s="46"/>
      <c r="I136" s="21"/>
      <c r="J136" s="21"/>
      <c r="K136" s="21"/>
      <c r="L136" s="45"/>
      <c r="M136" s="45"/>
      <c r="N136" s="21"/>
      <c r="O136" s="21"/>
      <c r="P136" s="21"/>
      <c r="Q136" s="25"/>
      <c r="R136" s="25"/>
      <c r="S136" s="21"/>
      <c r="T136" s="21"/>
      <c r="U136" s="21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</row>
    <row r="137" spans="1:57" s="13" customFormat="1" x14ac:dyDescent="0.35">
      <c r="A137" s="25"/>
      <c r="B137" s="25"/>
      <c r="C137" s="25"/>
      <c r="D137" s="25"/>
      <c r="E137" s="21"/>
      <c r="F137" s="21"/>
      <c r="G137" s="46"/>
      <c r="H137" s="46"/>
      <c r="I137" s="21"/>
      <c r="J137" s="21"/>
      <c r="K137" s="21"/>
      <c r="L137" s="21"/>
      <c r="M137" s="21"/>
      <c r="N137" s="21"/>
      <c r="O137" s="21"/>
      <c r="P137" s="21"/>
      <c r="Q137" s="25"/>
      <c r="R137" s="25"/>
      <c r="S137" s="21"/>
      <c r="T137" s="21"/>
      <c r="U137" s="21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</row>
    <row r="138" spans="1:57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5"/>
      <c r="R138" s="25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</row>
    <row r="139" spans="1:57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5"/>
      <c r="R139" s="25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</row>
    <row r="140" spans="1:57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5"/>
      <c r="R140" s="25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</row>
    <row r="141" spans="1:57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5"/>
      <c r="R141" s="25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</row>
    <row r="142" spans="1:57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5"/>
      <c r="R142" s="25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</row>
    <row r="143" spans="1:57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5"/>
      <c r="R143" s="25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</row>
    <row r="144" spans="1:57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5"/>
      <c r="R144" s="25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</row>
    <row r="145" spans="1:57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5"/>
      <c r="R145" s="25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</row>
    <row r="146" spans="1:57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5"/>
      <c r="R146" s="25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</row>
    <row r="147" spans="1:57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5"/>
      <c r="R147" s="25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</row>
    <row r="148" spans="1:57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5"/>
      <c r="R148" s="25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</row>
    <row r="149" spans="1:57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5"/>
      <c r="R149" s="25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</row>
    <row r="150" spans="1:57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5"/>
      <c r="R150" s="25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</row>
    <row r="151" spans="1:57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5"/>
      <c r="R151" s="25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</row>
    <row r="152" spans="1:57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5"/>
      <c r="R152" s="25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</row>
    <row r="153" spans="1:57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5"/>
      <c r="R153" s="25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</row>
    <row r="154" spans="1:57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5"/>
      <c r="R154" s="25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</row>
    <row r="155" spans="1:57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5"/>
      <c r="R155" s="25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</row>
    <row r="156" spans="1:57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5"/>
      <c r="R156" s="25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</row>
    <row r="157" spans="1:57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5"/>
      <c r="R157" s="25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</row>
    <row r="158" spans="1:57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5"/>
      <c r="R158" s="25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</row>
    <row r="159" spans="1:57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5"/>
      <c r="R159" s="25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</row>
    <row r="160" spans="1:57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5"/>
      <c r="R160" s="25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</row>
    <row r="161" spans="1:57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5"/>
      <c r="R161" s="25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</row>
    <row r="162" spans="1:57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5"/>
      <c r="R162" s="25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</row>
    <row r="163" spans="1:57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5"/>
      <c r="R163" s="25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</row>
    <row r="164" spans="1:57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5"/>
      <c r="R164" s="25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</row>
    <row r="165" spans="1:57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5"/>
      <c r="R165" s="25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</row>
    <row r="166" spans="1:57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5"/>
      <c r="R166" s="25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</row>
    <row r="167" spans="1:57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5"/>
      <c r="R167" s="25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</row>
    <row r="168" spans="1:57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5"/>
      <c r="R168" s="25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</row>
    <row r="169" spans="1:57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5"/>
      <c r="R169" s="25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</row>
    <row r="170" spans="1:57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5"/>
      <c r="R170" s="25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</row>
    <row r="171" spans="1:57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5"/>
      <c r="R171" s="25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</row>
    <row r="172" spans="1:57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5"/>
      <c r="R172" s="25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</row>
    <row r="173" spans="1:57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5"/>
      <c r="R173" s="25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</row>
    <row r="174" spans="1:57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5"/>
      <c r="R174" s="25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</row>
    <row r="175" spans="1:57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5"/>
      <c r="R175" s="25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</row>
    <row r="176" spans="1:57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5"/>
      <c r="R176" s="25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</row>
    <row r="177" spans="1:57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5"/>
      <c r="R177" s="25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</row>
    <row r="178" spans="1:57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5"/>
      <c r="R178" s="25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</row>
    <row r="179" spans="1:57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5"/>
      <c r="R179" s="25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</row>
    <row r="180" spans="1:57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5"/>
      <c r="R180" s="25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</row>
    <row r="181" spans="1:57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5"/>
      <c r="R181" s="25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</row>
    <row r="182" spans="1:57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5"/>
      <c r="R182" s="25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</row>
    <row r="183" spans="1:57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5"/>
      <c r="R183" s="25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</row>
    <row r="184" spans="1:57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5"/>
      <c r="R184" s="25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</row>
    <row r="185" spans="1:57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5"/>
      <c r="R185" s="25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</row>
    <row r="186" spans="1:57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5"/>
      <c r="R186" s="25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</row>
    <row r="187" spans="1:57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5"/>
      <c r="R187" s="25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</row>
  </sheetData>
  <conditionalFormatting sqref="Q82">
    <cfRule type="expression" dxfId="16" priority="1">
      <formula>L82&gt;0</formula>
    </cfRule>
  </conditionalFormatting>
  <dataValidations count="1">
    <dataValidation type="list" allowBlank="1" showInputMessage="1" showErrorMessage="1" sqref="G13" xr:uid="{812203FF-C1CD-4085-84F7-4A09D6327D8E}">
      <formula1>#REF!</formula1>
    </dataValidation>
  </dataValidation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8F7EB-AB5D-4CBA-9A0C-35EDE1362FF8}">
  <dimension ref="A1:BE187"/>
  <sheetViews>
    <sheetView showGridLines="0" zoomScale="90" zoomScaleNormal="90" workbookViewId="0">
      <selection activeCell="P29" sqref="P29"/>
    </sheetView>
  </sheetViews>
  <sheetFormatPr defaultRowHeight="14.5" x14ac:dyDescent="0.35"/>
  <cols>
    <col min="1" max="1" width="2.6328125" customWidth="1"/>
    <col min="2" max="2" width="3.90625" customWidth="1"/>
    <col min="3" max="3" width="1.08984375" customWidth="1"/>
    <col min="4" max="4" width="1" customWidth="1"/>
    <col min="5" max="5" width="10.81640625" customWidth="1"/>
    <col min="6" max="6" width="13.08984375" customWidth="1"/>
    <col min="7" max="7" width="7.90625" bestFit="1" customWidth="1"/>
    <col min="8" max="8" width="10.36328125" customWidth="1"/>
    <col min="9" max="9" width="10" customWidth="1"/>
    <col min="10" max="10" width="1" customWidth="1"/>
    <col min="11" max="11" width="1.08984375" customWidth="1"/>
    <col min="12" max="14" width="8.7265625" customWidth="1"/>
    <col min="17" max="18" width="3.6328125" style="13" customWidth="1"/>
  </cols>
  <sheetData>
    <row r="1" spans="1:57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5"/>
      <c r="R1" s="25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</row>
    <row r="2" spans="1:57" x14ac:dyDescent="0.35">
      <c r="A2" s="21"/>
      <c r="B2" s="21"/>
      <c r="C2" s="21"/>
      <c r="D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</row>
    <row r="3" spans="1:57" x14ac:dyDescent="0.35">
      <c r="A3" s="21"/>
      <c r="B3" s="21"/>
      <c r="C3" s="21"/>
      <c r="D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</row>
    <row r="4" spans="1:57" x14ac:dyDescent="0.35">
      <c r="A4" s="21"/>
      <c r="B4" s="21"/>
      <c r="C4" s="21"/>
      <c r="D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</row>
    <row r="5" spans="1:57" x14ac:dyDescent="0.35">
      <c r="A5" s="21"/>
      <c r="B5" s="21"/>
      <c r="C5" s="21"/>
      <c r="D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</row>
    <row r="6" spans="1:57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5"/>
      <c r="R6" s="25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</row>
    <row r="7" spans="1:57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5"/>
      <c r="R7" s="25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</row>
    <row r="8" spans="1:57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5"/>
      <c r="R8" s="25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</row>
    <row r="9" spans="1:57" x14ac:dyDescent="0.35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5"/>
      <c r="R9" s="25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</row>
    <row r="10" spans="1:57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5"/>
      <c r="R10" s="25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</row>
    <row r="11" spans="1:57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5"/>
      <c r="R11" s="25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</row>
    <row r="12" spans="1:57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5"/>
      <c r="R12" s="25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</row>
    <row r="13" spans="1:57" x14ac:dyDescent="0.35">
      <c r="A13" s="21"/>
      <c r="B13" s="21"/>
      <c r="C13" s="21"/>
      <c r="D13" s="21"/>
      <c r="E13" s="21"/>
      <c r="F13" s="21"/>
      <c r="G13" s="22"/>
      <c r="H13" s="21"/>
      <c r="I13" s="21"/>
      <c r="J13" s="21"/>
      <c r="K13" s="23"/>
      <c r="L13" s="21"/>
      <c r="M13" s="21"/>
      <c r="N13" s="24"/>
      <c r="O13" s="21"/>
      <c r="P13" s="21"/>
      <c r="Q13" s="25"/>
      <c r="R13" s="25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</row>
    <row r="14" spans="1:57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5"/>
      <c r="R14" s="25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</row>
    <row r="15" spans="1:57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5"/>
      <c r="R15" s="25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</row>
    <row r="16" spans="1:57" ht="6.5" customHeight="1" x14ac:dyDescent="0.35">
      <c r="A16" s="21"/>
      <c r="B16" s="21"/>
      <c r="C16" s="20"/>
      <c r="D16" s="20"/>
      <c r="E16" s="20"/>
      <c r="F16" s="20"/>
      <c r="G16" s="20"/>
      <c r="H16" s="20"/>
      <c r="I16" s="20"/>
      <c r="J16" s="20"/>
      <c r="K16" s="20"/>
      <c r="L16" s="21"/>
      <c r="M16" s="21"/>
      <c r="N16" s="21"/>
      <c r="O16" s="21"/>
      <c r="P16" s="21"/>
      <c r="Q16" s="25"/>
      <c r="R16" s="25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</row>
    <row r="17" spans="1:57" ht="5" customHeight="1" x14ac:dyDescent="0.35">
      <c r="A17" s="21"/>
      <c r="B17" s="21"/>
      <c r="C17" s="20"/>
      <c r="D17" s="21"/>
      <c r="E17" s="21"/>
      <c r="F17" s="21"/>
      <c r="G17" s="21"/>
      <c r="H17" s="21"/>
      <c r="I17" s="21"/>
      <c r="J17" s="21"/>
      <c r="K17" s="20"/>
      <c r="L17" s="21"/>
      <c r="M17" s="21"/>
      <c r="N17" s="21"/>
      <c r="O17" s="21"/>
      <c r="P17" s="21"/>
      <c r="Q17" s="25"/>
      <c r="R17" s="25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</row>
    <row r="18" spans="1:57" ht="36" x14ac:dyDescent="0.35">
      <c r="A18" s="21"/>
      <c r="B18" s="21"/>
      <c r="C18" s="20"/>
      <c r="D18" s="21"/>
      <c r="E18" s="28" t="s">
        <v>0</v>
      </c>
      <c r="F18" s="29" t="s">
        <v>9</v>
      </c>
      <c r="G18" s="29" t="s">
        <v>10</v>
      </c>
      <c r="H18" s="30" t="s">
        <v>6</v>
      </c>
      <c r="I18" s="30" t="s">
        <v>7</v>
      </c>
      <c r="J18" s="26"/>
      <c r="K18" s="20"/>
      <c r="L18" s="21"/>
      <c r="M18" s="21"/>
      <c r="N18" s="21"/>
      <c r="O18" s="21"/>
      <c r="P18" s="21"/>
      <c r="Q18" s="25"/>
      <c r="R18" s="25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</row>
    <row r="19" spans="1:57" ht="6" customHeight="1" x14ac:dyDescent="0.35">
      <c r="A19" s="21"/>
      <c r="B19" s="21"/>
      <c r="C19" s="20"/>
      <c r="D19" s="21"/>
      <c r="E19" s="31"/>
      <c r="F19" s="32"/>
      <c r="G19" s="32"/>
      <c r="H19" s="33"/>
      <c r="I19" s="33"/>
      <c r="J19" s="26"/>
      <c r="K19" s="20"/>
      <c r="L19" s="21"/>
      <c r="M19" s="21"/>
      <c r="N19" s="21"/>
      <c r="O19" s="21"/>
      <c r="P19" s="21"/>
      <c r="Q19" s="25"/>
      <c r="R19" s="25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</row>
    <row r="20" spans="1:57" ht="18" x14ac:dyDescent="0.4">
      <c r="A20" s="21"/>
      <c r="B20" s="21"/>
      <c r="C20" s="20"/>
      <c r="D20" s="21"/>
      <c r="E20" s="34" t="s">
        <v>13</v>
      </c>
      <c r="F20" s="35">
        <v>500</v>
      </c>
      <c r="G20" s="36"/>
      <c r="H20" s="37"/>
      <c r="I20" s="37">
        <f>F20</f>
        <v>500</v>
      </c>
      <c r="J20" s="27"/>
      <c r="K20" s="20"/>
      <c r="L20" s="21"/>
      <c r="M20" s="21"/>
      <c r="N20" s="21"/>
      <c r="O20" s="21"/>
      <c r="P20" s="21"/>
      <c r="Q20" s="25"/>
      <c r="R20" s="25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</row>
    <row r="21" spans="1:57" ht="18" x14ac:dyDescent="0.4">
      <c r="A21" s="21"/>
      <c r="B21" s="21"/>
      <c r="C21" s="20"/>
      <c r="D21" s="21"/>
      <c r="E21" s="38" t="s">
        <v>14</v>
      </c>
      <c r="F21" s="39">
        <v>531.107073648388</v>
      </c>
      <c r="G21" s="39">
        <v>202.71254431299894</v>
      </c>
      <c r="H21" s="37">
        <f>SUM(F21:G21)</f>
        <v>733.81961796138694</v>
      </c>
      <c r="I21" s="37">
        <f>I20+F21+G21</f>
        <v>1233.8196179613869</v>
      </c>
      <c r="J21" s="27"/>
      <c r="K21" s="20"/>
      <c r="L21" s="21"/>
      <c r="M21" s="21"/>
      <c r="N21" s="21"/>
      <c r="O21" s="21"/>
      <c r="P21" s="21"/>
      <c r="Q21" s="25"/>
      <c r="R21" s="25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</row>
    <row r="22" spans="1:57" ht="18" x14ac:dyDescent="0.4">
      <c r="A22" s="21"/>
      <c r="B22" s="21"/>
      <c r="C22" s="20"/>
      <c r="D22" s="21"/>
      <c r="E22" s="38" t="s">
        <v>15</v>
      </c>
      <c r="F22" s="39">
        <v>475.50172683294068</v>
      </c>
      <c r="G22" s="39">
        <v>-416.86280692379773</v>
      </c>
      <c r="H22" s="37">
        <f t="shared" ref="H22:H28" si="0">SUM(F22:G22)</f>
        <v>58.638919909142942</v>
      </c>
      <c r="I22" s="37">
        <f t="shared" ref="I22:I28" si="1">I21+F22+G22</f>
        <v>1292.4585378705299</v>
      </c>
      <c r="J22" s="27"/>
      <c r="K22" s="20"/>
      <c r="L22" s="21"/>
      <c r="M22" s="21"/>
      <c r="N22" s="21"/>
      <c r="O22" s="21"/>
      <c r="P22" s="21"/>
      <c r="Q22" s="25"/>
      <c r="R22" s="25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</row>
    <row r="23" spans="1:57" ht="18" x14ac:dyDescent="0.4">
      <c r="A23" s="21"/>
      <c r="B23" s="21"/>
      <c r="C23" s="20"/>
      <c r="D23" s="21"/>
      <c r="E23" s="38" t="s">
        <v>16</v>
      </c>
      <c r="F23" s="39">
        <v>279.20248574547037</v>
      </c>
      <c r="G23" s="39">
        <v>140.24697801991616</v>
      </c>
      <c r="H23" s="37">
        <f t="shared" si="0"/>
        <v>419.44946376538655</v>
      </c>
      <c r="I23" s="37">
        <f t="shared" si="1"/>
        <v>1711.9080016359164</v>
      </c>
      <c r="J23" s="27"/>
      <c r="K23" s="20"/>
      <c r="L23" s="21"/>
      <c r="M23" s="21"/>
      <c r="N23" s="21"/>
      <c r="O23" s="21"/>
      <c r="P23" s="21"/>
      <c r="Q23" s="25"/>
      <c r="R23" s="25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</row>
    <row r="24" spans="1:57" ht="18" x14ac:dyDescent="0.4">
      <c r="A24" s="21"/>
      <c r="B24" s="21"/>
      <c r="C24" s="20"/>
      <c r="D24" s="21"/>
      <c r="E24" s="38" t="s">
        <v>17</v>
      </c>
      <c r="F24" s="39">
        <v>-504.16282025852792</v>
      </c>
      <c r="G24" s="39">
        <v>390.34537610564371</v>
      </c>
      <c r="H24" s="37">
        <f t="shared" si="0"/>
        <v>-113.81744415288421</v>
      </c>
      <c r="I24" s="37">
        <f t="shared" si="1"/>
        <v>1598.0905574830322</v>
      </c>
      <c r="J24" s="27"/>
      <c r="K24" s="20"/>
      <c r="L24" s="21"/>
      <c r="M24" s="21"/>
      <c r="N24" s="21"/>
      <c r="O24" s="21"/>
      <c r="P24" s="21"/>
      <c r="Q24" s="25"/>
      <c r="R24" s="25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</row>
    <row r="25" spans="1:57" ht="18" x14ac:dyDescent="0.4">
      <c r="A25" s="21"/>
      <c r="B25" s="21"/>
      <c r="C25" s="20"/>
      <c r="D25" s="21"/>
      <c r="E25" s="38" t="s">
        <v>11</v>
      </c>
      <c r="F25" s="39">
        <v>-176.10947185280202</v>
      </c>
      <c r="G25" s="39">
        <v>-234.33180655344881</v>
      </c>
      <c r="H25" s="37">
        <f t="shared" si="0"/>
        <v>-410.44127840625083</v>
      </c>
      <c r="I25" s="37">
        <f t="shared" si="1"/>
        <v>1187.6492790767813</v>
      </c>
      <c r="J25" s="27"/>
      <c r="K25" s="20"/>
      <c r="L25" s="21"/>
      <c r="M25" s="21"/>
      <c r="N25" s="21"/>
      <c r="O25" s="21"/>
      <c r="P25" s="21"/>
      <c r="Q25" s="25"/>
      <c r="R25" s="25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</row>
    <row r="26" spans="1:57" ht="18" x14ac:dyDescent="0.4">
      <c r="A26" s="21"/>
      <c r="B26" s="21"/>
      <c r="C26" s="20"/>
      <c r="D26" s="21"/>
      <c r="E26" s="38" t="s">
        <v>18</v>
      </c>
      <c r="F26" s="39">
        <v>605.64472994925177</v>
      </c>
      <c r="G26" s="39">
        <v>302</v>
      </c>
      <c r="H26" s="37">
        <f t="shared" si="0"/>
        <v>907.64472994925177</v>
      </c>
      <c r="I26" s="37">
        <f t="shared" si="1"/>
        <v>2095.2940090260331</v>
      </c>
      <c r="J26" s="27"/>
      <c r="K26" s="20"/>
      <c r="L26" s="21"/>
      <c r="M26" s="21"/>
      <c r="N26" s="21"/>
      <c r="O26" s="21"/>
      <c r="P26" s="21"/>
      <c r="Q26" s="25"/>
      <c r="R26" s="25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</row>
    <row r="27" spans="1:57" ht="18" x14ac:dyDescent="0.4">
      <c r="A27" s="21"/>
      <c r="B27" s="21"/>
      <c r="C27" s="20"/>
      <c r="D27" s="21"/>
      <c r="E27" s="38" t="s">
        <v>21</v>
      </c>
      <c r="F27" s="39">
        <v>658.71066317800603</v>
      </c>
      <c r="G27" s="39">
        <v>-90.047385969020581</v>
      </c>
      <c r="H27" s="37">
        <f t="shared" si="0"/>
        <v>568.66327720898539</v>
      </c>
      <c r="I27" s="37">
        <f t="shared" si="1"/>
        <v>2663.9572862350187</v>
      </c>
      <c r="J27" s="27"/>
      <c r="K27" s="20"/>
      <c r="L27" s="21"/>
      <c r="M27" s="21"/>
      <c r="N27" s="21"/>
      <c r="O27" s="21"/>
      <c r="P27" s="21"/>
      <c r="Q27" s="25"/>
      <c r="R27" s="25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</row>
    <row r="28" spans="1:57" ht="18" x14ac:dyDescent="0.4">
      <c r="A28" s="21"/>
      <c r="B28" s="21"/>
      <c r="C28" s="20"/>
      <c r="D28" s="21"/>
      <c r="E28" s="38" t="s">
        <v>12</v>
      </c>
      <c r="F28" s="39">
        <v>-239.7625779640218</v>
      </c>
      <c r="G28" s="39">
        <v>229.77998890931701</v>
      </c>
      <c r="H28" s="37">
        <f t="shared" si="0"/>
        <v>-9.9825890547047891</v>
      </c>
      <c r="I28" s="37">
        <f t="shared" si="1"/>
        <v>2653.9746971803143</v>
      </c>
      <c r="J28" s="27"/>
      <c r="K28" s="20"/>
      <c r="L28" s="21"/>
      <c r="M28" s="21"/>
      <c r="N28" s="21"/>
      <c r="O28" s="21"/>
      <c r="P28" s="21"/>
      <c r="Q28" s="25"/>
      <c r="R28" s="25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</row>
    <row r="29" spans="1:57" ht="18" x14ac:dyDescent="0.4">
      <c r="A29" s="21"/>
      <c r="B29" s="21"/>
      <c r="C29" s="20"/>
      <c r="D29" s="21"/>
      <c r="E29" s="40" t="s">
        <v>1</v>
      </c>
      <c r="F29" s="35">
        <f>I28</f>
        <v>2653.9746971803143</v>
      </c>
      <c r="G29" s="39"/>
      <c r="H29" s="37"/>
      <c r="I29" s="37"/>
      <c r="J29" s="27"/>
      <c r="K29" s="20"/>
      <c r="L29" s="21"/>
      <c r="M29" s="21"/>
      <c r="N29" s="21"/>
      <c r="O29" s="21"/>
      <c r="P29" s="21"/>
      <c r="Q29" s="25"/>
      <c r="R29" s="25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</row>
    <row r="30" spans="1:57" ht="18" x14ac:dyDescent="0.4">
      <c r="A30" s="21"/>
      <c r="B30" s="21"/>
      <c r="C30" s="20"/>
      <c r="D30" s="21"/>
      <c r="E30" s="38"/>
      <c r="F30" s="39"/>
      <c r="G30" s="39"/>
      <c r="H30" s="37"/>
      <c r="I30" s="37"/>
      <c r="J30" s="27"/>
      <c r="K30" s="20"/>
      <c r="L30" s="21"/>
      <c r="M30" s="21"/>
      <c r="N30" s="21"/>
      <c r="O30" s="21"/>
      <c r="P30" s="21"/>
      <c r="Q30" s="25"/>
      <c r="R30" s="25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</row>
    <row r="31" spans="1:57" ht="18" x14ac:dyDescent="0.4">
      <c r="A31" s="21"/>
      <c r="B31" s="21"/>
      <c r="C31" s="20"/>
      <c r="D31" s="21"/>
      <c r="E31" s="38"/>
      <c r="F31" s="39"/>
      <c r="G31" s="39"/>
      <c r="H31" s="37"/>
      <c r="I31" s="37"/>
      <c r="J31" s="27"/>
      <c r="K31" s="20"/>
      <c r="L31" s="21"/>
      <c r="M31" s="21"/>
      <c r="N31" s="21"/>
      <c r="O31" s="21"/>
      <c r="P31" s="21"/>
      <c r="Q31" s="25"/>
      <c r="R31" s="25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</row>
    <row r="32" spans="1:57" ht="18" x14ac:dyDescent="0.4">
      <c r="A32" s="21"/>
      <c r="B32" s="21"/>
      <c r="C32" s="20"/>
      <c r="D32" s="21"/>
      <c r="E32" s="38"/>
      <c r="F32" s="39"/>
      <c r="G32" s="39"/>
      <c r="H32" s="37"/>
      <c r="I32" s="37"/>
      <c r="J32" s="27"/>
      <c r="K32" s="20"/>
      <c r="L32" s="21"/>
      <c r="M32" s="21"/>
      <c r="N32" s="21"/>
      <c r="O32" s="21"/>
      <c r="P32" s="21"/>
      <c r="Q32" s="25"/>
      <c r="R32" s="25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</row>
    <row r="33" spans="1:57" ht="18" x14ac:dyDescent="0.4">
      <c r="A33" s="21"/>
      <c r="B33" s="21"/>
      <c r="C33" s="20"/>
      <c r="D33" s="21"/>
      <c r="E33" s="38"/>
      <c r="F33" s="39"/>
      <c r="G33" s="39"/>
      <c r="H33" s="37"/>
      <c r="I33" s="37"/>
      <c r="J33" s="27"/>
      <c r="K33" s="20"/>
      <c r="L33" s="21"/>
      <c r="M33" s="21"/>
      <c r="N33" s="21"/>
      <c r="O33" s="21"/>
      <c r="P33" s="21"/>
      <c r="Q33" s="25"/>
      <c r="R33" s="25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</row>
    <row r="34" spans="1:57" ht="18" x14ac:dyDescent="0.4">
      <c r="A34" s="21"/>
      <c r="B34" s="21"/>
      <c r="C34" s="20"/>
      <c r="D34" s="21"/>
      <c r="E34" s="38"/>
      <c r="F34" s="39"/>
      <c r="G34" s="39"/>
      <c r="H34" s="37"/>
      <c r="I34" s="37"/>
      <c r="J34" s="27"/>
      <c r="K34" s="20"/>
      <c r="L34" s="21"/>
      <c r="M34" s="21"/>
      <c r="N34" s="21"/>
      <c r="O34" s="21"/>
      <c r="P34" s="21"/>
      <c r="Q34" s="25"/>
      <c r="R34" s="25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</row>
    <row r="35" spans="1:57" ht="18" x14ac:dyDescent="0.4">
      <c r="A35" s="21"/>
      <c r="B35" s="21"/>
      <c r="C35" s="20"/>
      <c r="D35" s="21"/>
      <c r="E35" s="38"/>
      <c r="F35" s="39"/>
      <c r="G35" s="39"/>
      <c r="H35" s="37"/>
      <c r="I35" s="37"/>
      <c r="J35" s="27"/>
      <c r="K35" s="20"/>
      <c r="L35" s="21"/>
      <c r="M35" s="21"/>
      <c r="N35" s="21"/>
      <c r="O35" s="21"/>
      <c r="P35" s="21"/>
      <c r="Q35" s="25"/>
      <c r="R35" s="25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</row>
    <row r="36" spans="1:57" ht="18" x14ac:dyDescent="0.4">
      <c r="A36" s="21"/>
      <c r="B36" s="21"/>
      <c r="C36" s="20"/>
      <c r="D36" s="21"/>
      <c r="E36" s="38"/>
      <c r="F36" s="39"/>
      <c r="G36" s="39"/>
      <c r="H36" s="37"/>
      <c r="I36" s="37"/>
      <c r="J36" s="27"/>
      <c r="K36" s="20"/>
      <c r="L36" s="21"/>
      <c r="M36" s="21"/>
      <c r="N36" s="21"/>
      <c r="O36" s="21"/>
      <c r="P36" s="21"/>
      <c r="Q36" s="25"/>
      <c r="R36" s="25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</row>
    <row r="37" spans="1:57" ht="18" x14ac:dyDescent="0.4">
      <c r="A37" s="21"/>
      <c r="B37" s="21"/>
      <c r="C37" s="20"/>
      <c r="D37" s="21"/>
      <c r="E37" s="38"/>
      <c r="F37" s="39"/>
      <c r="G37" s="39"/>
      <c r="H37" s="37"/>
      <c r="I37" s="37"/>
      <c r="J37" s="27"/>
      <c r="K37" s="20"/>
      <c r="L37" s="21"/>
      <c r="M37" s="21"/>
      <c r="N37" s="21"/>
      <c r="O37" s="21"/>
      <c r="P37" s="21"/>
      <c r="Q37" s="25"/>
      <c r="R37" s="25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</row>
    <row r="38" spans="1:57" ht="18" x14ac:dyDescent="0.4">
      <c r="A38" s="21"/>
      <c r="B38" s="21"/>
      <c r="C38" s="20"/>
      <c r="D38" s="21"/>
      <c r="E38" s="38"/>
      <c r="F38" s="39"/>
      <c r="G38" s="39"/>
      <c r="H38" s="37"/>
      <c r="I38" s="37"/>
      <c r="J38" s="27"/>
      <c r="K38" s="20"/>
      <c r="L38" s="21"/>
      <c r="M38" s="21"/>
      <c r="N38" s="21"/>
      <c r="O38" s="21"/>
      <c r="P38" s="21"/>
      <c r="Q38" s="25"/>
      <c r="R38" s="25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</row>
    <row r="39" spans="1:57" ht="18" x14ac:dyDescent="0.4">
      <c r="A39" s="21"/>
      <c r="B39" s="21"/>
      <c r="C39" s="20"/>
      <c r="D39" s="21"/>
      <c r="E39" s="38"/>
      <c r="F39" s="39"/>
      <c r="G39" s="39"/>
      <c r="H39" s="37"/>
      <c r="I39" s="37"/>
      <c r="J39" s="27"/>
      <c r="K39" s="20"/>
      <c r="L39" s="21"/>
      <c r="M39" s="24"/>
      <c r="N39" s="21"/>
      <c r="O39" s="21"/>
      <c r="P39" s="21"/>
      <c r="Q39" s="25"/>
      <c r="R39" s="25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</row>
    <row r="40" spans="1:57" ht="18" x14ac:dyDescent="0.4">
      <c r="A40" s="21"/>
      <c r="B40" s="21"/>
      <c r="C40" s="20"/>
      <c r="D40" s="21"/>
      <c r="E40" s="38"/>
      <c r="F40" s="39"/>
      <c r="G40" s="39"/>
      <c r="H40" s="37"/>
      <c r="I40" s="37"/>
      <c r="J40" s="27"/>
      <c r="K40" s="20"/>
      <c r="L40" s="21"/>
      <c r="M40" s="21"/>
      <c r="N40" s="21"/>
      <c r="O40" s="21"/>
      <c r="P40" s="21"/>
      <c r="Q40" s="25"/>
      <c r="R40" s="25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</row>
    <row r="41" spans="1:57" ht="18" x14ac:dyDescent="0.4">
      <c r="A41" s="21"/>
      <c r="B41" s="21"/>
      <c r="C41" s="20"/>
      <c r="D41" s="21"/>
      <c r="E41" s="38"/>
      <c r="F41" s="39"/>
      <c r="G41" s="39"/>
      <c r="H41" s="37"/>
      <c r="I41" s="37"/>
      <c r="J41" s="27"/>
      <c r="K41" s="20"/>
      <c r="L41" s="21"/>
      <c r="M41" s="21"/>
      <c r="N41" s="21"/>
      <c r="O41" s="21"/>
      <c r="P41" s="21"/>
      <c r="Q41" s="25"/>
      <c r="R41" s="25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</row>
    <row r="42" spans="1:57" ht="18" x14ac:dyDescent="0.4">
      <c r="A42" s="21"/>
      <c r="B42" s="21"/>
      <c r="C42" s="20"/>
      <c r="D42" s="21"/>
      <c r="E42" s="38"/>
      <c r="F42" s="39"/>
      <c r="G42" s="39"/>
      <c r="H42" s="37"/>
      <c r="I42" s="37"/>
      <c r="J42" s="27"/>
      <c r="K42" s="20"/>
      <c r="L42" s="21"/>
      <c r="M42" s="21"/>
      <c r="N42" s="21"/>
      <c r="O42" s="21"/>
      <c r="P42" s="21"/>
      <c r="Q42" s="25"/>
      <c r="R42" s="25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</row>
    <row r="43" spans="1:57" ht="18" x14ac:dyDescent="0.4">
      <c r="A43" s="21"/>
      <c r="B43" s="21"/>
      <c r="C43" s="20"/>
      <c r="D43" s="21"/>
      <c r="E43" s="38"/>
      <c r="F43" s="39"/>
      <c r="G43" s="39"/>
      <c r="H43" s="37"/>
      <c r="I43" s="37"/>
      <c r="J43" s="27"/>
      <c r="K43" s="20"/>
      <c r="L43" s="21"/>
      <c r="M43" s="21"/>
      <c r="N43" s="21"/>
      <c r="O43" s="21"/>
      <c r="P43" s="21"/>
      <c r="Q43" s="25"/>
      <c r="R43" s="25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</row>
    <row r="44" spans="1:57" ht="18" x14ac:dyDescent="0.4">
      <c r="A44" s="21"/>
      <c r="B44" s="21"/>
      <c r="C44" s="20"/>
      <c r="D44" s="21"/>
      <c r="E44" s="40"/>
      <c r="F44" s="41"/>
      <c r="G44" s="42"/>
      <c r="H44" s="43"/>
      <c r="I44" s="43"/>
      <c r="J44" s="21"/>
      <c r="K44" s="20"/>
      <c r="L44" s="21"/>
      <c r="M44" s="21"/>
      <c r="N44" s="21"/>
      <c r="O44" s="21"/>
      <c r="P44" s="21"/>
      <c r="Q44" s="25"/>
      <c r="R44" s="25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</row>
    <row r="45" spans="1:57" ht="5" customHeight="1" x14ac:dyDescent="0.35">
      <c r="A45" s="21"/>
      <c r="B45" s="21"/>
      <c r="C45" s="20"/>
      <c r="D45" s="21"/>
      <c r="E45" s="21"/>
      <c r="F45" s="21"/>
      <c r="G45" s="21"/>
      <c r="H45" s="21"/>
      <c r="I45" s="21"/>
      <c r="J45" s="21"/>
      <c r="K45" s="20"/>
      <c r="L45" s="21"/>
      <c r="M45" s="21"/>
      <c r="N45" s="21"/>
      <c r="O45" s="21"/>
      <c r="P45" s="21"/>
      <c r="Q45" s="25"/>
      <c r="R45" s="25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</row>
    <row r="46" spans="1:57" ht="6.5" customHeight="1" x14ac:dyDescent="0.35">
      <c r="A46" s="21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1"/>
      <c r="M46" s="21"/>
      <c r="N46" s="21"/>
      <c r="O46" s="21"/>
      <c r="P46" s="21"/>
      <c r="Q46" s="25"/>
      <c r="R46" s="25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</row>
    <row r="47" spans="1:57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5"/>
      <c r="R47" s="25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</row>
    <row r="48" spans="1:57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5"/>
      <c r="R48" s="25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</row>
    <row r="49" spans="1:57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4"/>
      <c r="M49" s="21"/>
      <c r="N49" s="21"/>
      <c r="O49" s="21"/>
      <c r="P49" s="21"/>
      <c r="Q49" s="25"/>
      <c r="R49" s="25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</row>
    <row r="50" spans="1:57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5"/>
      <c r="R50" s="25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</row>
    <row r="51" spans="1:57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5"/>
      <c r="R51" s="25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</row>
    <row r="52" spans="1:57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5"/>
      <c r="R52" s="25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</row>
    <row r="53" spans="1:57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5"/>
      <c r="R53" s="25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</row>
    <row r="54" spans="1:57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5"/>
      <c r="R54" s="25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</row>
    <row r="55" spans="1:57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5"/>
      <c r="R55" s="25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</row>
    <row r="56" spans="1:57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5"/>
      <c r="R56" s="25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</row>
    <row r="57" spans="1:57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5"/>
      <c r="R57" s="25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</row>
    <row r="58" spans="1:57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5"/>
      <c r="R58" s="25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</row>
    <row r="59" spans="1:57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5"/>
      <c r="R59" s="25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</row>
    <row r="60" spans="1:57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5"/>
      <c r="R60" s="25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</row>
    <row r="61" spans="1:57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5"/>
      <c r="R61" s="25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</row>
    <row r="62" spans="1:57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5"/>
      <c r="R62" s="25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</row>
    <row r="63" spans="1:57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5"/>
      <c r="R63" s="25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</row>
    <row r="64" spans="1:57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5"/>
      <c r="R64" s="25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</row>
    <row r="65" spans="1:57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5"/>
      <c r="R65" s="25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</row>
    <row r="66" spans="1:57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5"/>
      <c r="R66" s="25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</row>
    <row r="67" spans="1:57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5"/>
      <c r="R67" s="25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</row>
    <row r="68" spans="1:57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5"/>
      <c r="R68" s="25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</row>
    <row r="69" spans="1:57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5"/>
      <c r="R69" s="25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</row>
    <row r="70" spans="1:57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5"/>
      <c r="R70" s="25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</row>
    <row r="71" spans="1:57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5"/>
      <c r="R71" s="25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</row>
    <row r="72" spans="1:57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5"/>
      <c r="R72" s="25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</row>
    <row r="73" spans="1:57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5"/>
      <c r="R73" s="25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</row>
    <row r="74" spans="1:57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5"/>
      <c r="R74" s="25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</row>
    <row r="75" spans="1:57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5"/>
      <c r="R75" s="25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</row>
    <row r="76" spans="1:57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5"/>
      <c r="R76" s="25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</row>
    <row r="77" spans="1:57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5"/>
      <c r="R77" s="25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</row>
    <row r="78" spans="1:57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5"/>
      <c r="R78" s="25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</row>
    <row r="79" spans="1:57" x14ac:dyDescent="0.35">
      <c r="A79" s="21"/>
      <c r="B79" s="21"/>
      <c r="C79" s="21"/>
      <c r="D79" s="21"/>
      <c r="L79" s="4"/>
      <c r="M79" s="4"/>
      <c r="N79" s="3"/>
      <c r="P79" s="21"/>
      <c r="Q79" s="25"/>
      <c r="R79" s="25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</row>
    <row r="80" spans="1:57" ht="29" x14ac:dyDescent="0.35">
      <c r="A80" s="21"/>
      <c r="B80" s="21"/>
      <c r="C80" s="21"/>
      <c r="D80" s="21"/>
      <c r="E80" s="15" t="s">
        <v>0</v>
      </c>
      <c r="F80" s="16" t="s">
        <v>8</v>
      </c>
      <c r="L80" s="18" t="s">
        <v>4</v>
      </c>
      <c r="M80" s="18" t="s">
        <v>5</v>
      </c>
      <c r="N80" s="19" t="s">
        <v>6</v>
      </c>
      <c r="O80" s="19" t="s">
        <v>7</v>
      </c>
      <c r="P80" s="21"/>
      <c r="Q80" s="44"/>
      <c r="R80" s="44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</row>
    <row r="81" spans="1:57" x14ac:dyDescent="0.35">
      <c r="A81" s="21"/>
      <c r="B81" s="21"/>
      <c r="C81" s="21"/>
      <c r="D81" s="21"/>
      <c r="E81" s="6" t="str">
        <f>E20</f>
        <v>COGS '21</v>
      </c>
      <c r="F81" s="9">
        <f>F20</f>
        <v>500</v>
      </c>
      <c r="M81" s="5">
        <v>0</v>
      </c>
      <c r="N81" s="12"/>
      <c r="O81" s="12">
        <f>F81</f>
        <v>500</v>
      </c>
      <c r="P81" s="21"/>
      <c r="Q81" s="44"/>
      <c r="R81" s="44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</row>
    <row r="82" spans="1:57" x14ac:dyDescent="0.35">
      <c r="A82" s="21"/>
      <c r="B82" s="21"/>
      <c r="C82" s="21"/>
      <c r="D82" s="21"/>
      <c r="E82" s="17" t="str">
        <f t="shared" ref="E82:E90" si="2">E21</f>
        <v>Q1 '21</v>
      </c>
      <c r="F82" s="11" cm="1">
        <f t="array" ref="F82">_xlfn.IFS(AND(L82&lt;0,M82&gt;0,ABS(L82)&gt;ABS(M82)),O81+L82,AND(L82&lt;0,M82&gt;0,ABS(L82)&lt;ABS(M82)),O81+L82,AND(L82&lt;0,M82&lt;0,ABS(L82)&lt;ABS(M82)),O81+L82+M82,AND(L82&gt;0,M82&gt;0),O81,AND(L82&gt;0,M82&lt;0,ABS(L82)&gt;ABS(M82)),O81,AND(L82&lt;0,M82&gt;0,ABS(L82)&gt;ABS(M82)),O81+L82,AND(L82=0,M82&gt;0),O81,AND(L82&gt;0,M82=0),O81,AND(L82&lt;0,M82=0),O81+L82,AND(L82+M82=0),O81,AND(L82=0,M82&lt;0),O81+M82,AND(L82&gt;0,M82&lt;0,ABS(L82)&lt;ABS(M82)),O81-(ABS(M82)-ABS(L82)),AND(L82&lt;0,M82&lt;0,ABS(L82)&gt;ABS(M82)),O81+L82+M82,AND(L82&lt;0,M82&lt;0,ABS(L82)=ABS(M82)),O81+L82+M82)</f>
        <v>500</v>
      </c>
      <c r="G82" s="8" cm="1">
        <f t="array" ref="G82">_xlfn.IFS(AND(L82&lt;0,ABS(L82)&lt;ABS(M82)),ABS(L82),AND(L82&lt;0,ABS(L82)&gt;ABS(M82),M82&gt;0),ABS(M82),AND(ROUNDDOWN(L82,0)=0,ROUNDDOWN(M82,0)=0),0,AND(L82&gt;0,M82&lt;0,ABS(L82)&gt;ABS(M82)),L82+M82,AND(L82&gt;=0,M82&gt;=0),L82,AND(L82=0,M82&lt;0),L82,AND(L82&lt;0,M82=0),ABS(L82),AND(L82+M82=0),0,AND(L82&lt;0,ABS(L82)&gt;ABS(M82),M82&lt;0),ABS(L82),AND(L82&gt;0,M82&lt;0,ABS(L82)&lt;ABS(M82)),ABS(M82)-ABS(L82),AND(L82&lt;0,M82&lt;0),ABS(L82))</f>
        <v>531.107073648388</v>
      </c>
      <c r="H82" s="7" cm="1">
        <f t="array" ref="H82">_xlfn.IFS(AND(L82&lt;0,M82&gt;0),ABS(M82+L82),AND(L82&lt;0,M82&lt;0),ABS(M82),AND(L82&gt;=0,M82&gt;=0),M82,AND(L82=0,M82=0),M82,AND(L82&gt;0,M82&lt;0,ABS(L82)&gt;ABS(M82)),ABS(M82),AND(L82&lt;0,M82=0),M82,AND(L82+M82=0),0,AND(L82=0,M82&lt;0),ABS(M82),AND(L82&gt;0,M82&lt;0,ABS(L82)&lt;ABS(M82)),ABS(L82))</f>
        <v>202.71254431299894</v>
      </c>
      <c r="L82" s="10">
        <f t="shared" ref="L82:M89" si="3">F21</f>
        <v>531.107073648388</v>
      </c>
      <c r="M82" s="10">
        <f t="shared" si="3"/>
        <v>202.71254431299894</v>
      </c>
      <c r="N82" s="12">
        <f>SUM(L82:M82)</f>
        <v>733.81961796138694</v>
      </c>
      <c r="O82" s="12">
        <f>O81+L82+M82</f>
        <v>1233.8196179613869</v>
      </c>
      <c r="P82" s="21"/>
      <c r="Q82" s="44" t="str" cm="1">
        <f t="array" ref="Q82">_xlfn.IFS(L82&lt;0,$T$113,L82=0,"",L82&gt;0,$U$113)</f>
        <v>▲</v>
      </c>
      <c r="R82" s="44" t="str" cm="1">
        <f t="array" ref="R82">_xlfn.IFS(M82&lt;0,$T$113,M82=0,"",M82&gt;0,$U$113)</f>
        <v>▲</v>
      </c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</row>
    <row r="83" spans="1:57" x14ac:dyDescent="0.35">
      <c r="A83" s="21"/>
      <c r="B83" s="21"/>
      <c r="C83" s="21"/>
      <c r="D83" s="21"/>
      <c r="E83" s="17" t="str">
        <f t="shared" si="2"/>
        <v>Q2 '21</v>
      </c>
      <c r="F83" s="11" cm="1">
        <f t="array" ref="F83">_xlfn.IFS(AND(L83&lt;0,M83&gt;0,ABS(L83)&gt;ABS(M83)),O82+L83,AND(L83&lt;0,M83&gt;0,ABS(L83)&lt;ABS(M83)),O82+L83,AND(L83&lt;0,M83&lt;0,ABS(L83)&lt;ABS(M83)),O82+L83+M83,AND(L83&gt;0,M83&gt;0),O82,AND(L83&gt;0,M83&lt;0,ABS(L83)&gt;ABS(M83)),O82,AND(L83&lt;0,M83&gt;0,ABS(L83)&gt;ABS(M83)),O82+L83,AND(L83=0,M83&gt;0),O82,AND(L83&gt;0,M83=0),O82,AND(L83&lt;0,M83=0),O82+L83,AND(L83+M83=0),O82,AND(L83=0,M83&lt;0),O82+M83,AND(L83&gt;0,M83&lt;0,ABS(L83)&lt;ABS(M83)),O82-(ABS(M83)-ABS(L83)),AND(L83&lt;0,M83&lt;0,ABS(L83)&gt;ABS(M83)),O82+L83+M83,AND(L83&lt;0,M83&lt;0,ABS(L83)=ABS(M83)),O82+L83+M83)</f>
        <v>1233.8196179613869</v>
      </c>
      <c r="G83" s="8" cm="1">
        <f t="array" ref="G83">_xlfn.IFS(AND(L83&lt;0,ABS(L83)&lt;ABS(M83)),ABS(L83),AND(L83&lt;0,ABS(L83)&gt;ABS(M83),M83&gt;0),ABS(M83),AND(ROUNDDOWN(L83,0)=0,ROUNDDOWN(M83,0)=0),0,AND(L83&gt;0,M83&lt;0,ABS(L83)&gt;ABS(M83)),L83+M83,AND(L83&gt;=0,M83&gt;=0),L83,AND(L83=0,M83&lt;0),L83,AND(L83&lt;0,M83=0),ABS(L83),AND(L83+M83=0),0,AND(L83&lt;0,ABS(L83)&gt;ABS(M83),M83&lt;0),ABS(L83),AND(L83&gt;0,M83&lt;0,ABS(L83)&lt;ABS(M83)),ABS(M83)-ABS(L83),AND(L83&lt;0,M83&lt;0),ABS(L83))</f>
        <v>58.638919909142942</v>
      </c>
      <c r="H83" s="7" cm="1">
        <f t="array" ref="H83">_xlfn.IFS(AND(L83&lt;0,M83&gt;0),ABS(M83+L83),AND(L83&lt;0,M83&lt;0),ABS(M83),AND(L83&gt;=0,M83&gt;=0),M83,AND(L83=0,M83=0),M83,AND(L83&gt;0,M83&lt;0,ABS(L83)&gt;ABS(M83)),ABS(M83),AND(L83&lt;0,M83=0),M83,AND(L83+M83=0),0,AND(L83=0,M83&lt;0),ABS(M83),AND(L83&gt;0,M83&lt;0,ABS(L83)&lt;ABS(M83)),ABS(L83))</f>
        <v>416.86280692379773</v>
      </c>
      <c r="L83" s="10">
        <f t="shared" si="3"/>
        <v>475.50172683294068</v>
      </c>
      <c r="M83" s="10">
        <f t="shared" si="3"/>
        <v>-416.86280692379773</v>
      </c>
      <c r="N83" s="12">
        <f t="shared" ref="N83:N89" si="4">SUM(L83:M83)</f>
        <v>58.638919909142942</v>
      </c>
      <c r="O83" s="12">
        <f t="shared" ref="O83:O89" si="5">O82+L83+M83</f>
        <v>1292.4585378705299</v>
      </c>
      <c r="P83" s="21"/>
      <c r="Q83" s="44" t="str" cm="1">
        <f t="array" ref="Q83">_xlfn.IFS(L83&lt;0,$T$113,L83=0,"",L83&gt;0,$U$113)</f>
        <v>▲</v>
      </c>
      <c r="R83" s="44" t="str" cm="1">
        <f t="array" ref="R83">_xlfn.IFS(M83&lt;0,$T$113,M83=0,"",M83&gt;0,$U$113)</f>
        <v>▼</v>
      </c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</row>
    <row r="84" spans="1:57" x14ac:dyDescent="0.35">
      <c r="A84" s="21"/>
      <c r="B84" s="21"/>
      <c r="C84" s="21"/>
      <c r="D84" s="21"/>
      <c r="E84" s="17" t="str">
        <f t="shared" si="2"/>
        <v>Q3 '21</v>
      </c>
      <c r="F84" s="11" cm="1">
        <f t="array" ref="F84">_xlfn.IFS(AND(L84&lt;0,M84&gt;0,ABS(L84)&gt;ABS(M84)),O83+L84,AND(L84&lt;0,M84&gt;0,ABS(L84)&lt;ABS(M84)),O83+L84,AND(L84&lt;0,M84&lt;0,ABS(L84)&lt;ABS(M84)),O83+L84+M84,AND(L84&gt;0,M84&gt;0),O83,AND(L84&gt;0,M84&lt;0,ABS(L84)&gt;ABS(M84)),O83,AND(L84&lt;0,M84&gt;0,ABS(L84)&gt;ABS(M84)),O83+L84,AND(L84=0,M84&gt;0),O83,AND(L84&gt;0,M84=0),O83,AND(L84&lt;0,M84=0),O83+L84,AND(L84+M84=0),O83,AND(L84=0,M84&lt;0),O83+M84,AND(L84&gt;0,M84&lt;0,ABS(L84)&lt;ABS(M84)),O83-(ABS(M84)-ABS(L84)),AND(L84&lt;0,M84&lt;0,ABS(L84)&gt;ABS(M84)),O83+L84+M84,AND(L84&lt;0,M84&lt;0,ABS(L84)=ABS(M84)),O83+L84+M84)</f>
        <v>1292.4585378705299</v>
      </c>
      <c r="G84" s="8" cm="1">
        <f t="array" ref="G84">_xlfn.IFS(AND(L84&lt;0,ABS(L84)&lt;ABS(M84)),ABS(L84),AND(L84&lt;0,ABS(L84)&gt;ABS(M84),M84&gt;0),ABS(M84),AND(ROUNDDOWN(L84,0)=0,ROUNDDOWN(M84,0)=0),0,AND(L84&gt;0,M84&lt;0,ABS(L84)&gt;ABS(M84)),L84+M84,AND(L84&gt;=0,M84&gt;=0),L84,AND(L84=0,M84&lt;0),L84,AND(L84&lt;0,M84=0),ABS(L84),AND(L84+M84=0),0,AND(L84&lt;0,ABS(L84)&gt;ABS(M84),M84&lt;0),ABS(L84),AND(L84&gt;0,M84&lt;0,ABS(L84)&lt;ABS(M84)),ABS(M84)-ABS(L84),AND(L84&lt;0,M84&lt;0),ABS(L84))</f>
        <v>279.20248574547037</v>
      </c>
      <c r="H84" s="7" cm="1">
        <f t="array" ref="H84">_xlfn.IFS(AND(L84&lt;0,M84&gt;0),ABS(M84+L84),AND(L84&lt;0,M84&lt;0),ABS(M84),AND(L84&gt;=0,M84&gt;=0),M84,AND(L84=0,M84=0),M84,AND(L84&gt;0,M84&lt;0,ABS(L84)&gt;ABS(M84)),ABS(M84),AND(L84&lt;0,M84=0),M84,AND(L84+M84=0),0,AND(L84=0,M84&lt;0),ABS(M84),AND(L84&gt;0,M84&lt;0,ABS(L84)&lt;ABS(M84)),ABS(L84))</f>
        <v>140.24697801991616</v>
      </c>
      <c r="L84" s="10">
        <f t="shared" si="3"/>
        <v>279.20248574547037</v>
      </c>
      <c r="M84" s="10">
        <f t="shared" si="3"/>
        <v>140.24697801991616</v>
      </c>
      <c r="N84" s="12">
        <f t="shared" si="4"/>
        <v>419.44946376538655</v>
      </c>
      <c r="O84" s="12">
        <f t="shared" si="5"/>
        <v>1711.9080016359164</v>
      </c>
      <c r="P84" s="21"/>
      <c r="Q84" s="44" t="str" cm="1">
        <f t="array" ref="Q84">_xlfn.IFS(L84&lt;0,$T$113,L84=0,"",L84&gt;0,$U$113)</f>
        <v>▲</v>
      </c>
      <c r="R84" s="44" t="str" cm="1">
        <f t="array" ref="R84">_xlfn.IFS(M84&lt;0,$T$113,M84=0,"",M84&gt;0,$U$113)</f>
        <v>▲</v>
      </c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</row>
    <row r="85" spans="1:57" x14ac:dyDescent="0.35">
      <c r="A85" s="21"/>
      <c r="B85" s="21"/>
      <c r="C85" s="21"/>
      <c r="D85" s="21"/>
      <c r="E85" s="17" t="str">
        <f t="shared" si="2"/>
        <v>Q4 '21</v>
      </c>
      <c r="F85" s="11" cm="1">
        <f t="array" ref="F85">_xlfn.IFS(AND(L85&lt;0,M85&gt;0,ABS(L85)&gt;ABS(M85)),O84+L85,AND(L85&lt;0,M85&gt;0,ABS(L85)&lt;ABS(M85)),O84+L85,AND(L85&lt;0,M85&lt;0,ABS(L85)&lt;ABS(M85)),O84+L85+M85,AND(L85&gt;0,M85&gt;0),O84,AND(L85&gt;0,M85&lt;0,ABS(L85)&gt;ABS(M85)),O84,AND(L85&lt;0,M85&gt;0,ABS(L85)&gt;ABS(M85)),O84+L85,AND(L85=0,M85&gt;0),O84,AND(L85&gt;0,M85=0),O84,AND(L85&lt;0,M85=0),O84+L85,AND(L85+M85=0),O84,AND(L85=0,M85&lt;0),O84+M85,AND(L85&gt;0,M85&lt;0,ABS(L85)&lt;ABS(M85)),O84-(ABS(M85)-ABS(L85)),AND(L85&lt;0,M85&lt;0,ABS(L85)&gt;ABS(M85)),O84+L85+M85,AND(L85&lt;0,M85&lt;0,ABS(L85)=ABS(M85)),O84+L85+M85)</f>
        <v>1207.7451813773885</v>
      </c>
      <c r="G85" s="8" cm="1">
        <f t="array" ref="G85">_xlfn.IFS(AND(L85&lt;0,ABS(L85)&lt;ABS(M85)),ABS(L85),AND(L85&lt;0,ABS(L85)&gt;ABS(M85),M85&gt;0),ABS(M85),AND(ROUNDDOWN(L85,0)=0,ROUNDDOWN(M85,0)=0),0,AND(L85&gt;0,M85&lt;0,ABS(L85)&gt;ABS(M85)),L85+M85,AND(L85&gt;=0,M85&gt;=0),L85,AND(L85=0,M85&lt;0),L85,AND(L85&lt;0,M85=0),ABS(L85),AND(L85+M85=0),0,AND(L85&lt;0,ABS(L85)&gt;ABS(M85),M85&lt;0),ABS(L85),AND(L85&gt;0,M85&lt;0,ABS(L85)&lt;ABS(M85)),ABS(M85)-ABS(L85),AND(L85&lt;0,M85&lt;0),ABS(L85))</f>
        <v>390.34537610564371</v>
      </c>
      <c r="H85" s="7" cm="1">
        <f t="array" ref="H85">_xlfn.IFS(AND(L85&lt;0,M85&gt;0),ABS(M85+L85),AND(L85&lt;0,M85&lt;0),ABS(M85),AND(L85&gt;=0,M85&gt;=0),M85,AND(L85=0,M85=0),M85,AND(L85&gt;0,M85&lt;0,ABS(L85)&gt;ABS(M85)),ABS(M85),AND(L85&lt;0,M85=0),M85,AND(L85+M85=0),0,AND(L85=0,M85&lt;0),ABS(M85),AND(L85&gt;0,M85&lt;0,ABS(L85)&lt;ABS(M85)),ABS(L85))</f>
        <v>113.81744415288421</v>
      </c>
      <c r="L85" s="10">
        <f t="shared" si="3"/>
        <v>-504.16282025852792</v>
      </c>
      <c r="M85" s="10">
        <f t="shared" si="3"/>
        <v>390.34537610564371</v>
      </c>
      <c r="N85" s="12">
        <f t="shared" si="4"/>
        <v>-113.81744415288421</v>
      </c>
      <c r="O85" s="12">
        <f t="shared" si="5"/>
        <v>1598.0905574830322</v>
      </c>
      <c r="P85" s="21"/>
      <c r="Q85" s="44" t="str" cm="1">
        <f t="array" ref="Q85">_xlfn.IFS(L85&lt;0,$T$113,L85=0,"",L85&gt;0,$U$113)</f>
        <v>▼</v>
      </c>
      <c r="R85" s="44" t="str" cm="1">
        <f t="array" ref="R85">_xlfn.IFS(M85&lt;0,$T$113,M85=0,"",M85&gt;0,$U$113)</f>
        <v>▲</v>
      </c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</row>
    <row r="86" spans="1:57" x14ac:dyDescent="0.35">
      <c r="A86" s="21"/>
      <c r="B86" s="21"/>
      <c r="C86" s="21"/>
      <c r="D86" s="21"/>
      <c r="E86" s="17" t="str">
        <f t="shared" si="2"/>
        <v>Q1 '22</v>
      </c>
      <c r="F86" s="11" cm="1">
        <f t="array" ref="F86">_xlfn.IFS(AND(L86&lt;0,M86&gt;0,ABS(L86)&gt;ABS(M86)),O85+L86,AND(L86&lt;0,M86&gt;0,ABS(L86)&lt;ABS(M86)),O85+L86,AND(L86&lt;0,M86&lt;0,ABS(L86)&lt;ABS(M86)),O85+L86+M86,AND(L86&gt;0,M86&gt;0),O85,AND(L86&gt;0,M86&lt;0,ABS(L86)&gt;ABS(M86)),O85,AND(L86&lt;0,M86&gt;0,ABS(L86)&gt;ABS(M86)),O85+L86,AND(L86=0,M86&gt;0),O85,AND(L86&gt;0,M86=0),O85,AND(L86&lt;0,M86=0),O85+L86,AND(L86+M86=0),O85,AND(L86=0,M86&lt;0),O85+M86,AND(L86&gt;0,M86&lt;0,ABS(L86)&lt;ABS(M86)),O85-(ABS(M86)-ABS(L86)),AND(L86&lt;0,M86&lt;0,ABS(L86)&gt;ABS(M86)),O85+L86+M86,AND(L86&lt;0,M86&lt;0,ABS(L86)=ABS(M86)),O85+L86+M86)</f>
        <v>1187.6492790767813</v>
      </c>
      <c r="G86" s="8" cm="1">
        <f t="array" ref="G86">_xlfn.IFS(AND(L86&lt;0,ABS(L86)&lt;ABS(M86)),ABS(L86),AND(L86&lt;0,ABS(L86)&gt;ABS(M86),M86&gt;0),ABS(M86),AND(ROUNDDOWN(L86,0)=0,ROUNDDOWN(M86,0)=0),0,AND(L86&gt;0,M86&lt;0,ABS(L86)&gt;ABS(M86)),L86+M86,AND(L86&gt;=0,M86&gt;=0),L86,AND(L86=0,M86&lt;0),L86,AND(L86&lt;0,M86=0),ABS(L86),AND(L86+M86=0),0,AND(L86&lt;0,ABS(L86)&gt;ABS(M86),M86&lt;0),ABS(L86),AND(L86&gt;0,M86&lt;0,ABS(L86)&lt;ABS(M86)),ABS(M86)-ABS(L86),AND(L86&lt;0,M86&lt;0),ABS(L86))</f>
        <v>176.10947185280202</v>
      </c>
      <c r="H86" s="7" cm="1">
        <f t="array" ref="H86">_xlfn.IFS(AND(L86&lt;0,M86&gt;0),ABS(M86+L86),AND(L86&lt;0,M86&lt;0),ABS(M86),AND(L86&gt;=0,M86&gt;=0),M86,AND(L86=0,M86=0),M86,AND(L86&gt;0,M86&lt;0,ABS(L86)&gt;ABS(M86)),ABS(M86),AND(L86&lt;0,M86=0),M86,AND(L86+M86=0),0,AND(L86=0,M86&lt;0),ABS(M86),AND(L86&gt;0,M86&lt;0,ABS(L86)&lt;ABS(M86)),ABS(L86))</f>
        <v>234.33180655344881</v>
      </c>
      <c r="L86" s="10">
        <f t="shared" si="3"/>
        <v>-176.10947185280202</v>
      </c>
      <c r="M86" s="10">
        <f t="shared" si="3"/>
        <v>-234.33180655344881</v>
      </c>
      <c r="N86" s="12">
        <f t="shared" si="4"/>
        <v>-410.44127840625083</v>
      </c>
      <c r="O86" s="12">
        <f t="shared" si="5"/>
        <v>1187.6492790767813</v>
      </c>
      <c r="P86" s="21"/>
      <c r="Q86" s="44" t="str" cm="1">
        <f t="array" ref="Q86">_xlfn.IFS(L86&lt;0,$T$113,L86=0,"",L86&gt;0,$U$113)</f>
        <v>▼</v>
      </c>
      <c r="R86" s="44" t="str" cm="1">
        <f t="array" ref="R86">_xlfn.IFS(M86&lt;0,$T$113,M86=0,"",M86&gt;0,$U$113)</f>
        <v>▼</v>
      </c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</row>
    <row r="87" spans="1:57" x14ac:dyDescent="0.35">
      <c r="A87" s="21"/>
      <c r="B87" s="21"/>
      <c r="C87" s="21"/>
      <c r="D87" s="21"/>
      <c r="E87" s="17" t="str">
        <f t="shared" si="2"/>
        <v>Q2 '22</v>
      </c>
      <c r="F87" s="11" cm="1">
        <f t="array" ref="F87">_xlfn.IFS(AND(L87&lt;0,M87&gt;0,ABS(L87)&gt;ABS(M87)),O86+L87,AND(L87&lt;0,M87&gt;0,ABS(L87)&lt;ABS(M87)),O86+L87,AND(L87&lt;0,M87&lt;0,ABS(L87)&lt;ABS(M87)),O86+L87+M87,AND(L87&gt;0,M87&gt;0),O86,AND(L87&gt;0,M87&lt;0,ABS(L87)&gt;ABS(M87)),O86,AND(L87&lt;0,M87&gt;0,ABS(L87)&gt;ABS(M87)),O86+L87,AND(L87=0,M87&gt;0),O86,AND(L87&gt;0,M87=0),O86,AND(L87&lt;0,M87=0),O86+L87,AND(L87+M87=0),O86,AND(L87=0,M87&lt;0),O86+M87,AND(L87&gt;0,M87&lt;0,ABS(L87)&lt;ABS(M87)),O86-(ABS(M87)-ABS(L87)),AND(L87&lt;0,M87&lt;0,ABS(L87)&gt;ABS(M87)),O86+L87+M87,AND(L87&lt;0,M87&lt;0,ABS(L87)=ABS(M87)),O86+L87+M87)</f>
        <v>1187.6492790767813</v>
      </c>
      <c r="G87" s="8" cm="1">
        <f t="array" ref="G87">_xlfn.IFS(AND(L87&lt;0,ABS(L87)&lt;ABS(M87)),ABS(L87),AND(L87&lt;0,ABS(L87)&gt;ABS(M87),M87&gt;0),ABS(M87),AND(ROUNDDOWN(L87,0)=0,ROUNDDOWN(M87,0)=0),0,AND(L87&gt;0,M87&lt;0,ABS(L87)&gt;ABS(M87)),L87+M87,AND(L87&gt;=0,M87&gt;=0),L87,AND(L87=0,M87&lt;0),L87,AND(L87&lt;0,M87=0),ABS(L87),AND(L87+M87=0),0,AND(L87&lt;0,ABS(L87)&gt;ABS(M87),M87&lt;0),ABS(L87),AND(L87&gt;0,M87&lt;0,ABS(L87)&lt;ABS(M87)),ABS(M87)-ABS(L87),AND(L87&lt;0,M87&lt;0),ABS(L87))</f>
        <v>605.64472994925177</v>
      </c>
      <c r="H87" s="7" cm="1">
        <f t="array" ref="H87">_xlfn.IFS(AND(L87&lt;0,M87&gt;0),ABS(M87+L87),AND(L87&lt;0,M87&lt;0),ABS(M87),AND(L87&gt;=0,M87&gt;=0),M87,AND(L87=0,M87=0),M87,AND(L87&gt;0,M87&lt;0,ABS(L87)&gt;ABS(M87)),ABS(M87),AND(L87&lt;0,M87=0),M87,AND(L87+M87=0),0,AND(L87=0,M87&lt;0),ABS(M87),AND(L87&gt;0,M87&lt;0,ABS(L87)&lt;ABS(M87)),ABS(L87))</f>
        <v>302</v>
      </c>
      <c r="L87" s="10">
        <f t="shared" si="3"/>
        <v>605.64472994925177</v>
      </c>
      <c r="M87" s="10">
        <f t="shared" si="3"/>
        <v>302</v>
      </c>
      <c r="N87" s="12">
        <f t="shared" si="4"/>
        <v>907.64472994925177</v>
      </c>
      <c r="O87" s="12">
        <f t="shared" si="5"/>
        <v>2095.2940090260331</v>
      </c>
      <c r="P87" s="21"/>
      <c r="Q87" s="44" t="str" cm="1">
        <f t="array" ref="Q87">_xlfn.IFS(L87&lt;0,$T$113,L87=0,"",L87&gt;0,$U$113)</f>
        <v>▲</v>
      </c>
      <c r="R87" s="44" t="str" cm="1">
        <f t="array" ref="R87">_xlfn.IFS(M87&lt;0,$T$113,M87=0,"",M87&gt;0,$U$113)</f>
        <v>▲</v>
      </c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</row>
    <row r="88" spans="1:57" x14ac:dyDescent="0.35">
      <c r="A88" s="21"/>
      <c r="B88" s="21"/>
      <c r="C88" s="21"/>
      <c r="D88" s="21"/>
      <c r="E88" s="17" t="str">
        <f t="shared" si="2"/>
        <v>Q3 '22</v>
      </c>
      <c r="F88" s="11" cm="1">
        <f t="array" ref="F88">_xlfn.IFS(AND(L88&lt;0,M88&gt;0,ABS(L88)&gt;ABS(M88)),O87+L88,AND(L88&lt;0,M88&gt;0,ABS(L88)&lt;ABS(M88)),O87+L88,AND(L88&lt;0,M88&lt;0,ABS(L88)&lt;ABS(M88)),O87+L88+M88,AND(L88&gt;0,M88&gt;0),O87,AND(L88&gt;0,M88&lt;0,ABS(L88)&gt;ABS(M88)),O87,AND(L88&lt;0,M88&gt;0,ABS(L88)&gt;ABS(M88)),O87+L88,AND(L88=0,M88&gt;0),O87,AND(L88&gt;0,M88=0),O87,AND(L88&lt;0,M88=0),O87+L88,AND(L88+M88=0),O87,AND(L88=0,M88&lt;0),O87+M88,AND(L88&gt;0,M88&lt;0,ABS(L88)&lt;ABS(M88)),O87-(ABS(M88)-ABS(L88)),AND(L88&lt;0,M88&lt;0,ABS(L88)&gt;ABS(M88)),O87+L88+M88,AND(L88&lt;0,M88&lt;0,ABS(L88)=ABS(M88)),O87+L88+M88)</f>
        <v>2095.2940090260331</v>
      </c>
      <c r="G88" s="8" cm="1">
        <f t="array" ref="G88">_xlfn.IFS(AND(L88&lt;0,ABS(L88)&lt;ABS(M88)),ABS(L88),AND(L88&lt;0,ABS(L88)&gt;ABS(M88),M88&gt;0),ABS(M88),AND(ROUNDDOWN(L88,0)=0,ROUNDDOWN(M88,0)=0),0,AND(L88&gt;0,M88&lt;0,ABS(L88)&gt;ABS(M88)),L88+M88,AND(L88&gt;=0,M88&gt;=0),L88,AND(L88=0,M88&lt;0),L88,AND(L88&lt;0,M88=0),ABS(L88),AND(L88+M88=0),0,AND(L88&lt;0,ABS(L88)&gt;ABS(M88),M88&lt;0),ABS(L88),AND(L88&gt;0,M88&lt;0,ABS(L88)&lt;ABS(M88)),ABS(M88)-ABS(L88),AND(L88&lt;0,M88&lt;0),ABS(L88))</f>
        <v>568.66327720898539</v>
      </c>
      <c r="H88" s="7" cm="1">
        <f t="array" ref="H88">_xlfn.IFS(AND(L88&lt;0,M88&gt;0),ABS(M88+L88),AND(L88&lt;0,M88&lt;0),ABS(M88),AND(L88&gt;=0,M88&gt;=0),M88,AND(L88=0,M88=0),M88,AND(L88&gt;0,M88&lt;0,ABS(L88)&gt;ABS(M88)),ABS(M88),AND(L88&lt;0,M88=0),M88,AND(L88+M88=0),0,AND(L88=0,M88&lt;0),ABS(M88),AND(L88&gt;0,M88&lt;0,ABS(L88)&lt;ABS(M88)),ABS(L88))</f>
        <v>90.047385969020581</v>
      </c>
      <c r="L88" s="10">
        <f t="shared" si="3"/>
        <v>658.71066317800603</v>
      </c>
      <c r="M88" s="10">
        <f t="shared" si="3"/>
        <v>-90.047385969020581</v>
      </c>
      <c r="N88" s="12">
        <f t="shared" si="4"/>
        <v>568.66327720898539</v>
      </c>
      <c r="O88" s="12">
        <f t="shared" si="5"/>
        <v>2663.9572862350187</v>
      </c>
      <c r="P88" s="21"/>
      <c r="Q88" s="44" t="str" cm="1">
        <f t="array" ref="Q88">_xlfn.IFS(L88&lt;0,$T$113,L88=0,"",L88&gt;0,$U$113)</f>
        <v>▲</v>
      </c>
      <c r="R88" s="44" t="str" cm="1">
        <f t="array" ref="R88">_xlfn.IFS(M88&lt;0,$T$113,M88=0,"",M88&gt;0,$U$113)</f>
        <v>▼</v>
      </c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</row>
    <row r="89" spans="1:57" x14ac:dyDescent="0.35">
      <c r="A89" s="21"/>
      <c r="B89" s="21"/>
      <c r="C89" s="21"/>
      <c r="D89" s="21"/>
      <c r="E89" s="17" t="str">
        <f t="shared" si="2"/>
        <v>Q4 '22</v>
      </c>
      <c r="F89" s="11" cm="1">
        <f t="array" ref="F89">_xlfn.IFS(AND(L89&lt;0,M89&gt;0,ABS(L89)&gt;ABS(M89)),O88+L89,AND(L89&lt;0,M89&gt;0,ABS(L89)&lt;ABS(M89)),O88+L89,AND(L89&lt;0,M89&lt;0,ABS(L89)&lt;ABS(M89)),O88+L89+M89,AND(L89&gt;0,M89&gt;0),O88,AND(L89&gt;0,M89&lt;0,ABS(L89)&gt;ABS(M89)),O88,AND(L89&lt;0,M89&gt;0,ABS(L89)&gt;ABS(M89)),O88+L89,AND(L89=0,M89&gt;0),O88,AND(L89&gt;0,M89=0),O88,AND(L89&lt;0,M89=0),O88+L89,AND(L89+M89=0),O88,AND(L89=0,M89&lt;0),O88+M89,AND(L89&gt;0,M89&lt;0,ABS(L89)&lt;ABS(M89)),O88-(ABS(M89)-ABS(L89)),AND(L89&lt;0,M89&lt;0,ABS(L89)&gt;ABS(M89)),O88+L89+M89,AND(L89&lt;0,M89&lt;0,ABS(L89)=ABS(M89)),O88+L89+M89)</f>
        <v>2424.1947082709971</v>
      </c>
      <c r="G89" s="8" cm="1">
        <f t="array" ref="G89">_xlfn.IFS(AND(L89&lt;0,ABS(L89)&lt;ABS(M89)),ABS(L89),AND(L89&lt;0,ABS(L89)&gt;ABS(M89),M89&gt;0),ABS(M89),AND(ROUNDDOWN(L89,0)=0,ROUNDDOWN(M89,0)=0),0,AND(L89&gt;0,M89&lt;0,ABS(L89)&gt;ABS(M89)),L89+M89,AND(L89&gt;=0,M89&gt;=0),L89,AND(L89=0,M89&lt;0),L89,AND(L89&lt;0,M89=0),ABS(L89),AND(L89+M89=0),0,AND(L89&lt;0,ABS(L89)&gt;ABS(M89),M89&lt;0),ABS(L89),AND(L89&gt;0,M89&lt;0,ABS(L89)&lt;ABS(M89)),ABS(M89)-ABS(L89),AND(L89&lt;0,M89&lt;0),ABS(L89))</f>
        <v>229.77998890931701</v>
      </c>
      <c r="H89" s="7" cm="1">
        <f t="array" ref="H89">_xlfn.IFS(AND(L89&lt;0,M89&gt;0),ABS(M89+L89),AND(L89&lt;0,M89&lt;0),ABS(M89),AND(L89&gt;=0,M89&gt;=0),M89,AND(L89=0,M89=0),M89,AND(L89&gt;0,M89&lt;0,ABS(L89)&gt;ABS(M89)),ABS(M89),AND(L89&lt;0,M89=0),M89,AND(L89+M89=0),0,AND(L89=0,M89&lt;0),ABS(M89),AND(L89&gt;0,M89&lt;0,ABS(L89)&lt;ABS(M89)),ABS(L89))</f>
        <v>9.9825890547047891</v>
      </c>
      <c r="L89" s="10">
        <f t="shared" si="3"/>
        <v>-239.7625779640218</v>
      </c>
      <c r="M89" s="10">
        <f t="shared" si="3"/>
        <v>229.77998890931701</v>
      </c>
      <c r="N89" s="12">
        <f t="shared" si="4"/>
        <v>-9.9825890547047891</v>
      </c>
      <c r="O89" s="12">
        <f t="shared" si="5"/>
        <v>2653.9746971803143</v>
      </c>
      <c r="P89" s="21"/>
      <c r="Q89" s="44" t="str" cm="1">
        <f t="array" ref="Q89">_xlfn.IFS(L89&lt;0,$T$113,L89=0,"",L89&gt;0,$U$113)</f>
        <v>▼</v>
      </c>
      <c r="R89" s="44" t="str" cm="1">
        <f t="array" ref="R89">_xlfn.IFS(M89&lt;0,$T$113,M89=0,"",M89&gt;0,$U$113)</f>
        <v>▲</v>
      </c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</row>
    <row r="90" spans="1:57" x14ac:dyDescent="0.35">
      <c r="A90" s="21"/>
      <c r="B90" s="21"/>
      <c r="C90" s="21"/>
      <c r="D90" s="21"/>
      <c r="E90" s="17" t="str">
        <f t="shared" si="2"/>
        <v>COGS '24</v>
      </c>
      <c r="F90" s="11" cm="1">
        <f t="array" ref="F90">_xlfn.IFS(AND(L90&lt;0,M90&gt;0,ABS(L90)&gt;ABS(M90)),O89+L90,AND(L90&lt;0,M90&gt;0,ABS(L90)&lt;ABS(M90)),O89+L90,AND(L90&lt;0,M90&lt;0,ABS(L90)&lt;ABS(M90)),O89+L90+M90,AND(L90&gt;0,M90&gt;0),O89,AND(L90&gt;0,M90&lt;0,ABS(L90)&gt;ABS(M90)),O89,AND(L90&lt;0,M90&gt;0,ABS(L90)&gt;ABS(M90)),O89+L90,AND(L90=0,M90&gt;0),O89,AND(L90&gt;0,M90=0),O89,AND(L90&lt;0,M90=0),O89+L90,AND(L90+M90=0),O89,AND(L90=0,M90&lt;0),O89+M90,AND(L90&gt;0,M90&lt;0,ABS(L90)&lt;ABS(M90)),O89-(ABS(M90)-ABS(L90)),AND(L90&lt;0,M90&lt;0,ABS(L90)&gt;ABS(M90)),O89+L90+M90,AND(L90&lt;0,M90&lt;0,ABS(L90)=ABS(M90)),O89+L90+M90)</f>
        <v>2653.9746971803143</v>
      </c>
      <c r="G90" s="8"/>
      <c r="H90" s="7"/>
      <c r="L90" s="10"/>
      <c r="M90" s="10"/>
      <c r="N90" s="12"/>
      <c r="O90" s="12"/>
      <c r="P90" s="21"/>
      <c r="Q90" s="44" t="str" cm="1">
        <f t="array" ref="Q90">_xlfn.IFS(L90&lt;0,$T$113,L90=0,"",L90&gt;0,$U$113)</f>
        <v/>
      </c>
      <c r="R90" s="44" t="str" cm="1">
        <f t="array" ref="R90">_xlfn.IFS(M90&lt;0,$T$113,M90=0,"",M90&gt;0,$U$113)</f>
        <v/>
      </c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</row>
    <row r="91" spans="1:57" x14ac:dyDescent="0.35">
      <c r="A91" s="21"/>
      <c r="B91" s="21"/>
      <c r="C91" s="21"/>
      <c r="D91" s="21"/>
      <c r="E91" s="17"/>
      <c r="F91" s="11"/>
      <c r="G91" s="8"/>
      <c r="H91" s="7"/>
      <c r="L91" s="10"/>
      <c r="M91" s="10"/>
      <c r="N91" s="12"/>
      <c r="O91" s="12"/>
      <c r="P91" s="21"/>
      <c r="Q91" s="44" t="str" cm="1">
        <f t="array" ref="Q91">_xlfn.IFS(L91&lt;0,$T$113,L91=0,"",L91&gt;0,$U$113)</f>
        <v/>
      </c>
      <c r="R91" s="44" t="str" cm="1">
        <f t="array" ref="R91">_xlfn.IFS(M91&lt;0,$T$113,M91=0,"",M91&gt;0,$U$113)</f>
        <v/>
      </c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</row>
    <row r="92" spans="1:57" x14ac:dyDescent="0.35">
      <c r="A92" s="21"/>
      <c r="B92" s="21"/>
      <c r="C92" s="21"/>
      <c r="D92" s="21"/>
      <c r="E92" s="17"/>
      <c r="F92" s="11"/>
      <c r="G92" s="8"/>
      <c r="H92" s="7"/>
      <c r="L92" s="10"/>
      <c r="M92" s="10"/>
      <c r="N92" s="12"/>
      <c r="O92" s="12"/>
      <c r="P92" s="21"/>
      <c r="Q92" s="44" t="str" cm="1">
        <f t="array" ref="Q92">_xlfn.IFS(L92&lt;0,$T$113,L92=0,"",L92&gt;0,$U$113)</f>
        <v/>
      </c>
      <c r="R92" s="44" t="str" cm="1">
        <f t="array" ref="R92">_xlfn.IFS(M92&lt;0,$T$113,M92=0,"",M92&gt;0,$U$113)</f>
        <v/>
      </c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</row>
    <row r="93" spans="1:57" x14ac:dyDescent="0.35">
      <c r="A93" s="21"/>
      <c r="B93" s="21"/>
      <c r="C93" s="21"/>
      <c r="D93" s="21"/>
      <c r="E93" s="17"/>
      <c r="F93" s="11"/>
      <c r="G93" s="8"/>
      <c r="H93" s="7"/>
      <c r="L93" s="10"/>
      <c r="M93" s="10"/>
      <c r="N93" s="12"/>
      <c r="O93" s="12"/>
      <c r="P93" s="21"/>
      <c r="Q93" s="44" t="str" cm="1">
        <f t="array" ref="Q93">_xlfn.IFS(L93&lt;0,$T$113,L93=0,"",L93&gt;0,$U$113)</f>
        <v/>
      </c>
      <c r="R93" s="44" t="str" cm="1">
        <f t="array" ref="R93">_xlfn.IFS(M93&lt;0,$T$113,M93=0,"",M93&gt;0,$U$113)</f>
        <v/>
      </c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</row>
    <row r="94" spans="1:57" x14ac:dyDescent="0.35">
      <c r="A94" s="21"/>
      <c r="B94" s="21"/>
      <c r="C94" s="21"/>
      <c r="D94" s="21"/>
      <c r="E94" s="17"/>
      <c r="F94" s="11"/>
      <c r="G94" s="8"/>
      <c r="H94" s="7"/>
      <c r="L94" s="10"/>
      <c r="M94" s="10"/>
      <c r="N94" s="12"/>
      <c r="O94" s="12"/>
      <c r="P94" s="21"/>
      <c r="Q94" s="44" t="str" cm="1">
        <f t="array" ref="Q94">_xlfn.IFS(L94&lt;0,$T$113,L94=0,"",L94&gt;0,$U$113)</f>
        <v/>
      </c>
      <c r="R94" s="44" t="str" cm="1">
        <f t="array" ref="R94">_xlfn.IFS(M94&lt;0,$T$113,M94=0,"",M94&gt;0,$U$113)</f>
        <v/>
      </c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</row>
    <row r="95" spans="1:57" x14ac:dyDescent="0.35">
      <c r="A95" s="21"/>
      <c r="B95" s="21"/>
      <c r="C95" s="21"/>
      <c r="D95" s="21"/>
      <c r="E95" s="17"/>
      <c r="F95" s="11"/>
      <c r="G95" s="8"/>
      <c r="H95" s="7"/>
      <c r="L95" s="10"/>
      <c r="M95" s="10"/>
      <c r="N95" s="12"/>
      <c r="O95" s="12"/>
      <c r="P95" s="21"/>
      <c r="Q95" s="44" t="str" cm="1">
        <f t="array" ref="Q95">_xlfn.IFS(L95&lt;0,$T$113,L95=0,"",L95&gt;0,$U$113)</f>
        <v/>
      </c>
      <c r="R95" s="44" t="str" cm="1">
        <f t="array" ref="R95">_xlfn.IFS(M95&lt;0,$T$113,M95=0,"",M95&gt;0,$U$113)</f>
        <v/>
      </c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</row>
    <row r="96" spans="1:57" x14ac:dyDescent="0.35">
      <c r="A96" s="21"/>
      <c r="B96" s="21"/>
      <c r="C96" s="21"/>
      <c r="D96" s="21"/>
      <c r="E96" s="17"/>
      <c r="F96" s="11"/>
      <c r="G96" s="8"/>
      <c r="H96" s="7"/>
      <c r="L96" s="10"/>
      <c r="M96" s="10"/>
      <c r="N96" s="12"/>
      <c r="O96" s="12"/>
      <c r="P96" s="21"/>
      <c r="Q96" s="44" t="str" cm="1">
        <f t="array" ref="Q96">_xlfn.IFS(L96&lt;0,$T$113,L96=0,"",L96&gt;0,$U$113)</f>
        <v/>
      </c>
      <c r="R96" s="44" t="str" cm="1">
        <f t="array" ref="R96">_xlfn.IFS(M96&lt;0,$T$113,M96=0,"",M96&gt;0,$U$113)</f>
        <v/>
      </c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</row>
    <row r="97" spans="1:57" x14ac:dyDescent="0.35">
      <c r="A97" s="21"/>
      <c r="B97" s="21"/>
      <c r="C97" s="21"/>
      <c r="D97" s="21"/>
      <c r="E97" s="17"/>
      <c r="F97" s="11"/>
      <c r="G97" s="8"/>
      <c r="H97" s="7"/>
      <c r="L97" s="10"/>
      <c r="M97" s="10"/>
      <c r="N97" s="12"/>
      <c r="O97" s="12"/>
      <c r="P97" s="21"/>
      <c r="Q97" s="44" t="str" cm="1">
        <f t="array" ref="Q97">_xlfn.IFS(L97&lt;0,$T$113,L97=0,"",L97&gt;0,$U$113)</f>
        <v/>
      </c>
      <c r="R97" s="44" t="str" cm="1">
        <f t="array" ref="R97">_xlfn.IFS(M97&lt;0,$T$113,M97=0,"",M97&gt;0,$U$113)</f>
        <v/>
      </c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</row>
    <row r="98" spans="1:57" x14ac:dyDescent="0.35">
      <c r="A98" s="21"/>
      <c r="B98" s="21"/>
      <c r="C98" s="21"/>
      <c r="D98" s="21"/>
      <c r="E98" s="17"/>
      <c r="F98" s="11"/>
      <c r="G98" s="8"/>
      <c r="H98" s="7"/>
      <c r="L98" s="10"/>
      <c r="M98" s="10"/>
      <c r="N98" s="12"/>
      <c r="O98" s="12"/>
      <c r="P98" s="21"/>
      <c r="Q98" s="44" t="str" cm="1">
        <f t="array" ref="Q98">_xlfn.IFS(L98&lt;0,$T$113,L98=0,"",L98&gt;0,$U$113)</f>
        <v/>
      </c>
      <c r="R98" s="44" t="str" cm="1">
        <f t="array" ref="R98">_xlfn.IFS(M98&lt;0,$T$113,M98=0,"",M98&gt;0,$U$113)</f>
        <v/>
      </c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</row>
    <row r="99" spans="1:57" x14ac:dyDescent="0.35">
      <c r="A99" s="21"/>
      <c r="B99" s="21"/>
      <c r="C99" s="21"/>
      <c r="D99" s="21"/>
      <c r="E99" s="17"/>
      <c r="F99" s="11"/>
      <c r="G99" s="8"/>
      <c r="H99" s="7"/>
      <c r="L99" s="10"/>
      <c r="M99" s="10"/>
      <c r="N99" s="12"/>
      <c r="O99" s="12"/>
      <c r="P99" s="21"/>
      <c r="Q99" s="44" t="str" cm="1">
        <f t="array" ref="Q99">_xlfn.IFS(L99&lt;0,$T$113,L99=0,"",L99&gt;0,$U$113)</f>
        <v/>
      </c>
      <c r="R99" s="44" t="str" cm="1">
        <f t="array" ref="R99">_xlfn.IFS(M99&lt;0,$T$113,M99=0,"",M99&gt;0,$U$113)</f>
        <v/>
      </c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</row>
    <row r="100" spans="1:57" x14ac:dyDescent="0.35">
      <c r="A100" s="21"/>
      <c r="B100" s="21"/>
      <c r="C100" s="21"/>
      <c r="D100" s="21"/>
      <c r="E100" s="17"/>
      <c r="F100" s="11"/>
      <c r="G100" s="8"/>
      <c r="H100" s="7"/>
      <c r="L100" s="10"/>
      <c r="M100" s="10"/>
      <c r="N100" s="12"/>
      <c r="O100" s="12"/>
      <c r="P100" s="21"/>
      <c r="Q100" s="44" t="str" cm="1">
        <f t="array" ref="Q100">_xlfn.IFS(L100&lt;0,$T$113,L100=0,"",L100&gt;0,$U$113)</f>
        <v/>
      </c>
      <c r="R100" s="44" t="str" cm="1">
        <f t="array" ref="R100">_xlfn.IFS(M100&lt;0,$T$113,M100=0,"",M100&gt;0,$U$113)</f>
        <v/>
      </c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</row>
    <row r="101" spans="1:57" x14ac:dyDescent="0.35">
      <c r="A101" s="21"/>
      <c r="B101" s="21"/>
      <c r="C101" s="21"/>
      <c r="D101" s="21"/>
      <c r="E101" s="17"/>
      <c r="F101" s="11"/>
      <c r="G101" s="8"/>
      <c r="H101" s="7"/>
      <c r="L101" s="10"/>
      <c r="M101" s="10"/>
      <c r="N101" s="12"/>
      <c r="O101" s="12"/>
      <c r="P101" s="21"/>
      <c r="Q101" s="44" t="str" cm="1">
        <f t="array" ref="Q101">_xlfn.IFS(L101&lt;0,$T$113,L101=0,"",L101&gt;0,$U$113)</f>
        <v/>
      </c>
      <c r="R101" s="44" t="str" cm="1">
        <f t="array" ref="R101">_xlfn.IFS(M101&lt;0,$T$113,M101=0,"",M101&gt;0,$U$113)</f>
        <v/>
      </c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</row>
    <row r="102" spans="1:57" x14ac:dyDescent="0.35">
      <c r="A102" s="21"/>
      <c r="B102" s="21"/>
      <c r="C102" s="21"/>
      <c r="D102" s="21"/>
      <c r="E102" s="17"/>
      <c r="F102" s="11"/>
      <c r="G102" s="8"/>
      <c r="H102" s="7"/>
      <c r="L102" s="10"/>
      <c r="M102" s="10"/>
      <c r="N102" s="12"/>
      <c r="O102" s="12"/>
      <c r="P102" s="21"/>
      <c r="Q102" s="44" t="str" cm="1">
        <f t="array" ref="Q102">_xlfn.IFS(L102&lt;0,$T$113,L102=0,"",L102&gt;0,$U$113)</f>
        <v/>
      </c>
      <c r="R102" s="44" t="str" cm="1">
        <f t="array" ref="R102">_xlfn.IFS(M102&lt;0,$T$113,M102=0,"",M102&gt;0,$U$113)</f>
        <v/>
      </c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</row>
    <row r="103" spans="1:57" x14ac:dyDescent="0.35">
      <c r="A103" s="21"/>
      <c r="B103" s="21"/>
      <c r="C103" s="21"/>
      <c r="D103" s="21"/>
      <c r="E103" s="17"/>
      <c r="F103" s="11"/>
      <c r="G103" s="8"/>
      <c r="H103" s="7"/>
      <c r="L103" s="10"/>
      <c r="M103" s="10"/>
      <c r="N103" s="12"/>
      <c r="O103" s="12"/>
      <c r="P103" s="21"/>
      <c r="Q103" s="44" t="str" cm="1">
        <f t="array" ref="Q103">_xlfn.IFS(L103&lt;0,$T$113,L103=0,"",L103&gt;0,$U$113)</f>
        <v/>
      </c>
      <c r="R103" s="44" t="str" cm="1">
        <f t="array" ref="R103">_xlfn.IFS(M103&lt;0,$T$113,M103=0,"",M103&gt;0,$U$113)</f>
        <v/>
      </c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</row>
    <row r="104" spans="1:57" x14ac:dyDescent="0.35">
      <c r="A104" s="21"/>
      <c r="B104" s="21"/>
      <c r="C104" s="21"/>
      <c r="D104" s="21"/>
      <c r="E104" s="17"/>
      <c r="F104" s="11"/>
      <c r="G104" s="8"/>
      <c r="H104" s="7"/>
      <c r="L104" s="10"/>
      <c r="M104" s="10"/>
      <c r="N104" s="12"/>
      <c r="O104" s="12"/>
      <c r="P104" s="21"/>
      <c r="Q104" s="44" t="str" cm="1">
        <f t="array" ref="Q104">_xlfn.IFS(L104&lt;0,$T$113,L104=0,"",L104&gt;0,$U$113)</f>
        <v/>
      </c>
      <c r="R104" s="44" t="str" cm="1">
        <f t="array" ref="R104">_xlfn.IFS(M104&lt;0,$T$113,M104=0,"",M104&gt;0,$U$113)</f>
        <v/>
      </c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</row>
    <row r="105" spans="1:57" x14ac:dyDescent="0.35">
      <c r="A105" s="21"/>
      <c r="B105" s="21"/>
      <c r="C105" s="21"/>
      <c r="D105" s="21"/>
      <c r="E105" s="6"/>
      <c r="F105" s="11"/>
      <c r="G105" s="8"/>
      <c r="H105" s="12"/>
      <c r="P105" s="21"/>
      <c r="Q105" s="25"/>
      <c r="R105" s="25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</row>
    <row r="106" spans="1:57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5"/>
      <c r="R106" s="25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</row>
    <row r="107" spans="1:57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3"/>
      <c r="N107" s="21"/>
      <c r="O107" s="21"/>
      <c r="P107" s="21"/>
      <c r="Q107" s="25"/>
      <c r="R107" s="25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</row>
    <row r="108" spans="1:57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5"/>
      <c r="R108" s="25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</row>
    <row r="109" spans="1:57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5"/>
      <c r="R109" s="25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</row>
    <row r="110" spans="1:57" x14ac:dyDescent="0.35">
      <c r="A110" s="21"/>
      <c r="B110" s="21"/>
      <c r="C110" s="21"/>
      <c r="D110" s="21"/>
      <c r="E110" s="21"/>
      <c r="F110" s="21"/>
      <c r="G110" s="21"/>
      <c r="H110" s="45"/>
      <c r="I110" s="21"/>
      <c r="J110" s="21"/>
      <c r="K110" s="21"/>
      <c r="L110" s="21"/>
      <c r="M110" s="21"/>
      <c r="N110" s="21"/>
      <c r="O110" s="21"/>
      <c r="P110" s="21"/>
      <c r="Q110" s="25"/>
      <c r="R110" s="25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</row>
    <row r="111" spans="1:57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5"/>
      <c r="R111" s="25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</row>
    <row r="112" spans="1:57" x14ac:dyDescent="0.35">
      <c r="A112" s="21"/>
      <c r="B112" s="21"/>
      <c r="C112" s="21"/>
      <c r="D112" s="21"/>
      <c r="E112" s="21"/>
      <c r="F112" s="45"/>
      <c r="G112" s="45"/>
      <c r="H112" s="45"/>
      <c r="I112" s="21"/>
      <c r="J112" s="21"/>
      <c r="K112" s="21"/>
      <c r="L112" s="21"/>
      <c r="M112" s="21"/>
      <c r="N112" s="21"/>
      <c r="O112" s="21"/>
      <c r="P112" s="21"/>
      <c r="Q112" s="25"/>
      <c r="R112" s="25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</row>
    <row r="113" spans="1:57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5"/>
      <c r="R113" s="25"/>
      <c r="S113" s="21"/>
      <c r="T113" s="21" t="s">
        <v>3</v>
      </c>
      <c r="U113" s="21" t="s">
        <v>2</v>
      </c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</row>
    <row r="114" spans="1:57" x14ac:dyDescent="0.35">
      <c r="A114" s="21"/>
      <c r="B114" s="21"/>
      <c r="C114" s="21"/>
      <c r="D114" s="21"/>
      <c r="E114" s="21"/>
      <c r="F114" s="21"/>
      <c r="G114" s="21"/>
      <c r="H114" s="45"/>
      <c r="I114" s="21"/>
      <c r="J114" s="21"/>
      <c r="K114" s="21"/>
      <c r="L114" s="45"/>
      <c r="M114" s="45"/>
      <c r="N114" s="21"/>
      <c r="O114" s="21"/>
      <c r="P114" s="21"/>
      <c r="Q114" s="25"/>
      <c r="R114" s="25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</row>
    <row r="115" spans="1:57" x14ac:dyDescent="0.35">
      <c r="A115" s="21"/>
      <c r="B115" s="21"/>
      <c r="C115" s="21"/>
      <c r="D115" s="21"/>
      <c r="E115" s="21"/>
      <c r="F115" s="21"/>
      <c r="G115" s="46"/>
      <c r="H115" s="46"/>
      <c r="I115" s="21"/>
      <c r="J115" s="21"/>
      <c r="K115" s="21"/>
      <c r="L115" s="45"/>
      <c r="M115" s="45"/>
      <c r="N115" s="21"/>
      <c r="O115" s="21"/>
      <c r="P115" s="21"/>
      <c r="Q115" s="25"/>
      <c r="R115" s="25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</row>
    <row r="116" spans="1:57" x14ac:dyDescent="0.35">
      <c r="A116" s="21"/>
      <c r="B116" s="21"/>
      <c r="C116" s="21"/>
      <c r="D116" s="21"/>
      <c r="E116" s="21"/>
      <c r="F116" s="21"/>
      <c r="G116" s="46"/>
      <c r="H116" s="46"/>
      <c r="I116" s="21"/>
      <c r="J116" s="21"/>
      <c r="K116" s="21"/>
      <c r="L116" s="45"/>
      <c r="M116" s="45"/>
      <c r="N116" s="21"/>
      <c r="O116" s="21"/>
      <c r="P116" s="21"/>
      <c r="Q116" s="25"/>
      <c r="R116" s="25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</row>
    <row r="117" spans="1:57" x14ac:dyDescent="0.35">
      <c r="A117" s="21"/>
      <c r="B117" s="21"/>
      <c r="C117" s="21"/>
      <c r="D117" s="21"/>
      <c r="E117" s="21"/>
      <c r="F117" s="21"/>
      <c r="G117" s="46"/>
      <c r="H117" s="46"/>
      <c r="I117" s="21"/>
      <c r="J117" s="21"/>
      <c r="K117" s="21"/>
      <c r="L117" s="45"/>
      <c r="M117" s="45"/>
      <c r="N117" s="21"/>
      <c r="O117" s="21"/>
      <c r="P117" s="21"/>
      <c r="Q117" s="25"/>
      <c r="R117" s="25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</row>
    <row r="118" spans="1:57" x14ac:dyDescent="0.35">
      <c r="A118" s="21"/>
      <c r="B118" s="21"/>
      <c r="C118" s="21"/>
      <c r="D118" s="21"/>
      <c r="E118" s="21"/>
      <c r="F118" s="21"/>
      <c r="G118" s="46"/>
      <c r="H118" s="46"/>
      <c r="I118" s="21"/>
      <c r="J118" s="21"/>
      <c r="K118" s="21"/>
      <c r="L118" s="45"/>
      <c r="M118" s="45"/>
      <c r="N118" s="21"/>
      <c r="O118" s="21"/>
      <c r="P118" s="21"/>
      <c r="Q118" s="25"/>
      <c r="R118" s="25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</row>
    <row r="119" spans="1:57" x14ac:dyDescent="0.35">
      <c r="A119" s="21"/>
      <c r="B119" s="21"/>
      <c r="C119" s="21"/>
      <c r="D119" s="21"/>
      <c r="E119" s="21"/>
      <c r="F119" s="21"/>
      <c r="G119" s="46"/>
      <c r="H119" s="46"/>
      <c r="I119" s="21"/>
      <c r="J119" s="21"/>
      <c r="K119" s="21"/>
      <c r="L119" s="45"/>
      <c r="M119" s="45"/>
      <c r="N119" s="21"/>
      <c r="O119" s="21"/>
      <c r="P119" s="21"/>
      <c r="Q119" s="25"/>
      <c r="R119" s="25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</row>
    <row r="120" spans="1:57" x14ac:dyDescent="0.35">
      <c r="A120" s="21"/>
      <c r="B120" s="21"/>
      <c r="C120" s="21"/>
      <c r="D120" s="21"/>
      <c r="E120" s="21"/>
      <c r="F120" s="21"/>
      <c r="G120" s="46"/>
      <c r="H120" s="46"/>
      <c r="I120" s="21"/>
      <c r="J120" s="21"/>
      <c r="K120" s="21"/>
      <c r="L120" s="45"/>
      <c r="M120" s="45"/>
      <c r="N120" s="21"/>
      <c r="O120" s="21"/>
      <c r="P120" s="21"/>
      <c r="Q120" s="25"/>
      <c r="R120" s="25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</row>
    <row r="121" spans="1:57" x14ac:dyDescent="0.35">
      <c r="A121" s="21"/>
      <c r="B121" s="21"/>
      <c r="C121" s="21"/>
      <c r="D121" s="21"/>
      <c r="E121" s="21"/>
      <c r="F121" s="21"/>
      <c r="G121" s="46"/>
      <c r="H121" s="46"/>
      <c r="I121" s="21"/>
      <c r="J121" s="21"/>
      <c r="K121" s="21"/>
      <c r="L121" s="45"/>
      <c r="M121" s="45"/>
      <c r="N121" s="21"/>
      <c r="O121" s="21"/>
      <c r="P121" s="21"/>
      <c r="Q121" s="25"/>
      <c r="R121" s="25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</row>
    <row r="122" spans="1:57" x14ac:dyDescent="0.35">
      <c r="A122" s="21"/>
      <c r="B122" s="21"/>
      <c r="C122" s="21"/>
      <c r="D122" s="21"/>
      <c r="E122" s="21"/>
      <c r="F122" s="21"/>
      <c r="G122" s="46"/>
      <c r="H122" s="46"/>
      <c r="I122" s="21"/>
      <c r="J122" s="21"/>
      <c r="K122" s="21"/>
      <c r="L122" s="45"/>
      <c r="M122" s="45"/>
      <c r="N122" s="21"/>
      <c r="O122" s="21"/>
      <c r="P122" s="21"/>
      <c r="Q122" s="25"/>
      <c r="R122" s="25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</row>
    <row r="123" spans="1:57" x14ac:dyDescent="0.35">
      <c r="A123" s="21"/>
      <c r="B123" s="21"/>
      <c r="C123" s="21"/>
      <c r="D123" s="21"/>
      <c r="E123" s="21"/>
      <c r="F123" s="21"/>
      <c r="G123" s="46"/>
      <c r="H123" s="46"/>
      <c r="I123" s="21"/>
      <c r="J123" s="21"/>
      <c r="K123" s="21"/>
      <c r="L123" s="45"/>
      <c r="M123" s="45"/>
      <c r="N123" s="21"/>
      <c r="O123" s="21"/>
      <c r="P123" s="21"/>
      <c r="Q123" s="25"/>
      <c r="R123" s="25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</row>
    <row r="124" spans="1:57" s="13" customFormat="1" x14ac:dyDescent="0.35">
      <c r="A124" s="25"/>
      <c r="B124" s="25"/>
      <c r="C124" s="25"/>
      <c r="D124" s="25"/>
      <c r="E124" s="21"/>
      <c r="F124" s="21"/>
      <c r="G124" s="46"/>
      <c r="H124" s="46"/>
      <c r="I124" s="21"/>
      <c r="J124" s="21"/>
      <c r="K124" s="21"/>
      <c r="L124" s="45"/>
      <c r="M124" s="45"/>
      <c r="N124" s="21"/>
      <c r="O124" s="21"/>
      <c r="P124" s="21"/>
      <c r="Q124" s="25"/>
      <c r="R124" s="25"/>
      <c r="S124" s="21"/>
      <c r="T124" s="21"/>
      <c r="U124" s="21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</row>
    <row r="125" spans="1:57" s="13" customFormat="1" x14ac:dyDescent="0.35">
      <c r="A125" s="25"/>
      <c r="B125" s="25"/>
      <c r="C125" s="25"/>
      <c r="D125" s="25"/>
      <c r="E125" s="21"/>
      <c r="F125" s="21"/>
      <c r="G125" s="46"/>
      <c r="H125" s="46"/>
      <c r="I125" s="21"/>
      <c r="J125" s="21"/>
      <c r="K125" s="21"/>
      <c r="L125" s="45"/>
      <c r="M125" s="45"/>
      <c r="N125" s="21"/>
      <c r="O125" s="21"/>
      <c r="P125" s="21"/>
      <c r="Q125" s="25"/>
      <c r="R125" s="25"/>
      <c r="S125" s="21"/>
      <c r="T125" s="21"/>
      <c r="U125" s="21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</row>
    <row r="126" spans="1:57" s="13" customFormat="1" x14ac:dyDescent="0.35">
      <c r="A126" s="25"/>
      <c r="B126" s="25"/>
      <c r="C126" s="25"/>
      <c r="D126" s="25"/>
      <c r="E126" s="21"/>
      <c r="F126" s="21"/>
      <c r="G126" s="46"/>
      <c r="H126" s="46"/>
      <c r="I126" s="21"/>
      <c r="J126" s="21"/>
      <c r="K126" s="21"/>
      <c r="L126" s="45"/>
      <c r="M126" s="45"/>
      <c r="N126" s="21"/>
      <c r="O126" s="21"/>
      <c r="P126" s="21"/>
      <c r="Q126" s="25"/>
      <c r="R126" s="25"/>
      <c r="S126" s="21"/>
      <c r="T126" s="21"/>
      <c r="U126" s="21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</row>
    <row r="127" spans="1:57" s="13" customFormat="1" x14ac:dyDescent="0.35">
      <c r="A127" s="25"/>
      <c r="B127" s="25"/>
      <c r="C127" s="25"/>
      <c r="D127" s="25"/>
      <c r="E127" s="21"/>
      <c r="F127" s="21"/>
      <c r="G127" s="46"/>
      <c r="H127" s="46"/>
      <c r="I127" s="21"/>
      <c r="J127" s="21"/>
      <c r="K127" s="21"/>
      <c r="L127" s="45"/>
      <c r="M127" s="45"/>
      <c r="N127" s="21"/>
      <c r="O127" s="21"/>
      <c r="P127" s="21"/>
      <c r="Q127" s="25"/>
      <c r="R127" s="25"/>
      <c r="S127" s="21"/>
      <c r="T127" s="21"/>
      <c r="U127" s="21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</row>
    <row r="128" spans="1:57" s="13" customFormat="1" x14ac:dyDescent="0.35">
      <c r="A128" s="25"/>
      <c r="B128" s="25"/>
      <c r="C128" s="25"/>
      <c r="D128" s="25"/>
      <c r="E128" s="21"/>
      <c r="F128" s="21"/>
      <c r="G128" s="46"/>
      <c r="H128" s="46"/>
      <c r="I128" s="21"/>
      <c r="J128" s="21"/>
      <c r="K128" s="21"/>
      <c r="L128" s="45"/>
      <c r="M128" s="45"/>
      <c r="N128" s="21"/>
      <c r="O128" s="21"/>
      <c r="P128" s="21"/>
      <c r="Q128" s="25"/>
      <c r="R128" s="25"/>
      <c r="S128" s="21"/>
      <c r="T128" s="21"/>
      <c r="U128" s="21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</row>
    <row r="129" spans="1:57" s="13" customFormat="1" x14ac:dyDescent="0.35">
      <c r="A129" s="25"/>
      <c r="B129" s="25"/>
      <c r="C129" s="25"/>
      <c r="D129" s="25"/>
      <c r="E129" s="21"/>
      <c r="F129" s="21"/>
      <c r="G129" s="46"/>
      <c r="H129" s="46"/>
      <c r="I129" s="21"/>
      <c r="J129" s="21"/>
      <c r="K129" s="21"/>
      <c r="L129" s="45"/>
      <c r="M129" s="45"/>
      <c r="N129" s="21"/>
      <c r="O129" s="21"/>
      <c r="P129" s="21"/>
      <c r="Q129" s="25"/>
      <c r="R129" s="25"/>
      <c r="S129" s="21"/>
      <c r="T129" s="21"/>
      <c r="U129" s="21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</row>
    <row r="130" spans="1:57" s="13" customFormat="1" x14ac:dyDescent="0.35">
      <c r="A130" s="25"/>
      <c r="B130" s="25"/>
      <c r="C130" s="25"/>
      <c r="D130" s="25"/>
      <c r="E130" s="21"/>
      <c r="F130" s="21"/>
      <c r="G130" s="46"/>
      <c r="H130" s="46"/>
      <c r="I130" s="21"/>
      <c r="J130" s="21"/>
      <c r="K130" s="21"/>
      <c r="L130" s="45"/>
      <c r="M130" s="45"/>
      <c r="N130" s="21"/>
      <c r="O130" s="21"/>
      <c r="P130" s="21"/>
      <c r="Q130" s="25"/>
      <c r="R130" s="25"/>
      <c r="S130" s="21"/>
      <c r="T130" s="21"/>
      <c r="U130" s="21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</row>
    <row r="131" spans="1:57" s="13" customFormat="1" x14ac:dyDescent="0.35">
      <c r="A131" s="25"/>
      <c r="B131" s="25"/>
      <c r="C131" s="25"/>
      <c r="D131" s="25"/>
      <c r="E131" s="21"/>
      <c r="F131" s="21"/>
      <c r="G131" s="46"/>
      <c r="H131" s="46"/>
      <c r="I131" s="21"/>
      <c r="J131" s="21"/>
      <c r="K131" s="21"/>
      <c r="L131" s="45"/>
      <c r="M131" s="45"/>
      <c r="N131" s="21"/>
      <c r="O131" s="21"/>
      <c r="P131" s="21"/>
      <c r="Q131" s="25"/>
      <c r="R131" s="25"/>
      <c r="S131" s="21"/>
      <c r="T131" s="21"/>
      <c r="U131" s="21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</row>
    <row r="132" spans="1:57" s="13" customFormat="1" x14ac:dyDescent="0.35">
      <c r="A132" s="25"/>
      <c r="B132" s="25"/>
      <c r="C132" s="25"/>
      <c r="D132" s="25"/>
      <c r="E132" s="21"/>
      <c r="F132" s="21"/>
      <c r="G132" s="46"/>
      <c r="H132" s="46"/>
      <c r="I132" s="21"/>
      <c r="J132" s="21"/>
      <c r="K132" s="21"/>
      <c r="L132" s="45"/>
      <c r="M132" s="45"/>
      <c r="N132" s="21"/>
      <c r="O132" s="21"/>
      <c r="P132" s="21"/>
      <c r="Q132" s="25"/>
      <c r="R132" s="25"/>
      <c r="S132" s="21"/>
      <c r="T132" s="21"/>
      <c r="U132" s="21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</row>
    <row r="133" spans="1:57" s="13" customFormat="1" x14ac:dyDescent="0.35">
      <c r="A133" s="25"/>
      <c r="B133" s="25"/>
      <c r="C133" s="25"/>
      <c r="D133" s="25"/>
      <c r="E133" s="21"/>
      <c r="F133" s="21"/>
      <c r="G133" s="46"/>
      <c r="H133" s="46"/>
      <c r="I133" s="21"/>
      <c r="J133" s="21"/>
      <c r="K133" s="21"/>
      <c r="L133" s="45"/>
      <c r="M133" s="45"/>
      <c r="N133" s="21"/>
      <c r="O133" s="21"/>
      <c r="P133" s="21"/>
      <c r="Q133" s="25"/>
      <c r="R133" s="25"/>
      <c r="S133" s="21"/>
      <c r="T133" s="21"/>
      <c r="U133" s="21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</row>
    <row r="134" spans="1:57" s="13" customFormat="1" x14ac:dyDescent="0.35">
      <c r="A134" s="25"/>
      <c r="B134" s="25"/>
      <c r="C134" s="25"/>
      <c r="D134" s="25"/>
      <c r="E134" s="21"/>
      <c r="F134" s="21"/>
      <c r="G134" s="46"/>
      <c r="H134" s="46"/>
      <c r="I134" s="21"/>
      <c r="J134" s="21"/>
      <c r="K134" s="21"/>
      <c r="L134" s="45"/>
      <c r="M134" s="45"/>
      <c r="N134" s="21"/>
      <c r="O134" s="21"/>
      <c r="P134" s="21"/>
      <c r="Q134" s="25"/>
      <c r="R134" s="25"/>
      <c r="S134" s="21"/>
      <c r="T134" s="21"/>
      <c r="U134" s="21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</row>
    <row r="135" spans="1:57" s="13" customFormat="1" x14ac:dyDescent="0.35">
      <c r="A135" s="25"/>
      <c r="B135" s="25"/>
      <c r="C135" s="25"/>
      <c r="D135" s="25"/>
      <c r="E135" s="21"/>
      <c r="F135" s="21"/>
      <c r="G135" s="46"/>
      <c r="H135" s="46"/>
      <c r="I135" s="21"/>
      <c r="J135" s="21"/>
      <c r="K135" s="21"/>
      <c r="L135" s="45"/>
      <c r="M135" s="45"/>
      <c r="N135" s="21"/>
      <c r="O135" s="21"/>
      <c r="P135" s="21"/>
      <c r="Q135" s="25"/>
      <c r="R135" s="25"/>
      <c r="S135" s="21"/>
      <c r="T135" s="21"/>
      <c r="U135" s="21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</row>
    <row r="136" spans="1:57" s="13" customFormat="1" x14ac:dyDescent="0.35">
      <c r="A136" s="25"/>
      <c r="B136" s="25"/>
      <c r="C136" s="25"/>
      <c r="D136" s="25"/>
      <c r="E136" s="21"/>
      <c r="F136" s="21"/>
      <c r="G136" s="46"/>
      <c r="H136" s="46"/>
      <c r="I136" s="21"/>
      <c r="J136" s="21"/>
      <c r="K136" s="21"/>
      <c r="L136" s="45"/>
      <c r="M136" s="45"/>
      <c r="N136" s="21"/>
      <c r="O136" s="21"/>
      <c r="P136" s="21"/>
      <c r="Q136" s="25"/>
      <c r="R136" s="25"/>
      <c r="S136" s="21"/>
      <c r="T136" s="21"/>
      <c r="U136" s="21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</row>
    <row r="137" spans="1:57" s="13" customFormat="1" x14ac:dyDescent="0.35">
      <c r="A137" s="25"/>
      <c r="B137" s="25"/>
      <c r="C137" s="25"/>
      <c r="D137" s="25"/>
      <c r="E137" s="21"/>
      <c r="F137" s="21"/>
      <c r="G137" s="46"/>
      <c r="H137" s="46"/>
      <c r="I137" s="21"/>
      <c r="J137" s="21"/>
      <c r="K137" s="21"/>
      <c r="L137" s="21"/>
      <c r="M137" s="21"/>
      <c r="N137" s="21"/>
      <c r="O137" s="21"/>
      <c r="P137" s="21"/>
      <c r="Q137" s="25"/>
      <c r="R137" s="25"/>
      <c r="S137" s="21"/>
      <c r="T137" s="21"/>
      <c r="U137" s="21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</row>
    <row r="138" spans="1:57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5"/>
      <c r="R138" s="25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</row>
    <row r="139" spans="1:57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5"/>
      <c r="R139" s="25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</row>
    <row r="140" spans="1:57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5"/>
      <c r="R140" s="25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</row>
    <row r="141" spans="1:57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5"/>
      <c r="R141" s="25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</row>
    <row r="142" spans="1:57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5"/>
      <c r="R142" s="25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</row>
    <row r="143" spans="1:57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5"/>
      <c r="R143" s="25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</row>
    <row r="144" spans="1:57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5"/>
      <c r="R144" s="25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</row>
    <row r="145" spans="1:57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5"/>
      <c r="R145" s="25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</row>
    <row r="146" spans="1:57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5"/>
      <c r="R146" s="25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</row>
    <row r="147" spans="1:57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5"/>
      <c r="R147" s="25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</row>
    <row r="148" spans="1:57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5"/>
      <c r="R148" s="25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</row>
    <row r="149" spans="1:57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5"/>
      <c r="R149" s="25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</row>
    <row r="150" spans="1:57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5"/>
      <c r="R150" s="25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</row>
    <row r="151" spans="1:57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5"/>
      <c r="R151" s="25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</row>
    <row r="152" spans="1:57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5"/>
      <c r="R152" s="25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</row>
    <row r="153" spans="1:57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5"/>
      <c r="R153" s="25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</row>
    <row r="154" spans="1:57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5"/>
      <c r="R154" s="25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</row>
    <row r="155" spans="1:57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5"/>
      <c r="R155" s="25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</row>
    <row r="156" spans="1:57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5"/>
      <c r="R156" s="25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</row>
    <row r="157" spans="1:57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5"/>
      <c r="R157" s="25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</row>
    <row r="158" spans="1:57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5"/>
      <c r="R158" s="25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</row>
    <row r="159" spans="1:57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5"/>
      <c r="R159" s="25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</row>
    <row r="160" spans="1:57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5"/>
      <c r="R160" s="25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</row>
    <row r="161" spans="1:57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5"/>
      <c r="R161" s="25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</row>
    <row r="162" spans="1:57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5"/>
      <c r="R162" s="25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</row>
    <row r="163" spans="1:57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5"/>
      <c r="R163" s="25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</row>
    <row r="164" spans="1:57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5"/>
      <c r="R164" s="25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</row>
    <row r="165" spans="1:57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5"/>
      <c r="R165" s="25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</row>
    <row r="166" spans="1:57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5"/>
      <c r="R166" s="25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</row>
    <row r="167" spans="1:57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5"/>
      <c r="R167" s="25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</row>
    <row r="168" spans="1:57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5"/>
      <c r="R168" s="25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</row>
    <row r="169" spans="1:57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5"/>
      <c r="R169" s="25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</row>
    <row r="170" spans="1:57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5"/>
      <c r="R170" s="25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</row>
    <row r="171" spans="1:57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5"/>
      <c r="R171" s="25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</row>
    <row r="172" spans="1:57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5"/>
      <c r="R172" s="25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</row>
    <row r="173" spans="1:57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5"/>
      <c r="R173" s="25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</row>
    <row r="174" spans="1:57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5"/>
      <c r="R174" s="25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</row>
    <row r="175" spans="1:57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5"/>
      <c r="R175" s="25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</row>
    <row r="176" spans="1:57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5"/>
      <c r="R176" s="25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</row>
    <row r="177" spans="1:57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5"/>
      <c r="R177" s="25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</row>
    <row r="178" spans="1:57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5"/>
      <c r="R178" s="25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</row>
    <row r="179" spans="1:57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5"/>
      <c r="R179" s="25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</row>
    <row r="180" spans="1:57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5"/>
      <c r="R180" s="25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</row>
    <row r="181" spans="1:57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5"/>
      <c r="R181" s="25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</row>
    <row r="182" spans="1:57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5"/>
      <c r="R182" s="25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</row>
    <row r="183" spans="1:57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5"/>
      <c r="R183" s="25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</row>
    <row r="184" spans="1:57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5"/>
      <c r="R184" s="25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</row>
    <row r="185" spans="1:57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5"/>
      <c r="R185" s="25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</row>
    <row r="186" spans="1:57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5"/>
      <c r="R186" s="25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</row>
    <row r="187" spans="1:57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5"/>
      <c r="R187" s="25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</row>
  </sheetData>
  <conditionalFormatting sqref="Q82">
    <cfRule type="expression" dxfId="15" priority="1">
      <formula>L82&gt;0</formula>
    </cfRule>
  </conditionalFormatting>
  <dataValidations count="1">
    <dataValidation type="list" allowBlank="1" showInputMessage="1" showErrorMessage="1" sqref="G13" xr:uid="{6207F6E4-E842-4764-B15D-36922F480914}">
      <formula1>#REF!</formula1>
    </dataValidation>
  </dataValidation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2BF4D-BE6D-4E40-9C62-765475D06A67}">
  <dimension ref="A1:BE187"/>
  <sheetViews>
    <sheetView showGridLines="0" zoomScale="90" zoomScaleNormal="90" workbookViewId="0"/>
  </sheetViews>
  <sheetFormatPr defaultRowHeight="14.5" x14ac:dyDescent="0.35"/>
  <cols>
    <col min="1" max="1" width="2.6328125" customWidth="1"/>
    <col min="2" max="2" width="3.90625" customWidth="1"/>
    <col min="3" max="3" width="1.08984375" customWidth="1"/>
    <col min="4" max="4" width="1" customWidth="1"/>
    <col min="5" max="5" width="10.81640625" customWidth="1"/>
    <col min="6" max="6" width="13.08984375" customWidth="1"/>
    <col min="7" max="7" width="7.90625" bestFit="1" customWidth="1"/>
    <col min="8" max="8" width="10.36328125" customWidth="1"/>
    <col min="9" max="9" width="10" customWidth="1"/>
    <col min="10" max="10" width="1" customWidth="1"/>
    <col min="11" max="11" width="1.08984375" customWidth="1"/>
    <col min="12" max="14" width="8.7265625" customWidth="1"/>
    <col min="17" max="18" width="3.6328125" style="13" customWidth="1"/>
  </cols>
  <sheetData>
    <row r="1" spans="1:57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5"/>
      <c r="R1" s="25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</row>
    <row r="2" spans="1:57" x14ac:dyDescent="0.35">
      <c r="A2" s="21"/>
      <c r="B2" s="21"/>
      <c r="C2" s="21"/>
      <c r="D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</row>
    <row r="3" spans="1:57" x14ac:dyDescent="0.35">
      <c r="A3" s="21"/>
      <c r="B3" s="21"/>
      <c r="C3" s="21"/>
      <c r="D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</row>
    <row r="4" spans="1:57" x14ac:dyDescent="0.35">
      <c r="A4" s="21"/>
      <c r="B4" s="21"/>
      <c r="C4" s="21"/>
      <c r="D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</row>
    <row r="5" spans="1:57" x14ac:dyDescent="0.35">
      <c r="A5" s="21"/>
      <c r="B5" s="21"/>
      <c r="C5" s="21"/>
      <c r="D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</row>
    <row r="6" spans="1:57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5"/>
      <c r="R6" s="25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</row>
    <row r="7" spans="1:57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5"/>
      <c r="R7" s="25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</row>
    <row r="8" spans="1:57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5"/>
      <c r="R8" s="25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</row>
    <row r="9" spans="1:57" x14ac:dyDescent="0.35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5"/>
      <c r="R9" s="25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</row>
    <row r="10" spans="1:57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5"/>
      <c r="R10" s="25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</row>
    <row r="11" spans="1:57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5"/>
      <c r="R11" s="25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</row>
    <row r="12" spans="1:57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5"/>
      <c r="R12" s="25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</row>
    <row r="13" spans="1:57" x14ac:dyDescent="0.35">
      <c r="A13" s="21"/>
      <c r="B13" s="21"/>
      <c r="C13" s="21"/>
      <c r="D13" s="21"/>
      <c r="E13" s="21"/>
      <c r="F13" s="21"/>
      <c r="G13" s="22"/>
      <c r="H13" s="21"/>
      <c r="I13" s="21"/>
      <c r="J13" s="21"/>
      <c r="K13" s="23"/>
      <c r="L13" s="21"/>
      <c r="M13" s="21"/>
      <c r="N13" s="24"/>
      <c r="O13" s="21"/>
      <c r="P13" s="21"/>
      <c r="Q13" s="25"/>
      <c r="R13" s="25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</row>
    <row r="14" spans="1:57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5"/>
      <c r="R14" s="25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</row>
    <row r="15" spans="1:57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5"/>
      <c r="R15" s="25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</row>
    <row r="16" spans="1:57" ht="6.5" customHeight="1" x14ac:dyDescent="0.35">
      <c r="A16" s="21"/>
      <c r="B16" s="21"/>
      <c r="C16" s="20"/>
      <c r="D16" s="20"/>
      <c r="E16" s="20"/>
      <c r="F16" s="20"/>
      <c r="G16" s="20"/>
      <c r="H16" s="20"/>
      <c r="I16" s="20"/>
      <c r="J16" s="20"/>
      <c r="K16" s="20"/>
      <c r="L16" s="21"/>
      <c r="M16" s="21"/>
      <c r="N16" s="21"/>
      <c r="O16" s="21"/>
      <c r="P16" s="21"/>
      <c r="Q16" s="25"/>
      <c r="R16" s="25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</row>
    <row r="17" spans="1:57" ht="5" customHeight="1" x14ac:dyDescent="0.35">
      <c r="A17" s="21"/>
      <c r="B17" s="21"/>
      <c r="C17" s="20"/>
      <c r="D17" s="21"/>
      <c r="E17" s="21"/>
      <c r="F17" s="21"/>
      <c r="G17" s="21"/>
      <c r="H17" s="21"/>
      <c r="I17" s="21"/>
      <c r="J17" s="21"/>
      <c r="K17" s="20"/>
      <c r="L17" s="21"/>
      <c r="M17" s="21"/>
      <c r="N17" s="21"/>
      <c r="O17" s="21"/>
      <c r="P17" s="21"/>
      <c r="Q17" s="25"/>
      <c r="R17" s="25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</row>
    <row r="18" spans="1:57" ht="36" x14ac:dyDescent="0.35">
      <c r="A18" s="21"/>
      <c r="B18" s="21"/>
      <c r="C18" s="20"/>
      <c r="D18" s="21"/>
      <c r="E18" s="28" t="s">
        <v>0</v>
      </c>
      <c r="F18" s="29" t="s">
        <v>9</v>
      </c>
      <c r="G18" s="29" t="s">
        <v>10</v>
      </c>
      <c r="H18" s="30" t="s">
        <v>6</v>
      </c>
      <c r="I18" s="30" t="s">
        <v>7</v>
      </c>
      <c r="J18" s="26"/>
      <c r="K18" s="20"/>
      <c r="L18" s="21"/>
      <c r="M18" s="21"/>
      <c r="N18" s="21"/>
      <c r="O18" s="21"/>
      <c r="P18" s="21"/>
      <c r="Q18" s="25"/>
      <c r="R18" s="25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</row>
    <row r="19" spans="1:57" ht="6" customHeight="1" x14ac:dyDescent="0.35">
      <c r="A19" s="21"/>
      <c r="B19" s="21"/>
      <c r="C19" s="20"/>
      <c r="D19" s="21"/>
      <c r="E19" s="31"/>
      <c r="F19" s="32"/>
      <c r="G19" s="32"/>
      <c r="H19" s="33"/>
      <c r="I19" s="33"/>
      <c r="J19" s="26"/>
      <c r="K19" s="20"/>
      <c r="L19" s="21"/>
      <c r="M19" s="21"/>
      <c r="N19" s="21"/>
      <c r="O19" s="21"/>
      <c r="P19" s="21"/>
      <c r="Q19" s="25"/>
      <c r="R19" s="25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</row>
    <row r="20" spans="1:57" ht="18" x14ac:dyDescent="0.4">
      <c r="A20" s="21"/>
      <c r="B20" s="21"/>
      <c r="C20" s="20"/>
      <c r="D20" s="21"/>
      <c r="E20" s="34" t="s">
        <v>13</v>
      </c>
      <c r="F20" s="35">
        <v>500</v>
      </c>
      <c r="G20" s="36"/>
      <c r="H20" s="37"/>
      <c r="I20" s="37">
        <f>F20</f>
        <v>500</v>
      </c>
      <c r="J20" s="27"/>
      <c r="K20" s="20"/>
      <c r="L20" s="21"/>
      <c r="M20" s="21"/>
      <c r="N20" s="21"/>
      <c r="O20" s="21"/>
      <c r="P20" s="21"/>
      <c r="Q20" s="25"/>
      <c r="R20" s="25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</row>
    <row r="21" spans="1:57" ht="18" x14ac:dyDescent="0.4">
      <c r="A21" s="21"/>
      <c r="B21" s="21"/>
      <c r="C21" s="20"/>
      <c r="D21" s="21"/>
      <c r="E21" s="38" t="s">
        <v>14</v>
      </c>
      <c r="F21" s="39">
        <v>531.107073648388</v>
      </c>
      <c r="G21" s="39">
        <v>202.71254431299894</v>
      </c>
      <c r="H21" s="37">
        <f>SUM(F21:G21)</f>
        <v>733.81961796138694</v>
      </c>
      <c r="I21" s="37">
        <f>I20+F21+G21</f>
        <v>1233.8196179613869</v>
      </c>
      <c r="J21" s="27"/>
      <c r="K21" s="20"/>
      <c r="L21" s="21"/>
      <c r="M21" s="21"/>
      <c r="N21" s="21"/>
      <c r="O21" s="21"/>
      <c r="P21" s="21"/>
      <c r="Q21" s="25"/>
      <c r="R21" s="25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</row>
    <row r="22" spans="1:57" ht="18" x14ac:dyDescent="0.4">
      <c r="A22" s="21"/>
      <c r="B22" s="21"/>
      <c r="C22" s="20"/>
      <c r="D22" s="21"/>
      <c r="E22" s="38" t="s">
        <v>15</v>
      </c>
      <c r="F22" s="39">
        <v>475.50172683294068</v>
      </c>
      <c r="G22" s="39">
        <v>-416.86280692379773</v>
      </c>
      <c r="H22" s="37">
        <f t="shared" ref="H22:H29" si="0">SUM(F22:G22)</f>
        <v>58.638919909142942</v>
      </c>
      <c r="I22" s="37">
        <f t="shared" ref="I22:I29" si="1">I21+F22+G22</f>
        <v>1292.4585378705299</v>
      </c>
      <c r="J22" s="27"/>
      <c r="K22" s="20"/>
      <c r="L22" s="21"/>
      <c r="M22" s="21"/>
      <c r="N22" s="21"/>
      <c r="O22" s="21"/>
      <c r="P22" s="21"/>
      <c r="Q22" s="25"/>
      <c r="R22" s="25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</row>
    <row r="23" spans="1:57" ht="18" x14ac:dyDescent="0.4">
      <c r="A23" s="21"/>
      <c r="B23" s="21"/>
      <c r="C23" s="20"/>
      <c r="D23" s="21"/>
      <c r="E23" s="38" t="s">
        <v>16</v>
      </c>
      <c r="F23" s="39">
        <v>279.20248574547037</v>
      </c>
      <c r="G23" s="39">
        <v>140.24697801991616</v>
      </c>
      <c r="H23" s="37">
        <f t="shared" si="0"/>
        <v>419.44946376538655</v>
      </c>
      <c r="I23" s="37">
        <f t="shared" si="1"/>
        <v>1711.9080016359164</v>
      </c>
      <c r="J23" s="27"/>
      <c r="K23" s="20"/>
      <c r="L23" s="21"/>
      <c r="M23" s="21"/>
      <c r="N23" s="21"/>
      <c r="O23" s="21"/>
      <c r="P23" s="21"/>
      <c r="Q23" s="25"/>
      <c r="R23" s="25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</row>
    <row r="24" spans="1:57" ht="18" x14ac:dyDescent="0.4">
      <c r="A24" s="21"/>
      <c r="B24" s="21"/>
      <c r="C24" s="20"/>
      <c r="D24" s="21"/>
      <c r="E24" s="38" t="s">
        <v>17</v>
      </c>
      <c r="F24" s="39">
        <v>-504.16282025852792</v>
      </c>
      <c r="G24" s="39">
        <v>390.34537610564371</v>
      </c>
      <c r="H24" s="37">
        <f t="shared" si="0"/>
        <v>-113.81744415288421</v>
      </c>
      <c r="I24" s="37">
        <f t="shared" si="1"/>
        <v>1598.0905574830322</v>
      </c>
      <c r="J24" s="27"/>
      <c r="K24" s="20"/>
      <c r="L24" s="21"/>
      <c r="M24" s="21"/>
      <c r="N24" s="21"/>
      <c r="O24" s="21"/>
      <c r="P24" s="21"/>
      <c r="Q24" s="25"/>
      <c r="R24" s="25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</row>
    <row r="25" spans="1:57" ht="18" x14ac:dyDescent="0.4">
      <c r="A25" s="21"/>
      <c r="B25" s="21"/>
      <c r="C25" s="20"/>
      <c r="D25" s="21"/>
      <c r="E25" s="38" t="s">
        <v>11</v>
      </c>
      <c r="F25" s="39">
        <v>-176.10947185280202</v>
      </c>
      <c r="G25" s="39">
        <v>-234.33180655344881</v>
      </c>
      <c r="H25" s="37">
        <f t="shared" si="0"/>
        <v>-410.44127840625083</v>
      </c>
      <c r="I25" s="37">
        <f t="shared" si="1"/>
        <v>1187.6492790767813</v>
      </c>
      <c r="J25" s="27"/>
      <c r="K25" s="20"/>
      <c r="L25" s="21"/>
      <c r="M25" s="21"/>
      <c r="N25" s="21"/>
      <c r="O25" s="21"/>
      <c r="P25" s="21"/>
      <c r="Q25" s="25"/>
      <c r="R25" s="25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</row>
    <row r="26" spans="1:57" ht="18" x14ac:dyDescent="0.4">
      <c r="A26" s="21"/>
      <c r="B26" s="21"/>
      <c r="C26" s="20"/>
      <c r="D26" s="21"/>
      <c r="E26" s="38" t="s">
        <v>18</v>
      </c>
      <c r="F26" s="39">
        <v>605.64472994925177</v>
      </c>
      <c r="G26" s="39">
        <v>302</v>
      </c>
      <c r="H26" s="37">
        <f t="shared" si="0"/>
        <v>907.64472994925177</v>
      </c>
      <c r="I26" s="37">
        <f t="shared" si="1"/>
        <v>2095.2940090260331</v>
      </c>
      <c r="J26" s="27"/>
      <c r="K26" s="20"/>
      <c r="L26" s="21"/>
      <c r="M26" s="21"/>
      <c r="N26" s="21"/>
      <c r="O26" s="21"/>
      <c r="P26" s="21"/>
      <c r="Q26" s="25"/>
      <c r="R26" s="25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</row>
    <row r="27" spans="1:57" ht="18" x14ac:dyDescent="0.4">
      <c r="A27" s="21"/>
      <c r="B27" s="21"/>
      <c r="C27" s="20"/>
      <c r="D27" s="21"/>
      <c r="E27" s="38" t="s">
        <v>21</v>
      </c>
      <c r="F27" s="39">
        <v>658.71066317800603</v>
      </c>
      <c r="G27" s="39">
        <v>-90.047385969020581</v>
      </c>
      <c r="H27" s="37">
        <f t="shared" si="0"/>
        <v>568.66327720898539</v>
      </c>
      <c r="I27" s="37">
        <f t="shared" si="1"/>
        <v>2663.9572862350187</v>
      </c>
      <c r="J27" s="27"/>
      <c r="K27" s="20"/>
      <c r="L27" s="21"/>
      <c r="M27" s="21"/>
      <c r="N27" s="21"/>
      <c r="O27" s="21"/>
      <c r="P27" s="21"/>
      <c r="Q27" s="25"/>
      <c r="R27" s="25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</row>
    <row r="28" spans="1:57" ht="18" x14ac:dyDescent="0.4">
      <c r="A28" s="21"/>
      <c r="B28" s="21"/>
      <c r="C28" s="20"/>
      <c r="D28" s="21"/>
      <c r="E28" s="38" t="s">
        <v>12</v>
      </c>
      <c r="F28" s="39">
        <v>-239.7625779640218</v>
      </c>
      <c r="G28" s="39">
        <v>229.77998890931701</v>
      </c>
      <c r="H28" s="37">
        <f t="shared" si="0"/>
        <v>-9.9825890547047891</v>
      </c>
      <c r="I28" s="37">
        <f t="shared" si="1"/>
        <v>2653.9746971803143</v>
      </c>
      <c r="J28" s="27"/>
      <c r="K28" s="20"/>
      <c r="L28" s="21"/>
      <c r="M28" s="21"/>
      <c r="N28" s="21"/>
      <c r="O28" s="21"/>
      <c r="P28" s="21"/>
      <c r="Q28" s="25"/>
      <c r="R28" s="25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</row>
    <row r="29" spans="1:57" ht="18" x14ac:dyDescent="0.4">
      <c r="A29" s="21"/>
      <c r="B29" s="21"/>
      <c r="C29" s="20"/>
      <c r="D29" s="21"/>
      <c r="E29" s="38" t="s">
        <v>22</v>
      </c>
      <c r="F29" s="39">
        <v>-140.56265174083057</v>
      </c>
      <c r="G29" s="39">
        <v>302.81144043005213</v>
      </c>
      <c r="H29" s="37">
        <f t="shared" si="0"/>
        <v>162.24878868922156</v>
      </c>
      <c r="I29" s="37">
        <f t="shared" si="1"/>
        <v>2816.223485869536</v>
      </c>
      <c r="J29" s="27"/>
      <c r="K29" s="20"/>
      <c r="L29" s="21"/>
      <c r="M29" s="21"/>
      <c r="N29" s="21"/>
      <c r="O29" s="21"/>
      <c r="P29" s="21"/>
      <c r="Q29" s="25"/>
      <c r="R29" s="25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</row>
    <row r="30" spans="1:57" ht="18" x14ac:dyDescent="0.4">
      <c r="A30" s="21"/>
      <c r="B30" s="21"/>
      <c r="C30" s="20"/>
      <c r="D30" s="21"/>
      <c r="E30" s="40" t="s">
        <v>1</v>
      </c>
      <c r="F30" s="35">
        <f>I29</f>
        <v>2816.223485869536</v>
      </c>
      <c r="G30" s="39"/>
      <c r="H30" s="37"/>
      <c r="I30" s="37"/>
      <c r="J30" s="27"/>
      <c r="K30" s="20"/>
      <c r="L30" s="21"/>
      <c r="M30" s="21"/>
      <c r="N30" s="21"/>
      <c r="O30" s="21"/>
      <c r="P30" s="21"/>
      <c r="Q30" s="25"/>
      <c r="R30" s="25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</row>
    <row r="31" spans="1:57" ht="18" x14ac:dyDescent="0.4">
      <c r="A31" s="21"/>
      <c r="B31" s="21"/>
      <c r="C31" s="20"/>
      <c r="D31" s="21"/>
      <c r="E31" s="38"/>
      <c r="F31" s="39"/>
      <c r="G31" s="39"/>
      <c r="H31" s="37"/>
      <c r="I31" s="37"/>
      <c r="J31" s="27"/>
      <c r="K31" s="20"/>
      <c r="L31" s="21"/>
      <c r="M31" s="21"/>
      <c r="N31" s="21"/>
      <c r="O31" s="21"/>
      <c r="P31" s="21"/>
      <c r="Q31" s="25"/>
      <c r="R31" s="25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</row>
    <row r="32" spans="1:57" ht="18" x14ac:dyDescent="0.4">
      <c r="A32" s="21"/>
      <c r="B32" s="21"/>
      <c r="C32" s="20"/>
      <c r="D32" s="21"/>
      <c r="E32" s="38"/>
      <c r="F32" s="39"/>
      <c r="G32" s="39"/>
      <c r="H32" s="37"/>
      <c r="I32" s="37"/>
      <c r="J32" s="27"/>
      <c r="K32" s="20"/>
      <c r="L32" s="21"/>
      <c r="M32" s="21"/>
      <c r="N32" s="21"/>
      <c r="O32" s="21"/>
      <c r="P32" s="21"/>
      <c r="Q32" s="25"/>
      <c r="R32" s="25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</row>
    <row r="33" spans="1:57" ht="18" x14ac:dyDescent="0.4">
      <c r="A33" s="21"/>
      <c r="B33" s="21"/>
      <c r="C33" s="20"/>
      <c r="D33" s="21"/>
      <c r="E33" s="38"/>
      <c r="F33" s="39"/>
      <c r="G33" s="39"/>
      <c r="H33" s="37"/>
      <c r="I33" s="37"/>
      <c r="J33" s="27"/>
      <c r="K33" s="20"/>
      <c r="L33" s="21"/>
      <c r="M33" s="21"/>
      <c r="N33" s="21"/>
      <c r="O33" s="21"/>
      <c r="P33" s="21"/>
      <c r="Q33" s="25"/>
      <c r="R33" s="25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</row>
    <row r="34" spans="1:57" ht="18" x14ac:dyDescent="0.4">
      <c r="A34" s="21"/>
      <c r="B34" s="21"/>
      <c r="C34" s="20"/>
      <c r="D34" s="21"/>
      <c r="E34" s="38"/>
      <c r="F34" s="39"/>
      <c r="G34" s="39"/>
      <c r="H34" s="37"/>
      <c r="I34" s="37"/>
      <c r="J34" s="27"/>
      <c r="K34" s="20"/>
      <c r="L34" s="21"/>
      <c r="M34" s="21"/>
      <c r="N34" s="21"/>
      <c r="O34" s="21"/>
      <c r="P34" s="21"/>
      <c r="Q34" s="25"/>
      <c r="R34" s="25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</row>
    <row r="35" spans="1:57" ht="18" x14ac:dyDescent="0.4">
      <c r="A35" s="21"/>
      <c r="B35" s="21"/>
      <c r="C35" s="20"/>
      <c r="D35" s="21"/>
      <c r="E35" s="38"/>
      <c r="F35" s="39"/>
      <c r="G35" s="39"/>
      <c r="H35" s="37"/>
      <c r="I35" s="37"/>
      <c r="J35" s="27"/>
      <c r="K35" s="20"/>
      <c r="L35" s="21"/>
      <c r="M35" s="21"/>
      <c r="N35" s="21"/>
      <c r="O35" s="21"/>
      <c r="P35" s="21"/>
      <c r="Q35" s="25"/>
      <c r="R35" s="25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</row>
    <row r="36" spans="1:57" ht="18" x14ac:dyDescent="0.4">
      <c r="A36" s="21"/>
      <c r="B36" s="21"/>
      <c r="C36" s="20"/>
      <c r="D36" s="21"/>
      <c r="E36" s="38"/>
      <c r="F36" s="39"/>
      <c r="G36" s="39"/>
      <c r="H36" s="37"/>
      <c r="I36" s="37"/>
      <c r="J36" s="27"/>
      <c r="K36" s="20"/>
      <c r="L36" s="21"/>
      <c r="M36" s="21"/>
      <c r="N36" s="21"/>
      <c r="O36" s="21"/>
      <c r="P36" s="21"/>
      <c r="Q36" s="25"/>
      <c r="R36" s="25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</row>
    <row r="37" spans="1:57" ht="18" x14ac:dyDescent="0.4">
      <c r="A37" s="21"/>
      <c r="B37" s="21"/>
      <c r="C37" s="20"/>
      <c r="D37" s="21"/>
      <c r="E37" s="38"/>
      <c r="F37" s="39"/>
      <c r="G37" s="39"/>
      <c r="H37" s="37"/>
      <c r="I37" s="37"/>
      <c r="J37" s="27"/>
      <c r="K37" s="20"/>
      <c r="L37" s="21"/>
      <c r="M37" s="21"/>
      <c r="N37" s="21"/>
      <c r="O37" s="21"/>
      <c r="P37" s="21"/>
      <c r="Q37" s="25"/>
      <c r="R37" s="25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</row>
    <row r="38" spans="1:57" ht="18" x14ac:dyDescent="0.4">
      <c r="A38" s="21"/>
      <c r="B38" s="21"/>
      <c r="C38" s="20"/>
      <c r="D38" s="21"/>
      <c r="E38" s="38"/>
      <c r="F38" s="39"/>
      <c r="G38" s="39"/>
      <c r="H38" s="37"/>
      <c r="I38" s="37"/>
      <c r="J38" s="27"/>
      <c r="K38" s="20"/>
      <c r="L38" s="21"/>
      <c r="M38" s="21"/>
      <c r="N38" s="21"/>
      <c r="O38" s="21"/>
      <c r="P38" s="21"/>
      <c r="Q38" s="25"/>
      <c r="R38" s="25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</row>
    <row r="39" spans="1:57" ht="18" x14ac:dyDescent="0.4">
      <c r="A39" s="21"/>
      <c r="B39" s="21"/>
      <c r="C39" s="20"/>
      <c r="D39" s="21"/>
      <c r="E39" s="38"/>
      <c r="F39" s="39"/>
      <c r="G39" s="39"/>
      <c r="H39" s="37"/>
      <c r="I39" s="37"/>
      <c r="J39" s="27"/>
      <c r="K39" s="20"/>
      <c r="L39" s="21"/>
      <c r="M39" s="24"/>
      <c r="N39" s="21"/>
      <c r="O39" s="21"/>
      <c r="P39" s="21"/>
      <c r="Q39" s="25"/>
      <c r="R39" s="25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</row>
    <row r="40" spans="1:57" ht="18" x14ac:dyDescent="0.4">
      <c r="A40" s="21"/>
      <c r="B40" s="21"/>
      <c r="C40" s="20"/>
      <c r="D40" s="21"/>
      <c r="E40" s="38"/>
      <c r="F40" s="39"/>
      <c r="G40" s="39"/>
      <c r="H40" s="37"/>
      <c r="I40" s="37"/>
      <c r="J40" s="27"/>
      <c r="K40" s="20"/>
      <c r="L40" s="21"/>
      <c r="M40" s="21"/>
      <c r="N40" s="21"/>
      <c r="O40" s="21"/>
      <c r="P40" s="21"/>
      <c r="Q40" s="25"/>
      <c r="R40" s="25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</row>
    <row r="41" spans="1:57" ht="18" x14ac:dyDescent="0.4">
      <c r="A41" s="21"/>
      <c r="B41" s="21"/>
      <c r="C41" s="20"/>
      <c r="D41" s="21"/>
      <c r="E41" s="38"/>
      <c r="F41" s="39"/>
      <c r="G41" s="39"/>
      <c r="H41" s="37"/>
      <c r="I41" s="37"/>
      <c r="J41" s="27"/>
      <c r="K41" s="20"/>
      <c r="L41" s="21"/>
      <c r="M41" s="21"/>
      <c r="N41" s="21"/>
      <c r="O41" s="21"/>
      <c r="P41" s="21"/>
      <c r="Q41" s="25"/>
      <c r="R41" s="25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</row>
    <row r="42" spans="1:57" ht="18" x14ac:dyDescent="0.4">
      <c r="A42" s="21"/>
      <c r="B42" s="21"/>
      <c r="C42" s="20"/>
      <c r="D42" s="21"/>
      <c r="E42" s="38"/>
      <c r="F42" s="39"/>
      <c r="G42" s="39"/>
      <c r="H42" s="37"/>
      <c r="I42" s="37"/>
      <c r="J42" s="27"/>
      <c r="K42" s="20"/>
      <c r="L42" s="21"/>
      <c r="M42" s="21"/>
      <c r="N42" s="21"/>
      <c r="O42" s="21"/>
      <c r="P42" s="21"/>
      <c r="Q42" s="25"/>
      <c r="R42" s="25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</row>
    <row r="43" spans="1:57" ht="18" x14ac:dyDescent="0.4">
      <c r="A43" s="21"/>
      <c r="B43" s="21"/>
      <c r="C43" s="20"/>
      <c r="D43" s="21"/>
      <c r="E43" s="38"/>
      <c r="F43" s="39"/>
      <c r="G43" s="39"/>
      <c r="H43" s="37"/>
      <c r="I43" s="37"/>
      <c r="J43" s="27"/>
      <c r="K43" s="20"/>
      <c r="L43" s="21"/>
      <c r="M43" s="21"/>
      <c r="N43" s="21"/>
      <c r="O43" s="21"/>
      <c r="P43" s="21"/>
      <c r="Q43" s="25"/>
      <c r="R43" s="25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</row>
    <row r="44" spans="1:57" ht="18" x14ac:dyDescent="0.4">
      <c r="A44" s="21"/>
      <c r="B44" s="21"/>
      <c r="C44" s="20"/>
      <c r="D44" s="21"/>
      <c r="E44" s="40"/>
      <c r="F44" s="41"/>
      <c r="G44" s="42"/>
      <c r="H44" s="43"/>
      <c r="I44" s="43"/>
      <c r="J44" s="21"/>
      <c r="K44" s="20"/>
      <c r="L44" s="21"/>
      <c r="M44" s="21"/>
      <c r="N44" s="21"/>
      <c r="O44" s="21"/>
      <c r="P44" s="21"/>
      <c r="Q44" s="25"/>
      <c r="R44" s="25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</row>
    <row r="45" spans="1:57" ht="5" customHeight="1" x14ac:dyDescent="0.35">
      <c r="A45" s="21"/>
      <c r="B45" s="21"/>
      <c r="C45" s="20"/>
      <c r="D45" s="21"/>
      <c r="E45" s="21"/>
      <c r="F45" s="21"/>
      <c r="G45" s="21"/>
      <c r="H45" s="21"/>
      <c r="I45" s="21"/>
      <c r="J45" s="21"/>
      <c r="K45" s="20"/>
      <c r="L45" s="21"/>
      <c r="M45" s="21"/>
      <c r="N45" s="21"/>
      <c r="O45" s="21"/>
      <c r="P45" s="21"/>
      <c r="Q45" s="25"/>
      <c r="R45" s="25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</row>
    <row r="46" spans="1:57" ht="6.5" customHeight="1" x14ac:dyDescent="0.35">
      <c r="A46" s="21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1"/>
      <c r="M46" s="21"/>
      <c r="N46" s="21"/>
      <c r="O46" s="21"/>
      <c r="P46" s="21"/>
      <c r="Q46" s="25"/>
      <c r="R46" s="25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</row>
    <row r="47" spans="1:57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5"/>
      <c r="R47" s="25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</row>
    <row r="48" spans="1:57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5"/>
      <c r="R48" s="25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</row>
    <row r="49" spans="1:57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4"/>
      <c r="M49" s="21"/>
      <c r="N49" s="21"/>
      <c r="O49" s="21"/>
      <c r="P49" s="21"/>
      <c r="Q49" s="25"/>
      <c r="R49" s="25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</row>
    <row r="50" spans="1:57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5"/>
      <c r="R50" s="25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</row>
    <row r="51" spans="1:57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5"/>
      <c r="R51" s="25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</row>
    <row r="52" spans="1:57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5"/>
      <c r="R52" s="25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</row>
    <row r="53" spans="1:57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5"/>
      <c r="R53" s="25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</row>
    <row r="54" spans="1:57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5"/>
      <c r="R54" s="25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</row>
    <row r="55" spans="1:57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5"/>
      <c r="R55" s="25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</row>
    <row r="56" spans="1:57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5"/>
      <c r="R56" s="25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</row>
    <row r="57" spans="1:57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5"/>
      <c r="R57" s="25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</row>
    <row r="58" spans="1:57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5"/>
      <c r="R58" s="25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</row>
    <row r="59" spans="1:57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5"/>
      <c r="R59" s="25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</row>
    <row r="60" spans="1:57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5"/>
      <c r="R60" s="25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</row>
    <row r="61" spans="1:57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5"/>
      <c r="R61" s="25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</row>
    <row r="62" spans="1:57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5"/>
      <c r="R62" s="25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</row>
    <row r="63" spans="1:57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5"/>
      <c r="R63" s="25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</row>
    <row r="64" spans="1:57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5"/>
      <c r="R64" s="25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</row>
    <row r="65" spans="1:57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5"/>
      <c r="R65" s="25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</row>
    <row r="66" spans="1:57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5"/>
      <c r="R66" s="25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</row>
    <row r="67" spans="1:57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5"/>
      <c r="R67" s="25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</row>
    <row r="68" spans="1:57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5"/>
      <c r="R68" s="25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</row>
    <row r="69" spans="1:57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5"/>
      <c r="R69" s="25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</row>
    <row r="70" spans="1:57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5"/>
      <c r="R70" s="25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</row>
    <row r="71" spans="1:57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5"/>
      <c r="R71" s="25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</row>
    <row r="72" spans="1:57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5"/>
      <c r="R72" s="25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</row>
    <row r="73" spans="1:57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5"/>
      <c r="R73" s="25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</row>
    <row r="74" spans="1:57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5"/>
      <c r="R74" s="25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</row>
    <row r="75" spans="1:57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5"/>
      <c r="R75" s="25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</row>
    <row r="76" spans="1:57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5"/>
      <c r="R76" s="25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</row>
    <row r="77" spans="1:57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5"/>
      <c r="R77" s="25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</row>
    <row r="78" spans="1:57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5"/>
      <c r="R78" s="25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</row>
    <row r="79" spans="1:57" x14ac:dyDescent="0.35">
      <c r="A79" s="21"/>
      <c r="B79" s="21"/>
      <c r="C79" s="21"/>
      <c r="D79" s="21"/>
      <c r="L79" s="4"/>
      <c r="M79" s="4"/>
      <c r="N79" s="3"/>
      <c r="P79" s="21"/>
      <c r="Q79" s="25"/>
      <c r="R79" s="25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</row>
    <row r="80" spans="1:57" ht="29" x14ac:dyDescent="0.35">
      <c r="A80" s="21"/>
      <c r="B80" s="21"/>
      <c r="C80" s="21"/>
      <c r="D80" s="21"/>
      <c r="E80" s="15" t="s">
        <v>0</v>
      </c>
      <c r="F80" s="16" t="s">
        <v>8</v>
      </c>
      <c r="L80" s="18" t="s">
        <v>4</v>
      </c>
      <c r="M80" s="18" t="s">
        <v>5</v>
      </c>
      <c r="N80" s="19" t="s">
        <v>6</v>
      </c>
      <c r="O80" s="19" t="s">
        <v>7</v>
      </c>
      <c r="P80" s="21"/>
      <c r="Q80" s="44"/>
      <c r="R80" s="44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</row>
    <row r="81" spans="1:57" x14ac:dyDescent="0.35">
      <c r="A81" s="21"/>
      <c r="B81" s="21"/>
      <c r="C81" s="21"/>
      <c r="D81" s="21"/>
      <c r="E81" s="6" t="str">
        <f>E20</f>
        <v>COGS '21</v>
      </c>
      <c r="F81" s="9">
        <f>F20</f>
        <v>500</v>
      </c>
      <c r="M81" s="5">
        <v>0</v>
      </c>
      <c r="N81" s="12"/>
      <c r="O81" s="12">
        <f>F81</f>
        <v>500</v>
      </c>
      <c r="P81" s="21"/>
      <c r="Q81" s="44"/>
      <c r="R81" s="44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</row>
    <row r="82" spans="1:57" x14ac:dyDescent="0.35">
      <c r="A82" s="21"/>
      <c r="B82" s="21"/>
      <c r="C82" s="21"/>
      <c r="D82" s="21"/>
      <c r="E82" s="17" t="str">
        <f t="shared" ref="E82:E91" si="2">E21</f>
        <v>Q1 '21</v>
      </c>
      <c r="F82" s="11" cm="1">
        <f t="array" ref="F82">_xlfn.IFS(AND(L82&lt;0,M82&gt;0,ABS(L82)&gt;ABS(M82)),O81+L82,AND(L82&lt;0,M82&gt;0,ABS(L82)&lt;ABS(M82)),O81+L82,AND(L82&lt;0,M82&lt;0,ABS(L82)&lt;ABS(M82)),O81+L82+M82,AND(L82&gt;0,M82&gt;0),O81,AND(L82&gt;0,M82&lt;0,ABS(L82)&gt;ABS(M82)),O81,AND(L82&lt;0,M82&gt;0,ABS(L82)&gt;ABS(M82)),O81+L82,AND(L82=0,M82&gt;0),O81,AND(L82&gt;0,M82=0),O81,AND(L82&lt;0,M82=0),O81+L82,AND(L82+M82=0),O81,AND(L82=0,M82&lt;0),O81+M82,AND(L82&gt;0,M82&lt;0,ABS(L82)&lt;ABS(M82)),O81-(ABS(M82)-ABS(L82)),AND(L82&lt;0,M82&lt;0,ABS(L82)&gt;ABS(M82)),O81+L82+M82,AND(L82&lt;0,M82&lt;0,ABS(L82)=ABS(M82)),O81+L82+M82)</f>
        <v>500</v>
      </c>
      <c r="G82" s="8" cm="1">
        <f t="array" ref="G82">_xlfn.IFS(AND(L82&lt;0,ABS(L82)&lt;ABS(M82)),ABS(L82),AND(L82&lt;0,ABS(L82)&gt;ABS(M82),M82&gt;0),ABS(M82),AND(ROUNDDOWN(L82,0)=0,ROUNDDOWN(M82,0)=0),0,AND(L82&gt;0,M82&lt;0,ABS(L82)&gt;ABS(M82)),L82+M82,AND(L82&gt;=0,M82&gt;=0),L82,AND(L82=0,M82&lt;0),L82,AND(L82&lt;0,M82=0),ABS(L82),AND(L82+M82=0),0,AND(L82&lt;0,ABS(L82)&gt;ABS(M82),M82&lt;0),ABS(L82),AND(L82&gt;0,M82&lt;0,ABS(L82)&lt;ABS(M82)),ABS(M82)-ABS(L82),AND(L82&lt;0,M82&lt;0),ABS(L82))</f>
        <v>531.107073648388</v>
      </c>
      <c r="H82" s="7" cm="1">
        <f t="array" ref="H82">_xlfn.IFS(AND(L82&lt;0,M82&gt;0),ABS(M82+L82),AND(L82&lt;0,M82&lt;0),ABS(M82),AND(L82&gt;=0,M82&gt;=0),M82,AND(L82=0,M82=0),M82,AND(L82&gt;0,M82&lt;0,ABS(L82)&gt;ABS(M82)),ABS(M82),AND(L82&lt;0,M82=0),M82,AND(L82+M82=0),0,AND(L82=0,M82&lt;0),ABS(M82),AND(L82&gt;0,M82&lt;0,ABS(L82)&lt;ABS(M82)),ABS(L82))</f>
        <v>202.71254431299894</v>
      </c>
      <c r="L82" s="10">
        <f t="shared" ref="L82:M90" si="3">F21</f>
        <v>531.107073648388</v>
      </c>
      <c r="M82" s="10">
        <f t="shared" si="3"/>
        <v>202.71254431299894</v>
      </c>
      <c r="N82" s="12">
        <f>SUM(L82:M82)</f>
        <v>733.81961796138694</v>
      </c>
      <c r="O82" s="12">
        <f>O81+L82+M82</f>
        <v>1233.8196179613869</v>
      </c>
      <c r="P82" s="21"/>
      <c r="Q82" s="44" t="str" cm="1">
        <f t="array" ref="Q82">_xlfn.IFS(L82&lt;0,$T$113,L82=0,"",L82&gt;0,$U$113)</f>
        <v>▲</v>
      </c>
      <c r="R82" s="44" t="str" cm="1">
        <f t="array" ref="R82">_xlfn.IFS(M82&lt;0,$T$113,M82=0,"",M82&gt;0,$U$113)</f>
        <v>▲</v>
      </c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</row>
    <row r="83" spans="1:57" x14ac:dyDescent="0.35">
      <c r="A83" s="21"/>
      <c r="B83" s="21"/>
      <c r="C83" s="21"/>
      <c r="D83" s="21"/>
      <c r="E83" s="17" t="str">
        <f t="shared" si="2"/>
        <v>Q2 '21</v>
      </c>
      <c r="F83" s="11" cm="1">
        <f t="array" ref="F83">_xlfn.IFS(AND(L83&lt;0,M83&gt;0,ABS(L83)&gt;ABS(M83)),O82+L83,AND(L83&lt;0,M83&gt;0,ABS(L83)&lt;ABS(M83)),O82+L83,AND(L83&lt;0,M83&lt;0,ABS(L83)&lt;ABS(M83)),O82+L83+M83,AND(L83&gt;0,M83&gt;0),O82,AND(L83&gt;0,M83&lt;0,ABS(L83)&gt;ABS(M83)),O82,AND(L83&lt;0,M83&gt;0,ABS(L83)&gt;ABS(M83)),O82+L83,AND(L83=0,M83&gt;0),O82,AND(L83&gt;0,M83=0),O82,AND(L83&lt;0,M83=0),O82+L83,AND(L83+M83=0),O82,AND(L83=0,M83&lt;0),O82+M83,AND(L83&gt;0,M83&lt;0,ABS(L83)&lt;ABS(M83)),O82-(ABS(M83)-ABS(L83)),AND(L83&lt;0,M83&lt;0,ABS(L83)&gt;ABS(M83)),O82+L83+M83,AND(L83&lt;0,M83&lt;0,ABS(L83)=ABS(M83)),O82+L83+M83)</f>
        <v>1233.8196179613869</v>
      </c>
      <c r="G83" s="8" cm="1">
        <f t="array" ref="G83">_xlfn.IFS(AND(L83&lt;0,ABS(L83)&lt;ABS(M83)),ABS(L83),AND(L83&lt;0,ABS(L83)&gt;ABS(M83),M83&gt;0),ABS(M83),AND(ROUNDDOWN(L83,0)=0,ROUNDDOWN(M83,0)=0),0,AND(L83&gt;0,M83&lt;0,ABS(L83)&gt;ABS(M83)),L83+M83,AND(L83&gt;=0,M83&gt;=0),L83,AND(L83=0,M83&lt;0),L83,AND(L83&lt;0,M83=0),ABS(L83),AND(L83+M83=0),0,AND(L83&lt;0,ABS(L83)&gt;ABS(M83),M83&lt;0),ABS(L83),AND(L83&gt;0,M83&lt;0,ABS(L83)&lt;ABS(M83)),ABS(M83)-ABS(L83),AND(L83&lt;0,M83&lt;0),ABS(L83))</f>
        <v>58.638919909142942</v>
      </c>
      <c r="H83" s="7" cm="1">
        <f t="array" ref="H83">_xlfn.IFS(AND(L83&lt;0,M83&gt;0),ABS(M83+L83),AND(L83&lt;0,M83&lt;0),ABS(M83),AND(L83&gt;=0,M83&gt;=0),M83,AND(L83=0,M83=0),M83,AND(L83&gt;0,M83&lt;0,ABS(L83)&gt;ABS(M83)),ABS(M83),AND(L83&lt;0,M83=0),M83,AND(L83+M83=0),0,AND(L83=0,M83&lt;0),ABS(M83),AND(L83&gt;0,M83&lt;0,ABS(L83)&lt;ABS(M83)),ABS(L83))</f>
        <v>416.86280692379773</v>
      </c>
      <c r="L83" s="10">
        <f t="shared" si="3"/>
        <v>475.50172683294068</v>
      </c>
      <c r="M83" s="10">
        <f t="shared" si="3"/>
        <v>-416.86280692379773</v>
      </c>
      <c r="N83" s="12">
        <f t="shared" ref="N83:N90" si="4">SUM(L83:M83)</f>
        <v>58.638919909142942</v>
      </c>
      <c r="O83" s="12">
        <f t="shared" ref="O83:O90" si="5">O82+L83+M83</f>
        <v>1292.4585378705299</v>
      </c>
      <c r="P83" s="21"/>
      <c r="Q83" s="44" t="str" cm="1">
        <f t="array" ref="Q83">_xlfn.IFS(L83&lt;0,$T$113,L83=0,"",L83&gt;0,$U$113)</f>
        <v>▲</v>
      </c>
      <c r="R83" s="44" t="str" cm="1">
        <f t="array" ref="R83">_xlfn.IFS(M83&lt;0,$T$113,M83=0,"",M83&gt;0,$U$113)</f>
        <v>▼</v>
      </c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</row>
    <row r="84" spans="1:57" x14ac:dyDescent="0.35">
      <c r="A84" s="21"/>
      <c r="B84" s="21"/>
      <c r="C84" s="21"/>
      <c r="D84" s="21"/>
      <c r="E84" s="17" t="str">
        <f t="shared" si="2"/>
        <v>Q3 '21</v>
      </c>
      <c r="F84" s="11" cm="1">
        <f t="array" ref="F84">_xlfn.IFS(AND(L84&lt;0,M84&gt;0,ABS(L84)&gt;ABS(M84)),O83+L84,AND(L84&lt;0,M84&gt;0,ABS(L84)&lt;ABS(M84)),O83+L84,AND(L84&lt;0,M84&lt;0,ABS(L84)&lt;ABS(M84)),O83+L84+M84,AND(L84&gt;0,M84&gt;0),O83,AND(L84&gt;0,M84&lt;0,ABS(L84)&gt;ABS(M84)),O83,AND(L84&lt;0,M84&gt;0,ABS(L84)&gt;ABS(M84)),O83+L84,AND(L84=0,M84&gt;0),O83,AND(L84&gt;0,M84=0),O83,AND(L84&lt;0,M84=0),O83+L84,AND(L84+M84=0),O83,AND(L84=0,M84&lt;0),O83+M84,AND(L84&gt;0,M84&lt;0,ABS(L84)&lt;ABS(M84)),O83-(ABS(M84)-ABS(L84)),AND(L84&lt;0,M84&lt;0,ABS(L84)&gt;ABS(M84)),O83+L84+M84,AND(L84&lt;0,M84&lt;0,ABS(L84)=ABS(M84)),O83+L84+M84)</f>
        <v>1292.4585378705299</v>
      </c>
      <c r="G84" s="8" cm="1">
        <f t="array" ref="G84">_xlfn.IFS(AND(L84&lt;0,ABS(L84)&lt;ABS(M84)),ABS(L84),AND(L84&lt;0,ABS(L84)&gt;ABS(M84),M84&gt;0),ABS(M84),AND(ROUNDDOWN(L84,0)=0,ROUNDDOWN(M84,0)=0),0,AND(L84&gt;0,M84&lt;0,ABS(L84)&gt;ABS(M84)),L84+M84,AND(L84&gt;=0,M84&gt;=0),L84,AND(L84=0,M84&lt;0),L84,AND(L84&lt;0,M84=0),ABS(L84),AND(L84+M84=0),0,AND(L84&lt;0,ABS(L84)&gt;ABS(M84),M84&lt;0),ABS(L84),AND(L84&gt;0,M84&lt;0,ABS(L84)&lt;ABS(M84)),ABS(M84)-ABS(L84),AND(L84&lt;0,M84&lt;0),ABS(L84))</f>
        <v>279.20248574547037</v>
      </c>
      <c r="H84" s="7" cm="1">
        <f t="array" ref="H84">_xlfn.IFS(AND(L84&lt;0,M84&gt;0),ABS(M84+L84),AND(L84&lt;0,M84&lt;0),ABS(M84),AND(L84&gt;=0,M84&gt;=0),M84,AND(L84=0,M84=0),M84,AND(L84&gt;0,M84&lt;0,ABS(L84)&gt;ABS(M84)),ABS(M84),AND(L84&lt;0,M84=0),M84,AND(L84+M84=0),0,AND(L84=0,M84&lt;0),ABS(M84),AND(L84&gt;0,M84&lt;0,ABS(L84)&lt;ABS(M84)),ABS(L84))</f>
        <v>140.24697801991616</v>
      </c>
      <c r="L84" s="10">
        <f t="shared" si="3"/>
        <v>279.20248574547037</v>
      </c>
      <c r="M84" s="10">
        <f t="shared" si="3"/>
        <v>140.24697801991616</v>
      </c>
      <c r="N84" s="12">
        <f t="shared" si="4"/>
        <v>419.44946376538655</v>
      </c>
      <c r="O84" s="12">
        <f t="shared" si="5"/>
        <v>1711.9080016359164</v>
      </c>
      <c r="P84" s="21"/>
      <c r="Q84" s="44" t="str" cm="1">
        <f t="array" ref="Q84">_xlfn.IFS(L84&lt;0,$T$113,L84=0,"",L84&gt;0,$U$113)</f>
        <v>▲</v>
      </c>
      <c r="R84" s="44" t="str" cm="1">
        <f t="array" ref="R84">_xlfn.IFS(M84&lt;0,$T$113,M84=0,"",M84&gt;0,$U$113)</f>
        <v>▲</v>
      </c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</row>
    <row r="85" spans="1:57" x14ac:dyDescent="0.35">
      <c r="A85" s="21"/>
      <c r="B85" s="21"/>
      <c r="C85" s="21"/>
      <c r="D85" s="21"/>
      <c r="E85" s="17" t="str">
        <f t="shared" si="2"/>
        <v>Q4 '21</v>
      </c>
      <c r="F85" s="11" cm="1">
        <f t="array" ref="F85">_xlfn.IFS(AND(L85&lt;0,M85&gt;0,ABS(L85)&gt;ABS(M85)),O84+L85,AND(L85&lt;0,M85&gt;0,ABS(L85)&lt;ABS(M85)),O84+L85,AND(L85&lt;0,M85&lt;0,ABS(L85)&lt;ABS(M85)),O84+L85+M85,AND(L85&gt;0,M85&gt;0),O84,AND(L85&gt;0,M85&lt;0,ABS(L85)&gt;ABS(M85)),O84,AND(L85&lt;0,M85&gt;0,ABS(L85)&gt;ABS(M85)),O84+L85,AND(L85=0,M85&gt;0),O84,AND(L85&gt;0,M85=0),O84,AND(L85&lt;0,M85=0),O84+L85,AND(L85+M85=0),O84,AND(L85=0,M85&lt;0),O84+M85,AND(L85&gt;0,M85&lt;0,ABS(L85)&lt;ABS(M85)),O84-(ABS(M85)-ABS(L85)),AND(L85&lt;0,M85&lt;0,ABS(L85)&gt;ABS(M85)),O84+L85+M85,AND(L85&lt;0,M85&lt;0,ABS(L85)=ABS(M85)),O84+L85+M85)</f>
        <v>1207.7451813773885</v>
      </c>
      <c r="G85" s="8" cm="1">
        <f t="array" ref="G85">_xlfn.IFS(AND(L85&lt;0,ABS(L85)&lt;ABS(M85)),ABS(L85),AND(L85&lt;0,ABS(L85)&gt;ABS(M85),M85&gt;0),ABS(M85),AND(ROUNDDOWN(L85,0)=0,ROUNDDOWN(M85,0)=0),0,AND(L85&gt;0,M85&lt;0,ABS(L85)&gt;ABS(M85)),L85+M85,AND(L85&gt;=0,M85&gt;=0),L85,AND(L85=0,M85&lt;0),L85,AND(L85&lt;0,M85=0),ABS(L85),AND(L85+M85=0),0,AND(L85&lt;0,ABS(L85)&gt;ABS(M85),M85&lt;0),ABS(L85),AND(L85&gt;0,M85&lt;0,ABS(L85)&lt;ABS(M85)),ABS(M85)-ABS(L85),AND(L85&lt;0,M85&lt;0),ABS(L85))</f>
        <v>390.34537610564371</v>
      </c>
      <c r="H85" s="7" cm="1">
        <f t="array" ref="H85">_xlfn.IFS(AND(L85&lt;0,M85&gt;0),ABS(M85+L85),AND(L85&lt;0,M85&lt;0),ABS(M85),AND(L85&gt;=0,M85&gt;=0),M85,AND(L85=0,M85=0),M85,AND(L85&gt;0,M85&lt;0,ABS(L85)&gt;ABS(M85)),ABS(M85),AND(L85&lt;0,M85=0),M85,AND(L85+M85=0),0,AND(L85=0,M85&lt;0),ABS(M85),AND(L85&gt;0,M85&lt;0,ABS(L85)&lt;ABS(M85)),ABS(L85))</f>
        <v>113.81744415288421</v>
      </c>
      <c r="L85" s="10">
        <f t="shared" si="3"/>
        <v>-504.16282025852792</v>
      </c>
      <c r="M85" s="10">
        <f t="shared" si="3"/>
        <v>390.34537610564371</v>
      </c>
      <c r="N85" s="12">
        <f t="shared" si="4"/>
        <v>-113.81744415288421</v>
      </c>
      <c r="O85" s="12">
        <f t="shared" si="5"/>
        <v>1598.0905574830322</v>
      </c>
      <c r="P85" s="21"/>
      <c r="Q85" s="44" t="str" cm="1">
        <f t="array" ref="Q85">_xlfn.IFS(L85&lt;0,$T$113,L85=0,"",L85&gt;0,$U$113)</f>
        <v>▼</v>
      </c>
      <c r="R85" s="44" t="str" cm="1">
        <f t="array" ref="R85">_xlfn.IFS(M85&lt;0,$T$113,M85=0,"",M85&gt;0,$U$113)</f>
        <v>▲</v>
      </c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</row>
    <row r="86" spans="1:57" x14ac:dyDescent="0.35">
      <c r="A86" s="21"/>
      <c r="B86" s="21"/>
      <c r="C86" s="21"/>
      <c r="D86" s="21"/>
      <c r="E86" s="17" t="str">
        <f t="shared" si="2"/>
        <v>Q1 '22</v>
      </c>
      <c r="F86" s="11" cm="1">
        <f t="array" ref="F86">_xlfn.IFS(AND(L86&lt;0,M86&gt;0,ABS(L86)&gt;ABS(M86)),O85+L86,AND(L86&lt;0,M86&gt;0,ABS(L86)&lt;ABS(M86)),O85+L86,AND(L86&lt;0,M86&lt;0,ABS(L86)&lt;ABS(M86)),O85+L86+M86,AND(L86&gt;0,M86&gt;0),O85,AND(L86&gt;0,M86&lt;0,ABS(L86)&gt;ABS(M86)),O85,AND(L86&lt;0,M86&gt;0,ABS(L86)&gt;ABS(M86)),O85+L86,AND(L86=0,M86&gt;0),O85,AND(L86&gt;0,M86=0),O85,AND(L86&lt;0,M86=0),O85+L86,AND(L86+M86=0),O85,AND(L86=0,M86&lt;0),O85+M86,AND(L86&gt;0,M86&lt;0,ABS(L86)&lt;ABS(M86)),O85-(ABS(M86)-ABS(L86)),AND(L86&lt;0,M86&lt;0,ABS(L86)&gt;ABS(M86)),O85+L86+M86,AND(L86&lt;0,M86&lt;0,ABS(L86)=ABS(M86)),O85+L86+M86)</f>
        <v>1187.6492790767813</v>
      </c>
      <c r="G86" s="8" cm="1">
        <f t="array" ref="G86">_xlfn.IFS(AND(L86&lt;0,ABS(L86)&lt;ABS(M86)),ABS(L86),AND(L86&lt;0,ABS(L86)&gt;ABS(M86),M86&gt;0),ABS(M86),AND(ROUNDDOWN(L86,0)=0,ROUNDDOWN(M86,0)=0),0,AND(L86&gt;0,M86&lt;0,ABS(L86)&gt;ABS(M86)),L86+M86,AND(L86&gt;=0,M86&gt;=0),L86,AND(L86=0,M86&lt;0),L86,AND(L86&lt;0,M86=0),ABS(L86),AND(L86+M86=0),0,AND(L86&lt;0,ABS(L86)&gt;ABS(M86),M86&lt;0),ABS(L86),AND(L86&gt;0,M86&lt;0,ABS(L86)&lt;ABS(M86)),ABS(M86)-ABS(L86),AND(L86&lt;0,M86&lt;0),ABS(L86))</f>
        <v>176.10947185280202</v>
      </c>
      <c r="H86" s="7" cm="1">
        <f t="array" ref="H86">_xlfn.IFS(AND(L86&lt;0,M86&gt;0),ABS(M86+L86),AND(L86&lt;0,M86&lt;0),ABS(M86),AND(L86&gt;=0,M86&gt;=0),M86,AND(L86=0,M86=0),M86,AND(L86&gt;0,M86&lt;0,ABS(L86)&gt;ABS(M86)),ABS(M86),AND(L86&lt;0,M86=0),M86,AND(L86+M86=0),0,AND(L86=0,M86&lt;0),ABS(M86),AND(L86&gt;0,M86&lt;0,ABS(L86)&lt;ABS(M86)),ABS(L86))</f>
        <v>234.33180655344881</v>
      </c>
      <c r="L86" s="10">
        <f t="shared" si="3"/>
        <v>-176.10947185280202</v>
      </c>
      <c r="M86" s="10">
        <f t="shared" si="3"/>
        <v>-234.33180655344881</v>
      </c>
      <c r="N86" s="12">
        <f t="shared" si="4"/>
        <v>-410.44127840625083</v>
      </c>
      <c r="O86" s="12">
        <f t="shared" si="5"/>
        <v>1187.6492790767813</v>
      </c>
      <c r="P86" s="21"/>
      <c r="Q86" s="44" t="str" cm="1">
        <f t="array" ref="Q86">_xlfn.IFS(L86&lt;0,$T$113,L86=0,"",L86&gt;0,$U$113)</f>
        <v>▼</v>
      </c>
      <c r="R86" s="44" t="str" cm="1">
        <f t="array" ref="R86">_xlfn.IFS(M86&lt;0,$T$113,M86=0,"",M86&gt;0,$U$113)</f>
        <v>▼</v>
      </c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</row>
    <row r="87" spans="1:57" x14ac:dyDescent="0.35">
      <c r="A87" s="21"/>
      <c r="B87" s="21"/>
      <c r="C87" s="21"/>
      <c r="D87" s="21"/>
      <c r="E87" s="17" t="str">
        <f t="shared" si="2"/>
        <v>Q2 '22</v>
      </c>
      <c r="F87" s="11" cm="1">
        <f t="array" ref="F87">_xlfn.IFS(AND(L87&lt;0,M87&gt;0,ABS(L87)&gt;ABS(M87)),O86+L87,AND(L87&lt;0,M87&gt;0,ABS(L87)&lt;ABS(M87)),O86+L87,AND(L87&lt;0,M87&lt;0,ABS(L87)&lt;ABS(M87)),O86+L87+M87,AND(L87&gt;0,M87&gt;0),O86,AND(L87&gt;0,M87&lt;0,ABS(L87)&gt;ABS(M87)),O86,AND(L87&lt;0,M87&gt;0,ABS(L87)&gt;ABS(M87)),O86+L87,AND(L87=0,M87&gt;0),O86,AND(L87&gt;0,M87=0),O86,AND(L87&lt;0,M87=0),O86+L87,AND(L87+M87=0),O86,AND(L87=0,M87&lt;0),O86+M87,AND(L87&gt;0,M87&lt;0,ABS(L87)&lt;ABS(M87)),O86-(ABS(M87)-ABS(L87)),AND(L87&lt;0,M87&lt;0,ABS(L87)&gt;ABS(M87)),O86+L87+M87,AND(L87&lt;0,M87&lt;0,ABS(L87)=ABS(M87)),O86+L87+M87)</f>
        <v>1187.6492790767813</v>
      </c>
      <c r="G87" s="8" cm="1">
        <f t="array" ref="G87">_xlfn.IFS(AND(L87&lt;0,ABS(L87)&lt;ABS(M87)),ABS(L87),AND(L87&lt;0,ABS(L87)&gt;ABS(M87),M87&gt;0),ABS(M87),AND(ROUNDDOWN(L87,0)=0,ROUNDDOWN(M87,0)=0),0,AND(L87&gt;0,M87&lt;0,ABS(L87)&gt;ABS(M87)),L87+M87,AND(L87&gt;=0,M87&gt;=0),L87,AND(L87=0,M87&lt;0),L87,AND(L87&lt;0,M87=0),ABS(L87),AND(L87+M87=0),0,AND(L87&lt;0,ABS(L87)&gt;ABS(M87),M87&lt;0),ABS(L87),AND(L87&gt;0,M87&lt;0,ABS(L87)&lt;ABS(M87)),ABS(M87)-ABS(L87),AND(L87&lt;0,M87&lt;0),ABS(L87))</f>
        <v>605.64472994925177</v>
      </c>
      <c r="H87" s="7" cm="1">
        <f t="array" ref="H87">_xlfn.IFS(AND(L87&lt;0,M87&gt;0),ABS(M87+L87),AND(L87&lt;0,M87&lt;0),ABS(M87),AND(L87&gt;=0,M87&gt;=0),M87,AND(L87=0,M87=0),M87,AND(L87&gt;0,M87&lt;0,ABS(L87)&gt;ABS(M87)),ABS(M87),AND(L87&lt;0,M87=0),M87,AND(L87+M87=0),0,AND(L87=0,M87&lt;0),ABS(M87),AND(L87&gt;0,M87&lt;0,ABS(L87)&lt;ABS(M87)),ABS(L87))</f>
        <v>302</v>
      </c>
      <c r="L87" s="10">
        <f t="shared" si="3"/>
        <v>605.64472994925177</v>
      </c>
      <c r="M87" s="10">
        <f t="shared" si="3"/>
        <v>302</v>
      </c>
      <c r="N87" s="12">
        <f t="shared" si="4"/>
        <v>907.64472994925177</v>
      </c>
      <c r="O87" s="12">
        <f t="shared" si="5"/>
        <v>2095.2940090260331</v>
      </c>
      <c r="P87" s="21"/>
      <c r="Q87" s="44" t="str" cm="1">
        <f t="array" ref="Q87">_xlfn.IFS(L87&lt;0,$T$113,L87=0,"",L87&gt;0,$U$113)</f>
        <v>▲</v>
      </c>
      <c r="R87" s="44" t="str" cm="1">
        <f t="array" ref="R87">_xlfn.IFS(M87&lt;0,$T$113,M87=0,"",M87&gt;0,$U$113)</f>
        <v>▲</v>
      </c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</row>
    <row r="88" spans="1:57" x14ac:dyDescent="0.35">
      <c r="A88" s="21"/>
      <c r="B88" s="21"/>
      <c r="C88" s="21"/>
      <c r="D88" s="21"/>
      <c r="E88" s="17" t="str">
        <f t="shared" si="2"/>
        <v>Q3 '22</v>
      </c>
      <c r="F88" s="11" cm="1">
        <f t="array" ref="F88">_xlfn.IFS(AND(L88&lt;0,M88&gt;0,ABS(L88)&gt;ABS(M88)),O87+L88,AND(L88&lt;0,M88&gt;0,ABS(L88)&lt;ABS(M88)),O87+L88,AND(L88&lt;0,M88&lt;0,ABS(L88)&lt;ABS(M88)),O87+L88+M88,AND(L88&gt;0,M88&gt;0),O87,AND(L88&gt;0,M88&lt;0,ABS(L88)&gt;ABS(M88)),O87,AND(L88&lt;0,M88&gt;0,ABS(L88)&gt;ABS(M88)),O87+L88,AND(L88=0,M88&gt;0),O87,AND(L88&gt;0,M88=0),O87,AND(L88&lt;0,M88=0),O87+L88,AND(L88+M88=0),O87,AND(L88=0,M88&lt;0),O87+M88,AND(L88&gt;0,M88&lt;0,ABS(L88)&lt;ABS(M88)),O87-(ABS(M88)-ABS(L88)),AND(L88&lt;0,M88&lt;0,ABS(L88)&gt;ABS(M88)),O87+L88+M88,AND(L88&lt;0,M88&lt;0,ABS(L88)=ABS(M88)),O87+L88+M88)</f>
        <v>2095.2940090260331</v>
      </c>
      <c r="G88" s="8" cm="1">
        <f t="array" ref="G88">_xlfn.IFS(AND(L88&lt;0,ABS(L88)&lt;ABS(M88)),ABS(L88),AND(L88&lt;0,ABS(L88)&gt;ABS(M88),M88&gt;0),ABS(M88),AND(ROUNDDOWN(L88,0)=0,ROUNDDOWN(M88,0)=0),0,AND(L88&gt;0,M88&lt;0,ABS(L88)&gt;ABS(M88)),L88+M88,AND(L88&gt;=0,M88&gt;=0),L88,AND(L88=0,M88&lt;0),L88,AND(L88&lt;0,M88=0),ABS(L88),AND(L88+M88=0),0,AND(L88&lt;0,ABS(L88)&gt;ABS(M88),M88&lt;0),ABS(L88),AND(L88&gt;0,M88&lt;0,ABS(L88)&lt;ABS(M88)),ABS(M88)-ABS(L88),AND(L88&lt;0,M88&lt;0),ABS(L88))</f>
        <v>568.66327720898539</v>
      </c>
      <c r="H88" s="7" cm="1">
        <f t="array" ref="H88">_xlfn.IFS(AND(L88&lt;0,M88&gt;0),ABS(M88+L88),AND(L88&lt;0,M88&lt;0),ABS(M88),AND(L88&gt;=0,M88&gt;=0),M88,AND(L88=0,M88=0),M88,AND(L88&gt;0,M88&lt;0,ABS(L88)&gt;ABS(M88)),ABS(M88),AND(L88&lt;0,M88=0),M88,AND(L88+M88=0),0,AND(L88=0,M88&lt;0),ABS(M88),AND(L88&gt;0,M88&lt;0,ABS(L88)&lt;ABS(M88)),ABS(L88))</f>
        <v>90.047385969020581</v>
      </c>
      <c r="L88" s="10">
        <f t="shared" si="3"/>
        <v>658.71066317800603</v>
      </c>
      <c r="M88" s="10">
        <f t="shared" si="3"/>
        <v>-90.047385969020581</v>
      </c>
      <c r="N88" s="12">
        <f t="shared" si="4"/>
        <v>568.66327720898539</v>
      </c>
      <c r="O88" s="12">
        <f t="shared" si="5"/>
        <v>2663.9572862350187</v>
      </c>
      <c r="P88" s="21"/>
      <c r="Q88" s="44" t="str" cm="1">
        <f t="array" ref="Q88">_xlfn.IFS(L88&lt;0,$T$113,L88=0,"",L88&gt;0,$U$113)</f>
        <v>▲</v>
      </c>
      <c r="R88" s="44" t="str" cm="1">
        <f t="array" ref="R88">_xlfn.IFS(M88&lt;0,$T$113,M88=0,"",M88&gt;0,$U$113)</f>
        <v>▼</v>
      </c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</row>
    <row r="89" spans="1:57" x14ac:dyDescent="0.35">
      <c r="A89" s="21"/>
      <c r="B89" s="21"/>
      <c r="C89" s="21"/>
      <c r="D89" s="21"/>
      <c r="E89" s="17" t="str">
        <f t="shared" si="2"/>
        <v>Q4 '22</v>
      </c>
      <c r="F89" s="11" cm="1">
        <f t="array" ref="F89">_xlfn.IFS(AND(L89&lt;0,M89&gt;0,ABS(L89)&gt;ABS(M89)),O88+L89,AND(L89&lt;0,M89&gt;0,ABS(L89)&lt;ABS(M89)),O88+L89,AND(L89&lt;0,M89&lt;0,ABS(L89)&lt;ABS(M89)),O88+L89+M89,AND(L89&gt;0,M89&gt;0),O88,AND(L89&gt;0,M89&lt;0,ABS(L89)&gt;ABS(M89)),O88,AND(L89&lt;0,M89&gt;0,ABS(L89)&gt;ABS(M89)),O88+L89,AND(L89=0,M89&gt;0),O88,AND(L89&gt;0,M89=0),O88,AND(L89&lt;0,M89=0),O88+L89,AND(L89+M89=0),O88,AND(L89=0,M89&lt;0),O88+M89,AND(L89&gt;0,M89&lt;0,ABS(L89)&lt;ABS(M89)),O88-(ABS(M89)-ABS(L89)),AND(L89&lt;0,M89&lt;0,ABS(L89)&gt;ABS(M89)),O88+L89+M89,AND(L89&lt;0,M89&lt;0,ABS(L89)=ABS(M89)),O88+L89+M89)</f>
        <v>2424.1947082709971</v>
      </c>
      <c r="G89" s="8" cm="1">
        <f t="array" ref="G89">_xlfn.IFS(AND(L89&lt;0,ABS(L89)&lt;ABS(M89)),ABS(L89),AND(L89&lt;0,ABS(L89)&gt;ABS(M89),M89&gt;0),ABS(M89),AND(ROUNDDOWN(L89,0)=0,ROUNDDOWN(M89,0)=0),0,AND(L89&gt;0,M89&lt;0,ABS(L89)&gt;ABS(M89)),L89+M89,AND(L89&gt;=0,M89&gt;=0),L89,AND(L89=0,M89&lt;0),L89,AND(L89&lt;0,M89=0),ABS(L89),AND(L89+M89=0),0,AND(L89&lt;0,ABS(L89)&gt;ABS(M89),M89&lt;0),ABS(L89),AND(L89&gt;0,M89&lt;0,ABS(L89)&lt;ABS(M89)),ABS(M89)-ABS(L89),AND(L89&lt;0,M89&lt;0),ABS(L89))</f>
        <v>229.77998890931701</v>
      </c>
      <c r="H89" s="7" cm="1">
        <f t="array" ref="H89">_xlfn.IFS(AND(L89&lt;0,M89&gt;0),ABS(M89+L89),AND(L89&lt;0,M89&lt;0),ABS(M89),AND(L89&gt;=0,M89&gt;=0),M89,AND(L89=0,M89=0),M89,AND(L89&gt;0,M89&lt;0,ABS(L89)&gt;ABS(M89)),ABS(M89),AND(L89&lt;0,M89=0),M89,AND(L89+M89=0),0,AND(L89=0,M89&lt;0),ABS(M89),AND(L89&gt;0,M89&lt;0,ABS(L89)&lt;ABS(M89)),ABS(L89))</f>
        <v>9.9825890547047891</v>
      </c>
      <c r="L89" s="10">
        <f t="shared" si="3"/>
        <v>-239.7625779640218</v>
      </c>
      <c r="M89" s="10">
        <f t="shared" si="3"/>
        <v>229.77998890931701</v>
      </c>
      <c r="N89" s="12">
        <f t="shared" si="4"/>
        <v>-9.9825890547047891</v>
      </c>
      <c r="O89" s="12">
        <f t="shared" si="5"/>
        <v>2653.9746971803143</v>
      </c>
      <c r="P89" s="21"/>
      <c r="Q89" s="44" t="str" cm="1">
        <f t="array" ref="Q89">_xlfn.IFS(L89&lt;0,$T$113,L89=0,"",L89&gt;0,$U$113)</f>
        <v>▼</v>
      </c>
      <c r="R89" s="44" t="str" cm="1">
        <f t="array" ref="R89">_xlfn.IFS(M89&lt;0,$T$113,M89=0,"",M89&gt;0,$U$113)</f>
        <v>▲</v>
      </c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</row>
    <row r="90" spans="1:57" x14ac:dyDescent="0.35">
      <c r="A90" s="21"/>
      <c r="B90" s="21"/>
      <c r="C90" s="21"/>
      <c r="D90" s="21"/>
      <c r="E90" s="17" t="str">
        <f t="shared" si="2"/>
        <v>Q1 '23</v>
      </c>
      <c r="F90" s="11" cm="1">
        <f t="array" ref="F90">_xlfn.IFS(AND(L90&lt;0,M90&gt;0,ABS(L90)&gt;ABS(M90)),O89+L90,AND(L90&lt;0,M90&gt;0,ABS(L90)&lt;ABS(M90)),O89+L90,AND(L90&lt;0,M90&lt;0,ABS(L90)&lt;ABS(M90)),O89+L90+M90,AND(L90&gt;0,M90&gt;0),O89,AND(L90&gt;0,M90&lt;0,ABS(L90)&gt;ABS(M90)),O89,AND(L90&lt;0,M90&gt;0,ABS(L90)&gt;ABS(M90)),O89+L90,AND(L90=0,M90&gt;0),O89,AND(L90&gt;0,M90=0),O89,AND(L90&lt;0,M90=0),O89+L90,AND(L90+M90=0),O89,AND(L90=0,M90&lt;0),O89+M90,AND(L90&gt;0,M90&lt;0,ABS(L90)&lt;ABS(M90)),O89-(ABS(M90)-ABS(L90)),AND(L90&lt;0,M90&lt;0,ABS(L90)&gt;ABS(M90)),O89+L90+M90,AND(L90&lt;0,M90&lt;0,ABS(L90)=ABS(M90)),O89+L90+M90)</f>
        <v>2513.4120454394838</v>
      </c>
      <c r="G90" s="8" cm="1">
        <f t="array" ref="G90">_xlfn.IFS(AND(L90&lt;0,ABS(L90)&lt;ABS(M90)),ABS(L90),AND(L90&lt;0,ABS(L90)&gt;ABS(M90),M90&gt;0),ABS(M90),AND(ROUNDDOWN(L90,0)=0,ROUNDDOWN(M90,0)=0),0,AND(L90&gt;0,M90&lt;0,ABS(L90)&gt;ABS(M90)),L90+M90,AND(L90&gt;=0,M90&gt;=0),L90,AND(L90=0,M90&lt;0),L90,AND(L90&lt;0,M90=0),ABS(L90),AND(L90+M90=0),0,AND(L90&lt;0,ABS(L90)&gt;ABS(M90),M90&lt;0),ABS(L90),AND(L90&gt;0,M90&lt;0,ABS(L90)&lt;ABS(M90)),ABS(M90)-ABS(L90),AND(L90&lt;0,M90&lt;0),ABS(L90))</f>
        <v>140.56265174083057</v>
      </c>
      <c r="H90" s="7" cm="1">
        <f t="array" ref="H90">_xlfn.IFS(AND(L90&lt;0,M90&gt;0),ABS(M90+L90),AND(L90&lt;0,M90&lt;0),ABS(M90),AND(L90&gt;=0,M90&gt;=0),M90,AND(L90=0,M90=0),M90,AND(L90&gt;0,M90&lt;0,ABS(L90)&gt;ABS(M90)),ABS(M90),AND(L90&lt;0,M90=0),M90,AND(L90+M90=0),0,AND(L90=0,M90&lt;0),ABS(M90),AND(L90&gt;0,M90&lt;0,ABS(L90)&lt;ABS(M90)),ABS(L90))</f>
        <v>162.24878868922156</v>
      </c>
      <c r="L90" s="10">
        <f t="shared" si="3"/>
        <v>-140.56265174083057</v>
      </c>
      <c r="M90" s="10">
        <f t="shared" si="3"/>
        <v>302.81144043005213</v>
      </c>
      <c r="N90" s="12">
        <f t="shared" si="4"/>
        <v>162.24878868922156</v>
      </c>
      <c r="O90" s="12">
        <f t="shared" si="5"/>
        <v>2816.223485869536</v>
      </c>
      <c r="P90" s="21"/>
      <c r="Q90" s="44" t="str" cm="1">
        <f t="array" ref="Q90">_xlfn.IFS(L90&lt;0,$T$113,L90=0,"",L90&gt;0,$U$113)</f>
        <v>▼</v>
      </c>
      <c r="R90" s="44" t="str" cm="1">
        <f t="array" ref="R90">_xlfn.IFS(M90&lt;0,$T$113,M90=0,"",M90&gt;0,$U$113)</f>
        <v>▲</v>
      </c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</row>
    <row r="91" spans="1:57" x14ac:dyDescent="0.35">
      <c r="A91" s="21"/>
      <c r="B91" s="21"/>
      <c r="C91" s="21"/>
      <c r="D91" s="21"/>
      <c r="E91" s="17" t="str">
        <f t="shared" si="2"/>
        <v>COGS '24</v>
      </c>
      <c r="F91" s="11" cm="1">
        <f t="array" ref="F91">_xlfn.IFS(AND(L91&lt;0,M91&gt;0,ABS(L91)&gt;ABS(M91)),O90+L91,AND(L91&lt;0,M91&gt;0,ABS(L91)&lt;ABS(M91)),O90+L91,AND(L91&lt;0,M91&lt;0,ABS(L91)&lt;ABS(M91)),O90+L91+M91,AND(L91&gt;0,M91&gt;0),O90,AND(L91&gt;0,M91&lt;0,ABS(L91)&gt;ABS(M91)),O90,AND(L91&lt;0,M91&gt;0,ABS(L91)&gt;ABS(M91)),O90+L91,AND(L91=0,M91&gt;0),O90,AND(L91&gt;0,M91=0),O90,AND(L91&lt;0,M91=0),O90+L91,AND(L91+M91=0),O90,AND(L91=0,M91&lt;0),O90+M91,AND(L91&gt;0,M91&lt;0,ABS(L91)&lt;ABS(M91)),O90-(ABS(M91)-ABS(L91)),AND(L91&lt;0,M91&lt;0,ABS(L91)&gt;ABS(M91)),O90+L91+M91,AND(L91&lt;0,M91&lt;0,ABS(L91)=ABS(M91)),O90+L91+M91)</f>
        <v>2816.223485869536</v>
      </c>
      <c r="G91" s="8"/>
      <c r="H91" s="7"/>
      <c r="L91" s="10"/>
      <c r="M91" s="10"/>
      <c r="N91" s="12"/>
      <c r="O91" s="12"/>
      <c r="P91" s="21"/>
      <c r="Q91" s="44" t="str" cm="1">
        <f t="array" ref="Q91">_xlfn.IFS(L91&lt;0,$T$113,L91=0,"",L91&gt;0,$U$113)</f>
        <v/>
      </c>
      <c r="R91" s="44" t="str" cm="1">
        <f t="array" ref="R91">_xlfn.IFS(M91&lt;0,$T$113,M91=0,"",M91&gt;0,$U$113)</f>
        <v/>
      </c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</row>
    <row r="92" spans="1:57" x14ac:dyDescent="0.35">
      <c r="A92" s="21"/>
      <c r="B92" s="21"/>
      <c r="C92" s="21"/>
      <c r="D92" s="21"/>
      <c r="E92" s="17"/>
      <c r="F92" s="11"/>
      <c r="G92" s="8"/>
      <c r="H92" s="7"/>
      <c r="L92" s="10"/>
      <c r="M92" s="10"/>
      <c r="N92" s="12"/>
      <c r="O92" s="12"/>
      <c r="P92" s="21"/>
      <c r="Q92" s="44" t="str" cm="1">
        <f t="array" ref="Q92">_xlfn.IFS(L92&lt;0,$T$113,L92=0,"",L92&gt;0,$U$113)</f>
        <v/>
      </c>
      <c r="R92" s="44" t="str" cm="1">
        <f t="array" ref="R92">_xlfn.IFS(M92&lt;0,$T$113,M92=0,"",M92&gt;0,$U$113)</f>
        <v/>
      </c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</row>
    <row r="93" spans="1:57" x14ac:dyDescent="0.35">
      <c r="A93" s="21"/>
      <c r="B93" s="21"/>
      <c r="C93" s="21"/>
      <c r="D93" s="21"/>
      <c r="E93" s="17"/>
      <c r="F93" s="11"/>
      <c r="G93" s="8"/>
      <c r="H93" s="7"/>
      <c r="L93" s="10"/>
      <c r="M93" s="10"/>
      <c r="N93" s="12"/>
      <c r="O93" s="12"/>
      <c r="P93" s="21"/>
      <c r="Q93" s="44" t="str" cm="1">
        <f t="array" ref="Q93">_xlfn.IFS(L93&lt;0,$T$113,L93=0,"",L93&gt;0,$U$113)</f>
        <v/>
      </c>
      <c r="R93" s="44" t="str" cm="1">
        <f t="array" ref="R93">_xlfn.IFS(M93&lt;0,$T$113,M93=0,"",M93&gt;0,$U$113)</f>
        <v/>
      </c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</row>
    <row r="94" spans="1:57" x14ac:dyDescent="0.35">
      <c r="A94" s="21"/>
      <c r="B94" s="21"/>
      <c r="C94" s="21"/>
      <c r="D94" s="21"/>
      <c r="E94" s="17"/>
      <c r="F94" s="11"/>
      <c r="G94" s="8"/>
      <c r="H94" s="7"/>
      <c r="L94" s="10"/>
      <c r="M94" s="10"/>
      <c r="N94" s="12"/>
      <c r="O94" s="12"/>
      <c r="P94" s="21"/>
      <c r="Q94" s="44" t="str" cm="1">
        <f t="array" ref="Q94">_xlfn.IFS(L94&lt;0,$T$113,L94=0,"",L94&gt;0,$U$113)</f>
        <v/>
      </c>
      <c r="R94" s="44" t="str" cm="1">
        <f t="array" ref="R94">_xlfn.IFS(M94&lt;0,$T$113,M94=0,"",M94&gt;0,$U$113)</f>
        <v/>
      </c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</row>
    <row r="95" spans="1:57" x14ac:dyDescent="0.35">
      <c r="A95" s="21"/>
      <c r="B95" s="21"/>
      <c r="C95" s="21"/>
      <c r="D95" s="21"/>
      <c r="E95" s="17"/>
      <c r="F95" s="11"/>
      <c r="G95" s="8"/>
      <c r="H95" s="7"/>
      <c r="L95" s="10"/>
      <c r="M95" s="10"/>
      <c r="N95" s="12"/>
      <c r="O95" s="12"/>
      <c r="P95" s="21"/>
      <c r="Q95" s="44" t="str" cm="1">
        <f t="array" ref="Q95">_xlfn.IFS(L95&lt;0,$T$113,L95=0,"",L95&gt;0,$U$113)</f>
        <v/>
      </c>
      <c r="R95" s="44" t="str" cm="1">
        <f t="array" ref="R95">_xlfn.IFS(M95&lt;0,$T$113,M95=0,"",M95&gt;0,$U$113)</f>
        <v/>
      </c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</row>
    <row r="96" spans="1:57" x14ac:dyDescent="0.35">
      <c r="A96" s="21"/>
      <c r="B96" s="21"/>
      <c r="C96" s="21"/>
      <c r="D96" s="21"/>
      <c r="E96" s="17"/>
      <c r="F96" s="11"/>
      <c r="G96" s="8"/>
      <c r="H96" s="7"/>
      <c r="L96" s="10"/>
      <c r="M96" s="10"/>
      <c r="N96" s="12"/>
      <c r="O96" s="12"/>
      <c r="P96" s="21"/>
      <c r="Q96" s="44" t="str" cm="1">
        <f t="array" ref="Q96">_xlfn.IFS(L96&lt;0,$T$113,L96=0,"",L96&gt;0,$U$113)</f>
        <v/>
      </c>
      <c r="R96" s="44" t="str" cm="1">
        <f t="array" ref="R96">_xlfn.IFS(M96&lt;0,$T$113,M96=0,"",M96&gt;0,$U$113)</f>
        <v/>
      </c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</row>
    <row r="97" spans="1:57" x14ac:dyDescent="0.35">
      <c r="A97" s="21"/>
      <c r="B97" s="21"/>
      <c r="C97" s="21"/>
      <c r="D97" s="21"/>
      <c r="E97" s="17"/>
      <c r="F97" s="11"/>
      <c r="G97" s="8"/>
      <c r="H97" s="7"/>
      <c r="L97" s="10"/>
      <c r="M97" s="10"/>
      <c r="N97" s="12"/>
      <c r="O97" s="12"/>
      <c r="P97" s="21"/>
      <c r="Q97" s="44" t="str" cm="1">
        <f t="array" ref="Q97">_xlfn.IFS(L97&lt;0,$T$113,L97=0,"",L97&gt;0,$U$113)</f>
        <v/>
      </c>
      <c r="R97" s="44" t="str" cm="1">
        <f t="array" ref="R97">_xlfn.IFS(M97&lt;0,$T$113,M97=0,"",M97&gt;0,$U$113)</f>
        <v/>
      </c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</row>
    <row r="98" spans="1:57" x14ac:dyDescent="0.35">
      <c r="A98" s="21"/>
      <c r="B98" s="21"/>
      <c r="C98" s="21"/>
      <c r="D98" s="21"/>
      <c r="E98" s="17"/>
      <c r="F98" s="11"/>
      <c r="G98" s="8"/>
      <c r="H98" s="7"/>
      <c r="L98" s="10"/>
      <c r="M98" s="10"/>
      <c r="N98" s="12"/>
      <c r="O98" s="12"/>
      <c r="P98" s="21"/>
      <c r="Q98" s="44" t="str" cm="1">
        <f t="array" ref="Q98">_xlfn.IFS(L98&lt;0,$T$113,L98=0,"",L98&gt;0,$U$113)</f>
        <v/>
      </c>
      <c r="R98" s="44" t="str" cm="1">
        <f t="array" ref="R98">_xlfn.IFS(M98&lt;0,$T$113,M98=0,"",M98&gt;0,$U$113)</f>
        <v/>
      </c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</row>
    <row r="99" spans="1:57" x14ac:dyDescent="0.35">
      <c r="A99" s="21"/>
      <c r="B99" s="21"/>
      <c r="C99" s="21"/>
      <c r="D99" s="21"/>
      <c r="E99" s="17"/>
      <c r="F99" s="11"/>
      <c r="G99" s="8"/>
      <c r="H99" s="7"/>
      <c r="L99" s="10"/>
      <c r="M99" s="10"/>
      <c r="N99" s="12"/>
      <c r="O99" s="12"/>
      <c r="P99" s="21"/>
      <c r="Q99" s="44" t="str" cm="1">
        <f t="array" ref="Q99">_xlfn.IFS(L99&lt;0,$T$113,L99=0,"",L99&gt;0,$U$113)</f>
        <v/>
      </c>
      <c r="R99" s="44" t="str" cm="1">
        <f t="array" ref="R99">_xlfn.IFS(M99&lt;0,$T$113,M99=0,"",M99&gt;0,$U$113)</f>
        <v/>
      </c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</row>
    <row r="100" spans="1:57" x14ac:dyDescent="0.35">
      <c r="A100" s="21"/>
      <c r="B100" s="21"/>
      <c r="C100" s="21"/>
      <c r="D100" s="21"/>
      <c r="E100" s="17"/>
      <c r="F100" s="11"/>
      <c r="G100" s="8"/>
      <c r="H100" s="7"/>
      <c r="L100" s="10"/>
      <c r="M100" s="10"/>
      <c r="N100" s="12"/>
      <c r="O100" s="12"/>
      <c r="P100" s="21"/>
      <c r="Q100" s="44" t="str" cm="1">
        <f t="array" ref="Q100">_xlfn.IFS(L100&lt;0,$T$113,L100=0,"",L100&gt;0,$U$113)</f>
        <v/>
      </c>
      <c r="R100" s="44" t="str" cm="1">
        <f t="array" ref="R100">_xlfn.IFS(M100&lt;0,$T$113,M100=0,"",M100&gt;0,$U$113)</f>
        <v/>
      </c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</row>
    <row r="101" spans="1:57" x14ac:dyDescent="0.35">
      <c r="A101" s="21"/>
      <c r="B101" s="21"/>
      <c r="C101" s="21"/>
      <c r="D101" s="21"/>
      <c r="E101" s="17"/>
      <c r="F101" s="11"/>
      <c r="G101" s="8"/>
      <c r="H101" s="7"/>
      <c r="L101" s="10"/>
      <c r="M101" s="10"/>
      <c r="N101" s="12"/>
      <c r="O101" s="12"/>
      <c r="P101" s="21"/>
      <c r="Q101" s="44" t="str" cm="1">
        <f t="array" ref="Q101">_xlfn.IFS(L101&lt;0,$T$113,L101=0,"",L101&gt;0,$U$113)</f>
        <v/>
      </c>
      <c r="R101" s="44" t="str" cm="1">
        <f t="array" ref="R101">_xlfn.IFS(M101&lt;0,$T$113,M101=0,"",M101&gt;0,$U$113)</f>
        <v/>
      </c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</row>
    <row r="102" spans="1:57" x14ac:dyDescent="0.35">
      <c r="A102" s="21"/>
      <c r="B102" s="21"/>
      <c r="C102" s="21"/>
      <c r="D102" s="21"/>
      <c r="E102" s="17"/>
      <c r="F102" s="11"/>
      <c r="G102" s="8"/>
      <c r="H102" s="7"/>
      <c r="L102" s="10"/>
      <c r="M102" s="10"/>
      <c r="N102" s="12"/>
      <c r="O102" s="12"/>
      <c r="P102" s="21"/>
      <c r="Q102" s="44" t="str" cm="1">
        <f t="array" ref="Q102">_xlfn.IFS(L102&lt;0,$T$113,L102=0,"",L102&gt;0,$U$113)</f>
        <v/>
      </c>
      <c r="R102" s="44" t="str" cm="1">
        <f t="array" ref="R102">_xlfn.IFS(M102&lt;0,$T$113,M102=0,"",M102&gt;0,$U$113)</f>
        <v/>
      </c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</row>
    <row r="103" spans="1:57" x14ac:dyDescent="0.35">
      <c r="A103" s="21"/>
      <c r="B103" s="21"/>
      <c r="C103" s="21"/>
      <c r="D103" s="21"/>
      <c r="E103" s="17"/>
      <c r="F103" s="11"/>
      <c r="G103" s="8"/>
      <c r="H103" s="7"/>
      <c r="L103" s="10"/>
      <c r="M103" s="10"/>
      <c r="N103" s="12"/>
      <c r="O103" s="12"/>
      <c r="P103" s="21"/>
      <c r="Q103" s="44" t="str" cm="1">
        <f t="array" ref="Q103">_xlfn.IFS(L103&lt;0,$T$113,L103=0,"",L103&gt;0,$U$113)</f>
        <v/>
      </c>
      <c r="R103" s="44" t="str" cm="1">
        <f t="array" ref="R103">_xlfn.IFS(M103&lt;0,$T$113,M103=0,"",M103&gt;0,$U$113)</f>
        <v/>
      </c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</row>
    <row r="104" spans="1:57" x14ac:dyDescent="0.35">
      <c r="A104" s="21"/>
      <c r="B104" s="21"/>
      <c r="C104" s="21"/>
      <c r="D104" s="21"/>
      <c r="E104" s="17"/>
      <c r="F104" s="11"/>
      <c r="G104" s="8"/>
      <c r="H104" s="7"/>
      <c r="L104" s="10"/>
      <c r="M104" s="10"/>
      <c r="N104" s="12"/>
      <c r="O104" s="12"/>
      <c r="P104" s="21"/>
      <c r="Q104" s="44" t="str" cm="1">
        <f t="array" ref="Q104">_xlfn.IFS(L104&lt;0,$T$113,L104=0,"",L104&gt;0,$U$113)</f>
        <v/>
      </c>
      <c r="R104" s="44" t="str" cm="1">
        <f t="array" ref="R104">_xlfn.IFS(M104&lt;0,$T$113,M104=0,"",M104&gt;0,$U$113)</f>
        <v/>
      </c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</row>
    <row r="105" spans="1:57" x14ac:dyDescent="0.35">
      <c r="A105" s="21"/>
      <c r="B105" s="21"/>
      <c r="C105" s="21"/>
      <c r="D105" s="21"/>
      <c r="E105" s="6"/>
      <c r="F105" s="11"/>
      <c r="G105" s="8"/>
      <c r="H105" s="12"/>
      <c r="P105" s="21"/>
      <c r="Q105" s="25"/>
      <c r="R105" s="25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</row>
    <row r="106" spans="1:57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5"/>
      <c r="R106" s="25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</row>
    <row r="107" spans="1:57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3"/>
      <c r="N107" s="21"/>
      <c r="O107" s="21"/>
      <c r="P107" s="21"/>
      <c r="Q107" s="25"/>
      <c r="R107" s="25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</row>
    <row r="108" spans="1:57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5"/>
      <c r="R108" s="25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</row>
    <row r="109" spans="1:57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5"/>
      <c r="R109" s="25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</row>
    <row r="110" spans="1:57" x14ac:dyDescent="0.35">
      <c r="A110" s="21"/>
      <c r="B110" s="21"/>
      <c r="C110" s="21"/>
      <c r="D110" s="21"/>
      <c r="E110" s="21"/>
      <c r="F110" s="21"/>
      <c r="G110" s="21"/>
      <c r="H110" s="45"/>
      <c r="I110" s="21"/>
      <c r="J110" s="21"/>
      <c r="K110" s="21"/>
      <c r="L110" s="21"/>
      <c r="M110" s="21"/>
      <c r="N110" s="21"/>
      <c r="O110" s="21"/>
      <c r="P110" s="21"/>
      <c r="Q110" s="25"/>
      <c r="R110" s="25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</row>
    <row r="111" spans="1:57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5"/>
      <c r="R111" s="25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</row>
    <row r="112" spans="1:57" x14ac:dyDescent="0.35">
      <c r="A112" s="21"/>
      <c r="B112" s="21"/>
      <c r="C112" s="21"/>
      <c r="D112" s="21"/>
      <c r="E112" s="21"/>
      <c r="F112" s="45"/>
      <c r="G112" s="45"/>
      <c r="H112" s="45"/>
      <c r="I112" s="21"/>
      <c r="J112" s="21"/>
      <c r="K112" s="21"/>
      <c r="L112" s="21"/>
      <c r="M112" s="21"/>
      <c r="N112" s="21"/>
      <c r="O112" s="21"/>
      <c r="P112" s="21"/>
      <c r="Q112" s="25"/>
      <c r="R112" s="25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</row>
    <row r="113" spans="1:57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5"/>
      <c r="R113" s="25"/>
      <c r="S113" s="21"/>
      <c r="T113" s="21" t="s">
        <v>3</v>
      </c>
      <c r="U113" s="21" t="s">
        <v>2</v>
      </c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</row>
    <row r="114" spans="1:57" x14ac:dyDescent="0.35">
      <c r="A114" s="21"/>
      <c r="B114" s="21"/>
      <c r="C114" s="21"/>
      <c r="D114" s="21"/>
      <c r="E114" s="21"/>
      <c r="F114" s="21"/>
      <c r="G114" s="21"/>
      <c r="H114" s="45"/>
      <c r="I114" s="21"/>
      <c r="J114" s="21"/>
      <c r="K114" s="21"/>
      <c r="L114" s="45"/>
      <c r="M114" s="45"/>
      <c r="N114" s="21"/>
      <c r="O114" s="21"/>
      <c r="P114" s="21"/>
      <c r="Q114" s="25"/>
      <c r="R114" s="25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</row>
    <row r="115" spans="1:57" x14ac:dyDescent="0.35">
      <c r="A115" s="21"/>
      <c r="B115" s="21"/>
      <c r="C115" s="21"/>
      <c r="D115" s="21"/>
      <c r="E115" s="21"/>
      <c r="F115" s="21"/>
      <c r="G115" s="46"/>
      <c r="H115" s="46"/>
      <c r="I115" s="21"/>
      <c r="J115" s="21"/>
      <c r="K115" s="21"/>
      <c r="L115" s="45"/>
      <c r="M115" s="45"/>
      <c r="N115" s="21"/>
      <c r="O115" s="21"/>
      <c r="P115" s="21"/>
      <c r="Q115" s="25"/>
      <c r="R115" s="25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</row>
    <row r="116" spans="1:57" x14ac:dyDescent="0.35">
      <c r="A116" s="21"/>
      <c r="B116" s="21"/>
      <c r="C116" s="21"/>
      <c r="D116" s="21"/>
      <c r="E116" s="21"/>
      <c r="F116" s="21"/>
      <c r="G116" s="46"/>
      <c r="H116" s="46"/>
      <c r="I116" s="21"/>
      <c r="J116" s="21"/>
      <c r="K116" s="21"/>
      <c r="L116" s="45"/>
      <c r="M116" s="45"/>
      <c r="N116" s="21"/>
      <c r="O116" s="21"/>
      <c r="P116" s="21"/>
      <c r="Q116" s="25"/>
      <c r="R116" s="25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</row>
    <row r="117" spans="1:57" x14ac:dyDescent="0.35">
      <c r="A117" s="21"/>
      <c r="B117" s="21"/>
      <c r="C117" s="21"/>
      <c r="D117" s="21"/>
      <c r="E117" s="21"/>
      <c r="F117" s="21"/>
      <c r="G117" s="46"/>
      <c r="H117" s="46"/>
      <c r="I117" s="21"/>
      <c r="J117" s="21"/>
      <c r="K117" s="21"/>
      <c r="L117" s="45"/>
      <c r="M117" s="45"/>
      <c r="N117" s="21"/>
      <c r="O117" s="21"/>
      <c r="P117" s="21"/>
      <c r="Q117" s="25"/>
      <c r="R117" s="25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</row>
    <row r="118" spans="1:57" x14ac:dyDescent="0.35">
      <c r="A118" s="21"/>
      <c r="B118" s="21"/>
      <c r="C118" s="21"/>
      <c r="D118" s="21"/>
      <c r="E118" s="21"/>
      <c r="F118" s="21"/>
      <c r="G118" s="46"/>
      <c r="H118" s="46"/>
      <c r="I118" s="21"/>
      <c r="J118" s="21"/>
      <c r="K118" s="21"/>
      <c r="L118" s="45"/>
      <c r="M118" s="45"/>
      <c r="N118" s="21"/>
      <c r="O118" s="21"/>
      <c r="P118" s="21"/>
      <c r="Q118" s="25"/>
      <c r="R118" s="25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</row>
    <row r="119" spans="1:57" x14ac:dyDescent="0.35">
      <c r="A119" s="21"/>
      <c r="B119" s="21"/>
      <c r="C119" s="21"/>
      <c r="D119" s="21"/>
      <c r="E119" s="21"/>
      <c r="F119" s="21"/>
      <c r="G119" s="46"/>
      <c r="H119" s="46"/>
      <c r="I119" s="21"/>
      <c r="J119" s="21"/>
      <c r="K119" s="21"/>
      <c r="L119" s="45"/>
      <c r="M119" s="45"/>
      <c r="N119" s="21"/>
      <c r="O119" s="21"/>
      <c r="P119" s="21"/>
      <c r="Q119" s="25"/>
      <c r="R119" s="25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</row>
    <row r="120" spans="1:57" x14ac:dyDescent="0.35">
      <c r="A120" s="21"/>
      <c r="B120" s="21"/>
      <c r="C120" s="21"/>
      <c r="D120" s="21"/>
      <c r="E120" s="21"/>
      <c r="F120" s="21"/>
      <c r="G120" s="46"/>
      <c r="H120" s="46"/>
      <c r="I120" s="21"/>
      <c r="J120" s="21"/>
      <c r="K120" s="21"/>
      <c r="L120" s="45"/>
      <c r="M120" s="45"/>
      <c r="N120" s="21"/>
      <c r="O120" s="21"/>
      <c r="P120" s="21"/>
      <c r="Q120" s="25"/>
      <c r="R120" s="25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</row>
    <row r="121" spans="1:57" x14ac:dyDescent="0.35">
      <c r="A121" s="21"/>
      <c r="B121" s="21"/>
      <c r="C121" s="21"/>
      <c r="D121" s="21"/>
      <c r="E121" s="21"/>
      <c r="F121" s="21"/>
      <c r="G121" s="46"/>
      <c r="H121" s="46"/>
      <c r="I121" s="21"/>
      <c r="J121" s="21"/>
      <c r="K121" s="21"/>
      <c r="L121" s="45"/>
      <c r="M121" s="45"/>
      <c r="N121" s="21"/>
      <c r="O121" s="21"/>
      <c r="P121" s="21"/>
      <c r="Q121" s="25"/>
      <c r="R121" s="25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</row>
    <row r="122" spans="1:57" x14ac:dyDescent="0.35">
      <c r="A122" s="21"/>
      <c r="B122" s="21"/>
      <c r="C122" s="21"/>
      <c r="D122" s="21"/>
      <c r="E122" s="21"/>
      <c r="F122" s="21"/>
      <c r="G122" s="46"/>
      <c r="H122" s="46"/>
      <c r="I122" s="21"/>
      <c r="J122" s="21"/>
      <c r="K122" s="21"/>
      <c r="L122" s="45"/>
      <c r="M122" s="45"/>
      <c r="N122" s="21"/>
      <c r="O122" s="21"/>
      <c r="P122" s="21"/>
      <c r="Q122" s="25"/>
      <c r="R122" s="25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</row>
    <row r="123" spans="1:57" x14ac:dyDescent="0.35">
      <c r="A123" s="21"/>
      <c r="B123" s="21"/>
      <c r="C123" s="21"/>
      <c r="D123" s="21"/>
      <c r="E123" s="21"/>
      <c r="F123" s="21"/>
      <c r="G123" s="46"/>
      <c r="H123" s="46"/>
      <c r="I123" s="21"/>
      <c r="J123" s="21"/>
      <c r="K123" s="21"/>
      <c r="L123" s="45"/>
      <c r="M123" s="45"/>
      <c r="N123" s="21"/>
      <c r="O123" s="21"/>
      <c r="P123" s="21"/>
      <c r="Q123" s="25"/>
      <c r="R123" s="25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</row>
    <row r="124" spans="1:57" s="13" customFormat="1" x14ac:dyDescent="0.35">
      <c r="A124" s="25"/>
      <c r="B124" s="25"/>
      <c r="C124" s="25"/>
      <c r="D124" s="25"/>
      <c r="E124" s="21"/>
      <c r="F124" s="21"/>
      <c r="G124" s="46"/>
      <c r="H124" s="46"/>
      <c r="I124" s="21"/>
      <c r="J124" s="21"/>
      <c r="K124" s="21"/>
      <c r="L124" s="45"/>
      <c r="M124" s="45"/>
      <c r="N124" s="21"/>
      <c r="O124" s="21"/>
      <c r="P124" s="21"/>
      <c r="Q124" s="25"/>
      <c r="R124" s="25"/>
      <c r="S124" s="21"/>
      <c r="T124" s="21"/>
      <c r="U124" s="21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</row>
    <row r="125" spans="1:57" s="13" customFormat="1" x14ac:dyDescent="0.35">
      <c r="A125" s="25"/>
      <c r="B125" s="25"/>
      <c r="C125" s="25"/>
      <c r="D125" s="25"/>
      <c r="E125" s="21"/>
      <c r="F125" s="21"/>
      <c r="G125" s="46"/>
      <c r="H125" s="46"/>
      <c r="I125" s="21"/>
      <c r="J125" s="21"/>
      <c r="K125" s="21"/>
      <c r="L125" s="45"/>
      <c r="M125" s="45"/>
      <c r="N125" s="21"/>
      <c r="O125" s="21"/>
      <c r="P125" s="21"/>
      <c r="Q125" s="25"/>
      <c r="R125" s="25"/>
      <c r="S125" s="21"/>
      <c r="T125" s="21"/>
      <c r="U125" s="21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</row>
    <row r="126" spans="1:57" s="13" customFormat="1" x14ac:dyDescent="0.35">
      <c r="A126" s="25"/>
      <c r="B126" s="25"/>
      <c r="C126" s="25"/>
      <c r="D126" s="25"/>
      <c r="E126" s="21"/>
      <c r="F126" s="21"/>
      <c r="G126" s="46"/>
      <c r="H126" s="46"/>
      <c r="I126" s="21"/>
      <c r="J126" s="21"/>
      <c r="K126" s="21"/>
      <c r="L126" s="45"/>
      <c r="M126" s="45"/>
      <c r="N126" s="21"/>
      <c r="O126" s="21"/>
      <c r="P126" s="21"/>
      <c r="Q126" s="25"/>
      <c r="R126" s="25"/>
      <c r="S126" s="21"/>
      <c r="T126" s="21"/>
      <c r="U126" s="21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</row>
    <row r="127" spans="1:57" s="13" customFormat="1" x14ac:dyDescent="0.35">
      <c r="A127" s="25"/>
      <c r="B127" s="25"/>
      <c r="C127" s="25"/>
      <c r="D127" s="25"/>
      <c r="E127" s="21"/>
      <c r="F127" s="21"/>
      <c r="G127" s="46"/>
      <c r="H127" s="46"/>
      <c r="I127" s="21"/>
      <c r="J127" s="21"/>
      <c r="K127" s="21"/>
      <c r="L127" s="45"/>
      <c r="M127" s="45"/>
      <c r="N127" s="21"/>
      <c r="O127" s="21"/>
      <c r="P127" s="21"/>
      <c r="Q127" s="25"/>
      <c r="R127" s="25"/>
      <c r="S127" s="21"/>
      <c r="T127" s="21"/>
      <c r="U127" s="21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</row>
    <row r="128" spans="1:57" s="13" customFormat="1" x14ac:dyDescent="0.35">
      <c r="A128" s="25"/>
      <c r="B128" s="25"/>
      <c r="C128" s="25"/>
      <c r="D128" s="25"/>
      <c r="E128" s="21"/>
      <c r="F128" s="21"/>
      <c r="G128" s="46"/>
      <c r="H128" s="46"/>
      <c r="I128" s="21"/>
      <c r="J128" s="21"/>
      <c r="K128" s="21"/>
      <c r="L128" s="45"/>
      <c r="M128" s="45"/>
      <c r="N128" s="21"/>
      <c r="O128" s="21"/>
      <c r="P128" s="21"/>
      <c r="Q128" s="25"/>
      <c r="R128" s="25"/>
      <c r="S128" s="21"/>
      <c r="T128" s="21"/>
      <c r="U128" s="21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</row>
    <row r="129" spans="1:57" s="13" customFormat="1" x14ac:dyDescent="0.35">
      <c r="A129" s="25"/>
      <c r="B129" s="25"/>
      <c r="C129" s="25"/>
      <c r="D129" s="25"/>
      <c r="E129" s="21"/>
      <c r="F129" s="21"/>
      <c r="G129" s="46"/>
      <c r="H129" s="46"/>
      <c r="I129" s="21"/>
      <c r="J129" s="21"/>
      <c r="K129" s="21"/>
      <c r="L129" s="45"/>
      <c r="M129" s="45"/>
      <c r="N129" s="21"/>
      <c r="O129" s="21"/>
      <c r="P129" s="21"/>
      <c r="Q129" s="25"/>
      <c r="R129" s="25"/>
      <c r="S129" s="21"/>
      <c r="T129" s="21"/>
      <c r="U129" s="21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</row>
    <row r="130" spans="1:57" s="13" customFormat="1" x14ac:dyDescent="0.35">
      <c r="A130" s="25"/>
      <c r="B130" s="25"/>
      <c r="C130" s="25"/>
      <c r="D130" s="25"/>
      <c r="E130" s="21"/>
      <c r="F130" s="21"/>
      <c r="G130" s="46"/>
      <c r="H130" s="46"/>
      <c r="I130" s="21"/>
      <c r="J130" s="21"/>
      <c r="K130" s="21"/>
      <c r="L130" s="45"/>
      <c r="M130" s="45"/>
      <c r="N130" s="21"/>
      <c r="O130" s="21"/>
      <c r="P130" s="21"/>
      <c r="Q130" s="25"/>
      <c r="R130" s="25"/>
      <c r="S130" s="21"/>
      <c r="T130" s="21"/>
      <c r="U130" s="21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</row>
    <row r="131" spans="1:57" s="13" customFormat="1" x14ac:dyDescent="0.35">
      <c r="A131" s="25"/>
      <c r="B131" s="25"/>
      <c r="C131" s="25"/>
      <c r="D131" s="25"/>
      <c r="E131" s="21"/>
      <c r="F131" s="21"/>
      <c r="G131" s="46"/>
      <c r="H131" s="46"/>
      <c r="I131" s="21"/>
      <c r="J131" s="21"/>
      <c r="K131" s="21"/>
      <c r="L131" s="45"/>
      <c r="M131" s="45"/>
      <c r="N131" s="21"/>
      <c r="O131" s="21"/>
      <c r="P131" s="21"/>
      <c r="Q131" s="25"/>
      <c r="R131" s="25"/>
      <c r="S131" s="21"/>
      <c r="T131" s="21"/>
      <c r="U131" s="21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</row>
    <row r="132" spans="1:57" s="13" customFormat="1" x14ac:dyDescent="0.35">
      <c r="A132" s="25"/>
      <c r="B132" s="25"/>
      <c r="C132" s="25"/>
      <c r="D132" s="25"/>
      <c r="E132" s="21"/>
      <c r="F132" s="21"/>
      <c r="G132" s="46"/>
      <c r="H132" s="46"/>
      <c r="I132" s="21"/>
      <c r="J132" s="21"/>
      <c r="K132" s="21"/>
      <c r="L132" s="45"/>
      <c r="M132" s="45"/>
      <c r="N132" s="21"/>
      <c r="O132" s="21"/>
      <c r="P132" s="21"/>
      <c r="Q132" s="25"/>
      <c r="R132" s="25"/>
      <c r="S132" s="21"/>
      <c r="T132" s="21"/>
      <c r="U132" s="21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</row>
    <row r="133" spans="1:57" s="13" customFormat="1" x14ac:dyDescent="0.35">
      <c r="A133" s="25"/>
      <c r="B133" s="25"/>
      <c r="C133" s="25"/>
      <c r="D133" s="25"/>
      <c r="E133" s="21"/>
      <c r="F133" s="21"/>
      <c r="G133" s="46"/>
      <c r="H133" s="46"/>
      <c r="I133" s="21"/>
      <c r="J133" s="21"/>
      <c r="K133" s="21"/>
      <c r="L133" s="45"/>
      <c r="M133" s="45"/>
      <c r="N133" s="21"/>
      <c r="O133" s="21"/>
      <c r="P133" s="21"/>
      <c r="Q133" s="25"/>
      <c r="R133" s="25"/>
      <c r="S133" s="21"/>
      <c r="T133" s="21"/>
      <c r="U133" s="21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</row>
    <row r="134" spans="1:57" s="13" customFormat="1" x14ac:dyDescent="0.35">
      <c r="A134" s="25"/>
      <c r="B134" s="25"/>
      <c r="C134" s="25"/>
      <c r="D134" s="25"/>
      <c r="E134" s="21"/>
      <c r="F134" s="21"/>
      <c r="G134" s="46"/>
      <c r="H134" s="46"/>
      <c r="I134" s="21"/>
      <c r="J134" s="21"/>
      <c r="K134" s="21"/>
      <c r="L134" s="45"/>
      <c r="M134" s="45"/>
      <c r="N134" s="21"/>
      <c r="O134" s="21"/>
      <c r="P134" s="21"/>
      <c r="Q134" s="25"/>
      <c r="R134" s="25"/>
      <c r="S134" s="21"/>
      <c r="T134" s="21"/>
      <c r="U134" s="21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</row>
    <row r="135" spans="1:57" s="13" customFormat="1" x14ac:dyDescent="0.35">
      <c r="A135" s="25"/>
      <c r="B135" s="25"/>
      <c r="C135" s="25"/>
      <c r="D135" s="25"/>
      <c r="E135" s="21"/>
      <c r="F135" s="21"/>
      <c r="G135" s="46"/>
      <c r="H135" s="46"/>
      <c r="I135" s="21"/>
      <c r="J135" s="21"/>
      <c r="K135" s="21"/>
      <c r="L135" s="45"/>
      <c r="M135" s="45"/>
      <c r="N135" s="21"/>
      <c r="O135" s="21"/>
      <c r="P135" s="21"/>
      <c r="Q135" s="25"/>
      <c r="R135" s="25"/>
      <c r="S135" s="21"/>
      <c r="T135" s="21"/>
      <c r="U135" s="21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</row>
    <row r="136" spans="1:57" s="13" customFormat="1" x14ac:dyDescent="0.35">
      <c r="A136" s="25"/>
      <c r="B136" s="25"/>
      <c r="C136" s="25"/>
      <c r="D136" s="25"/>
      <c r="E136" s="21"/>
      <c r="F136" s="21"/>
      <c r="G136" s="46"/>
      <c r="H136" s="46"/>
      <c r="I136" s="21"/>
      <c r="J136" s="21"/>
      <c r="K136" s="21"/>
      <c r="L136" s="45"/>
      <c r="M136" s="45"/>
      <c r="N136" s="21"/>
      <c r="O136" s="21"/>
      <c r="P136" s="21"/>
      <c r="Q136" s="25"/>
      <c r="R136" s="25"/>
      <c r="S136" s="21"/>
      <c r="T136" s="21"/>
      <c r="U136" s="21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</row>
    <row r="137" spans="1:57" s="13" customFormat="1" x14ac:dyDescent="0.35">
      <c r="A137" s="25"/>
      <c r="B137" s="25"/>
      <c r="C137" s="25"/>
      <c r="D137" s="25"/>
      <c r="E137" s="21"/>
      <c r="F137" s="21"/>
      <c r="G137" s="46"/>
      <c r="H137" s="46"/>
      <c r="I137" s="21"/>
      <c r="J137" s="21"/>
      <c r="K137" s="21"/>
      <c r="L137" s="21"/>
      <c r="M137" s="21"/>
      <c r="N137" s="21"/>
      <c r="O137" s="21"/>
      <c r="P137" s="21"/>
      <c r="Q137" s="25"/>
      <c r="R137" s="25"/>
      <c r="S137" s="21"/>
      <c r="T137" s="21"/>
      <c r="U137" s="21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</row>
    <row r="138" spans="1:57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5"/>
      <c r="R138" s="25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</row>
    <row r="139" spans="1:57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5"/>
      <c r="R139" s="25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</row>
    <row r="140" spans="1:57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5"/>
      <c r="R140" s="25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</row>
    <row r="141" spans="1:57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5"/>
      <c r="R141" s="25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</row>
    <row r="142" spans="1:57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5"/>
      <c r="R142" s="25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</row>
    <row r="143" spans="1:57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5"/>
      <c r="R143" s="25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</row>
    <row r="144" spans="1:57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5"/>
      <c r="R144" s="25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</row>
    <row r="145" spans="1:57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5"/>
      <c r="R145" s="25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</row>
    <row r="146" spans="1:57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5"/>
      <c r="R146" s="25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</row>
    <row r="147" spans="1:57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5"/>
      <c r="R147" s="25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</row>
    <row r="148" spans="1:57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5"/>
      <c r="R148" s="25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</row>
    <row r="149" spans="1:57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5"/>
      <c r="R149" s="25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</row>
    <row r="150" spans="1:57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5"/>
      <c r="R150" s="25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</row>
    <row r="151" spans="1:57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5"/>
      <c r="R151" s="25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</row>
    <row r="152" spans="1:57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5"/>
      <c r="R152" s="25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</row>
    <row r="153" spans="1:57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5"/>
      <c r="R153" s="25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</row>
    <row r="154" spans="1:57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5"/>
      <c r="R154" s="25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</row>
    <row r="155" spans="1:57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5"/>
      <c r="R155" s="25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</row>
    <row r="156" spans="1:57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5"/>
      <c r="R156" s="25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</row>
    <row r="157" spans="1:57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5"/>
      <c r="R157" s="25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</row>
    <row r="158" spans="1:57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5"/>
      <c r="R158" s="25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</row>
    <row r="159" spans="1:57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5"/>
      <c r="R159" s="25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</row>
    <row r="160" spans="1:57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5"/>
      <c r="R160" s="25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</row>
    <row r="161" spans="1:57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5"/>
      <c r="R161" s="25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</row>
    <row r="162" spans="1:57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5"/>
      <c r="R162" s="25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</row>
    <row r="163" spans="1:57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5"/>
      <c r="R163" s="25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</row>
    <row r="164" spans="1:57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5"/>
      <c r="R164" s="25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</row>
    <row r="165" spans="1:57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5"/>
      <c r="R165" s="25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</row>
    <row r="166" spans="1:57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5"/>
      <c r="R166" s="25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</row>
    <row r="167" spans="1:57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5"/>
      <c r="R167" s="25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</row>
    <row r="168" spans="1:57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5"/>
      <c r="R168" s="25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</row>
    <row r="169" spans="1:57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5"/>
      <c r="R169" s="25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</row>
    <row r="170" spans="1:57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5"/>
      <c r="R170" s="25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</row>
    <row r="171" spans="1:57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5"/>
      <c r="R171" s="25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</row>
    <row r="172" spans="1:57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5"/>
      <c r="R172" s="25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</row>
    <row r="173" spans="1:57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5"/>
      <c r="R173" s="25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</row>
    <row r="174" spans="1:57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5"/>
      <c r="R174" s="25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</row>
    <row r="175" spans="1:57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5"/>
      <c r="R175" s="25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</row>
    <row r="176" spans="1:57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5"/>
      <c r="R176" s="25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</row>
    <row r="177" spans="1:57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5"/>
      <c r="R177" s="25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</row>
    <row r="178" spans="1:57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5"/>
      <c r="R178" s="25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</row>
    <row r="179" spans="1:57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5"/>
      <c r="R179" s="25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</row>
    <row r="180" spans="1:57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5"/>
      <c r="R180" s="25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</row>
    <row r="181" spans="1:57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5"/>
      <c r="R181" s="25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</row>
    <row r="182" spans="1:57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5"/>
      <c r="R182" s="25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</row>
    <row r="183" spans="1:57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5"/>
      <c r="R183" s="25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</row>
    <row r="184" spans="1:57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5"/>
      <c r="R184" s="25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</row>
    <row r="185" spans="1:57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5"/>
      <c r="R185" s="25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</row>
    <row r="186" spans="1:57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5"/>
      <c r="R186" s="25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</row>
    <row r="187" spans="1:57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5"/>
      <c r="R187" s="25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</row>
  </sheetData>
  <conditionalFormatting sqref="Q82">
    <cfRule type="expression" dxfId="14" priority="1">
      <formula>L82&gt;0</formula>
    </cfRule>
  </conditionalFormatting>
  <dataValidations count="1">
    <dataValidation type="list" allowBlank="1" showInputMessage="1" showErrorMessage="1" sqref="G13" xr:uid="{69B786BE-E0CD-40D5-8A3F-5BAEAEFC136A}">
      <formula1>#REF!</formula1>
    </dataValidation>
  </dataValidation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280E2-5B6F-4DF5-B617-1509B7556719}">
  <dimension ref="A1:BE187"/>
  <sheetViews>
    <sheetView showGridLines="0" zoomScale="90" zoomScaleNormal="90" workbookViewId="0">
      <selection activeCell="N31" sqref="N31"/>
    </sheetView>
  </sheetViews>
  <sheetFormatPr defaultRowHeight="14.5" x14ac:dyDescent="0.35"/>
  <cols>
    <col min="1" max="1" width="2.6328125" customWidth="1"/>
    <col min="2" max="2" width="3.90625" customWidth="1"/>
    <col min="3" max="3" width="1.08984375" customWidth="1"/>
    <col min="4" max="4" width="1" customWidth="1"/>
    <col min="5" max="5" width="10.81640625" customWidth="1"/>
    <col min="6" max="6" width="13.08984375" customWidth="1"/>
    <col min="7" max="7" width="7.90625" bestFit="1" customWidth="1"/>
    <col min="8" max="8" width="10.36328125" customWidth="1"/>
    <col min="9" max="9" width="10" customWidth="1"/>
    <col min="10" max="10" width="1" customWidth="1"/>
    <col min="11" max="11" width="1.08984375" customWidth="1"/>
    <col min="12" max="14" width="8.7265625" customWidth="1"/>
    <col min="17" max="18" width="3.6328125" style="13" customWidth="1"/>
  </cols>
  <sheetData>
    <row r="1" spans="1:57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5"/>
      <c r="R1" s="25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</row>
    <row r="2" spans="1:57" x14ac:dyDescent="0.35">
      <c r="A2" s="21"/>
      <c r="B2" s="21"/>
      <c r="C2" s="21"/>
      <c r="D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</row>
    <row r="3" spans="1:57" x14ac:dyDescent="0.35">
      <c r="A3" s="21"/>
      <c r="B3" s="21"/>
      <c r="C3" s="21"/>
      <c r="D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</row>
    <row r="4" spans="1:57" x14ac:dyDescent="0.35">
      <c r="A4" s="21"/>
      <c r="B4" s="21"/>
      <c r="C4" s="21"/>
      <c r="D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</row>
    <row r="5" spans="1:57" x14ac:dyDescent="0.35">
      <c r="A5" s="21"/>
      <c r="B5" s="21"/>
      <c r="C5" s="21"/>
      <c r="D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</row>
    <row r="6" spans="1:57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5"/>
      <c r="R6" s="25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</row>
    <row r="7" spans="1:57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5"/>
      <c r="R7" s="25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</row>
    <row r="8" spans="1:57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5"/>
      <c r="R8" s="25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</row>
    <row r="9" spans="1:57" x14ac:dyDescent="0.35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5"/>
      <c r="R9" s="25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</row>
    <row r="10" spans="1:57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5"/>
      <c r="R10" s="25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</row>
    <row r="11" spans="1:57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5"/>
      <c r="R11" s="25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</row>
    <row r="12" spans="1:57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5"/>
      <c r="R12" s="25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</row>
    <row r="13" spans="1:57" x14ac:dyDescent="0.35">
      <c r="A13" s="21"/>
      <c r="B13" s="21"/>
      <c r="C13" s="21"/>
      <c r="D13" s="21"/>
      <c r="E13" s="21"/>
      <c r="F13" s="21"/>
      <c r="G13" s="22"/>
      <c r="H13" s="21"/>
      <c r="I13" s="21"/>
      <c r="J13" s="21"/>
      <c r="K13" s="23"/>
      <c r="L13" s="21"/>
      <c r="M13" s="21"/>
      <c r="N13" s="24"/>
      <c r="O13" s="21"/>
      <c r="P13" s="21"/>
      <c r="Q13" s="25"/>
      <c r="R13" s="25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</row>
    <row r="14" spans="1:57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5"/>
      <c r="R14" s="25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</row>
    <row r="15" spans="1:57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5"/>
      <c r="R15" s="25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</row>
    <row r="16" spans="1:57" ht="6.5" customHeight="1" x14ac:dyDescent="0.35">
      <c r="A16" s="21"/>
      <c r="B16" s="21"/>
      <c r="C16" s="20"/>
      <c r="D16" s="20"/>
      <c r="E16" s="20"/>
      <c r="F16" s="20"/>
      <c r="G16" s="20"/>
      <c r="H16" s="20"/>
      <c r="I16" s="20"/>
      <c r="J16" s="20"/>
      <c r="K16" s="20"/>
      <c r="L16" s="21"/>
      <c r="M16" s="21"/>
      <c r="N16" s="21"/>
      <c r="O16" s="21"/>
      <c r="P16" s="21"/>
      <c r="Q16" s="25"/>
      <c r="R16" s="25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</row>
    <row r="17" spans="1:57" ht="5" customHeight="1" x14ac:dyDescent="0.35">
      <c r="A17" s="21"/>
      <c r="B17" s="21"/>
      <c r="C17" s="20"/>
      <c r="D17" s="21"/>
      <c r="E17" s="21"/>
      <c r="F17" s="21"/>
      <c r="G17" s="21"/>
      <c r="H17" s="21"/>
      <c r="I17" s="21"/>
      <c r="J17" s="21"/>
      <c r="K17" s="20"/>
      <c r="L17" s="21"/>
      <c r="M17" s="21"/>
      <c r="N17" s="21"/>
      <c r="O17" s="21"/>
      <c r="P17" s="21"/>
      <c r="Q17" s="25"/>
      <c r="R17" s="25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</row>
    <row r="18" spans="1:57" ht="36" x14ac:dyDescent="0.35">
      <c r="A18" s="21"/>
      <c r="B18" s="21"/>
      <c r="C18" s="20"/>
      <c r="D18" s="21"/>
      <c r="E18" s="28" t="s">
        <v>0</v>
      </c>
      <c r="F18" s="29" t="s">
        <v>9</v>
      </c>
      <c r="G18" s="29" t="s">
        <v>10</v>
      </c>
      <c r="H18" s="30" t="s">
        <v>6</v>
      </c>
      <c r="I18" s="30" t="s">
        <v>7</v>
      </c>
      <c r="J18" s="26"/>
      <c r="K18" s="20"/>
      <c r="L18" s="21"/>
      <c r="M18" s="21"/>
      <c r="N18" s="21"/>
      <c r="O18" s="21"/>
      <c r="P18" s="21"/>
      <c r="Q18" s="25"/>
      <c r="R18" s="25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</row>
    <row r="19" spans="1:57" ht="6" customHeight="1" x14ac:dyDescent="0.35">
      <c r="A19" s="21"/>
      <c r="B19" s="21"/>
      <c r="C19" s="20"/>
      <c r="D19" s="21"/>
      <c r="E19" s="31"/>
      <c r="F19" s="32"/>
      <c r="G19" s="32"/>
      <c r="H19" s="33"/>
      <c r="I19" s="33"/>
      <c r="J19" s="26"/>
      <c r="K19" s="20"/>
      <c r="L19" s="21"/>
      <c r="M19" s="21"/>
      <c r="N19" s="21"/>
      <c r="O19" s="21"/>
      <c r="P19" s="21"/>
      <c r="Q19" s="25"/>
      <c r="R19" s="25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</row>
    <row r="20" spans="1:57" ht="18" x14ac:dyDescent="0.4">
      <c r="A20" s="21"/>
      <c r="B20" s="21"/>
      <c r="C20" s="20"/>
      <c r="D20" s="21"/>
      <c r="E20" s="34" t="s">
        <v>13</v>
      </c>
      <c r="F20" s="35">
        <v>500</v>
      </c>
      <c r="G20" s="36"/>
      <c r="H20" s="37"/>
      <c r="I20" s="37">
        <f>F20</f>
        <v>500</v>
      </c>
      <c r="J20" s="27"/>
      <c r="K20" s="20"/>
      <c r="L20" s="21"/>
      <c r="M20" s="21"/>
      <c r="N20" s="21"/>
      <c r="O20" s="21"/>
      <c r="P20" s="21"/>
      <c r="Q20" s="25"/>
      <c r="R20" s="25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</row>
    <row r="21" spans="1:57" ht="18" x14ac:dyDescent="0.4">
      <c r="A21" s="21"/>
      <c r="B21" s="21"/>
      <c r="C21" s="20"/>
      <c r="D21" s="21"/>
      <c r="E21" s="38" t="s">
        <v>14</v>
      </c>
      <c r="F21" s="39">
        <v>531.107073648388</v>
      </c>
      <c r="G21" s="39">
        <v>202.71254431299894</v>
      </c>
      <c r="H21" s="37">
        <f>SUM(F21:G21)</f>
        <v>733.81961796138694</v>
      </c>
      <c r="I21" s="37">
        <f>I20+F21+G21</f>
        <v>1233.8196179613869</v>
      </c>
      <c r="J21" s="27"/>
      <c r="K21" s="20"/>
      <c r="L21" s="21"/>
      <c r="M21" s="21"/>
      <c r="N21" s="21"/>
      <c r="O21" s="21"/>
      <c r="P21" s="21"/>
      <c r="Q21" s="25"/>
      <c r="R21" s="25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</row>
    <row r="22" spans="1:57" ht="18" x14ac:dyDescent="0.4">
      <c r="A22" s="21"/>
      <c r="B22" s="21"/>
      <c r="C22" s="20"/>
      <c r="D22" s="21"/>
      <c r="E22" s="38" t="s">
        <v>15</v>
      </c>
      <c r="F22" s="39">
        <v>475.50172683294068</v>
      </c>
      <c r="G22" s="39">
        <v>-416.86280692379773</v>
      </c>
      <c r="H22" s="37">
        <f t="shared" ref="H22:H30" si="0">SUM(F22:G22)</f>
        <v>58.638919909142942</v>
      </c>
      <c r="I22" s="37">
        <f t="shared" ref="I22:I30" si="1">I21+F22+G22</f>
        <v>1292.4585378705299</v>
      </c>
      <c r="J22" s="27"/>
      <c r="K22" s="20"/>
      <c r="L22" s="21"/>
      <c r="M22" s="21"/>
      <c r="N22" s="21"/>
      <c r="O22" s="21"/>
      <c r="P22" s="21"/>
      <c r="Q22" s="25"/>
      <c r="R22" s="25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</row>
    <row r="23" spans="1:57" ht="18" x14ac:dyDescent="0.4">
      <c r="A23" s="21"/>
      <c r="B23" s="21"/>
      <c r="C23" s="20"/>
      <c r="D23" s="21"/>
      <c r="E23" s="38" t="s">
        <v>16</v>
      </c>
      <c r="F23" s="39">
        <v>279.20248574547037</v>
      </c>
      <c r="G23" s="39">
        <v>140.24697801991616</v>
      </c>
      <c r="H23" s="37">
        <f t="shared" si="0"/>
        <v>419.44946376538655</v>
      </c>
      <c r="I23" s="37">
        <f t="shared" si="1"/>
        <v>1711.9080016359164</v>
      </c>
      <c r="J23" s="27"/>
      <c r="K23" s="20"/>
      <c r="L23" s="21"/>
      <c r="M23" s="21"/>
      <c r="N23" s="21"/>
      <c r="O23" s="21"/>
      <c r="P23" s="21"/>
      <c r="Q23" s="25"/>
      <c r="R23" s="25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</row>
    <row r="24" spans="1:57" ht="18" x14ac:dyDescent="0.4">
      <c r="A24" s="21"/>
      <c r="B24" s="21"/>
      <c r="C24" s="20"/>
      <c r="D24" s="21"/>
      <c r="E24" s="38" t="s">
        <v>17</v>
      </c>
      <c r="F24" s="39">
        <v>-504.16282025852792</v>
      </c>
      <c r="G24" s="39">
        <v>390.34537610564371</v>
      </c>
      <c r="H24" s="37">
        <f t="shared" si="0"/>
        <v>-113.81744415288421</v>
      </c>
      <c r="I24" s="37">
        <f t="shared" si="1"/>
        <v>1598.0905574830322</v>
      </c>
      <c r="J24" s="27"/>
      <c r="K24" s="20"/>
      <c r="L24" s="21"/>
      <c r="M24" s="21"/>
      <c r="N24" s="21"/>
      <c r="O24" s="21"/>
      <c r="P24" s="21"/>
      <c r="Q24" s="25"/>
      <c r="R24" s="25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</row>
    <row r="25" spans="1:57" ht="18" x14ac:dyDescent="0.4">
      <c r="A25" s="21"/>
      <c r="B25" s="21"/>
      <c r="C25" s="20"/>
      <c r="D25" s="21"/>
      <c r="E25" s="38" t="s">
        <v>11</v>
      </c>
      <c r="F25" s="39">
        <v>-176.10947185280202</v>
      </c>
      <c r="G25" s="39">
        <v>-234.33180655344881</v>
      </c>
      <c r="H25" s="37">
        <f t="shared" si="0"/>
        <v>-410.44127840625083</v>
      </c>
      <c r="I25" s="37">
        <f t="shared" si="1"/>
        <v>1187.6492790767813</v>
      </c>
      <c r="J25" s="27"/>
      <c r="K25" s="20"/>
      <c r="L25" s="21"/>
      <c r="M25" s="21"/>
      <c r="N25" s="21"/>
      <c r="O25" s="21"/>
      <c r="P25" s="21"/>
      <c r="Q25" s="25"/>
      <c r="R25" s="25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</row>
    <row r="26" spans="1:57" ht="18" x14ac:dyDescent="0.4">
      <c r="A26" s="21"/>
      <c r="B26" s="21"/>
      <c r="C26" s="20"/>
      <c r="D26" s="21"/>
      <c r="E26" s="38" t="s">
        <v>18</v>
      </c>
      <c r="F26" s="39">
        <v>605.64472994925177</v>
      </c>
      <c r="G26" s="39">
        <v>302</v>
      </c>
      <c r="H26" s="37">
        <f t="shared" si="0"/>
        <v>907.64472994925177</v>
      </c>
      <c r="I26" s="37">
        <f t="shared" si="1"/>
        <v>2095.2940090260331</v>
      </c>
      <c r="J26" s="27"/>
      <c r="K26" s="20"/>
      <c r="L26" s="21"/>
      <c r="M26" s="21"/>
      <c r="N26" s="21"/>
      <c r="O26" s="21"/>
      <c r="P26" s="21"/>
      <c r="Q26" s="25"/>
      <c r="R26" s="25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</row>
    <row r="27" spans="1:57" ht="18" x14ac:dyDescent="0.4">
      <c r="A27" s="21"/>
      <c r="B27" s="21"/>
      <c r="C27" s="20"/>
      <c r="D27" s="21"/>
      <c r="E27" s="38" t="s">
        <v>21</v>
      </c>
      <c r="F27" s="39">
        <v>658.71066317800603</v>
      </c>
      <c r="G27" s="39">
        <v>-90.047385969020581</v>
      </c>
      <c r="H27" s="37">
        <f t="shared" si="0"/>
        <v>568.66327720898539</v>
      </c>
      <c r="I27" s="37">
        <f t="shared" si="1"/>
        <v>2663.9572862350187</v>
      </c>
      <c r="J27" s="27"/>
      <c r="K27" s="20"/>
      <c r="L27" s="21"/>
      <c r="M27" s="21"/>
      <c r="N27" s="21"/>
      <c r="O27" s="21"/>
      <c r="P27" s="21"/>
      <c r="Q27" s="25"/>
      <c r="R27" s="25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</row>
    <row r="28" spans="1:57" ht="18" x14ac:dyDescent="0.4">
      <c r="A28" s="21"/>
      <c r="B28" s="21"/>
      <c r="C28" s="20"/>
      <c r="D28" s="21"/>
      <c r="E28" s="38" t="s">
        <v>12</v>
      </c>
      <c r="F28" s="39">
        <v>-239.7625779640218</v>
      </c>
      <c r="G28" s="39">
        <v>229.77998890931701</v>
      </c>
      <c r="H28" s="37">
        <f t="shared" si="0"/>
        <v>-9.9825890547047891</v>
      </c>
      <c r="I28" s="37">
        <f t="shared" si="1"/>
        <v>2653.9746971803143</v>
      </c>
      <c r="J28" s="27"/>
      <c r="K28" s="20"/>
      <c r="L28" s="21"/>
      <c r="M28" s="21"/>
      <c r="N28" s="21"/>
      <c r="O28" s="21"/>
      <c r="P28" s="21"/>
      <c r="Q28" s="25"/>
      <c r="R28" s="25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</row>
    <row r="29" spans="1:57" ht="18" x14ac:dyDescent="0.4">
      <c r="A29" s="21"/>
      <c r="B29" s="21"/>
      <c r="C29" s="20"/>
      <c r="D29" s="21"/>
      <c r="E29" s="38" t="s">
        <v>22</v>
      </c>
      <c r="F29" s="39">
        <v>-140.56265174083057</v>
      </c>
      <c r="G29" s="39">
        <v>302.81144043005213</v>
      </c>
      <c r="H29" s="37">
        <f t="shared" si="0"/>
        <v>162.24878868922156</v>
      </c>
      <c r="I29" s="37">
        <f t="shared" si="1"/>
        <v>2816.223485869536</v>
      </c>
      <c r="J29" s="27"/>
      <c r="K29" s="20"/>
      <c r="L29" s="21"/>
      <c r="M29" s="21"/>
      <c r="N29" s="21"/>
      <c r="O29" s="21"/>
      <c r="P29" s="21"/>
      <c r="Q29" s="25"/>
      <c r="R29" s="25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</row>
    <row r="30" spans="1:57" ht="18" x14ac:dyDescent="0.4">
      <c r="A30" s="21"/>
      <c r="B30" s="21"/>
      <c r="C30" s="20"/>
      <c r="D30" s="21"/>
      <c r="E30" s="38" t="s">
        <v>26</v>
      </c>
      <c r="F30" s="39">
        <v>-102.58168581134817</v>
      </c>
      <c r="G30" s="39">
        <v>329.58097509737286</v>
      </c>
      <c r="H30" s="37">
        <f t="shared" si="0"/>
        <v>226.99928928602469</v>
      </c>
      <c r="I30" s="37">
        <f t="shared" si="1"/>
        <v>3043.2227751555611</v>
      </c>
      <c r="J30" s="27"/>
      <c r="K30" s="20"/>
      <c r="L30" s="21"/>
      <c r="M30" s="21"/>
      <c r="N30" s="21"/>
      <c r="O30" s="21"/>
      <c r="P30" s="21"/>
      <c r="Q30" s="25"/>
      <c r="R30" s="25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</row>
    <row r="31" spans="1:57" ht="18" x14ac:dyDescent="0.4">
      <c r="A31" s="21"/>
      <c r="B31" s="21"/>
      <c r="C31" s="20"/>
      <c r="D31" s="21"/>
      <c r="E31" s="40" t="s">
        <v>1</v>
      </c>
      <c r="F31" s="35">
        <f>I30</f>
        <v>3043.2227751555611</v>
      </c>
      <c r="G31" s="39"/>
      <c r="H31" s="37"/>
      <c r="I31" s="37"/>
      <c r="J31" s="27"/>
      <c r="K31" s="20"/>
      <c r="L31" s="21"/>
      <c r="M31" s="21"/>
      <c r="N31" s="21"/>
      <c r="O31" s="21"/>
      <c r="P31" s="21"/>
      <c r="Q31" s="25"/>
      <c r="R31" s="25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</row>
    <row r="32" spans="1:57" ht="18" x14ac:dyDescent="0.4">
      <c r="A32" s="21"/>
      <c r="B32" s="21"/>
      <c r="C32" s="20"/>
      <c r="D32" s="21"/>
      <c r="E32" s="38"/>
      <c r="F32" s="39"/>
      <c r="G32" s="39"/>
      <c r="H32" s="37"/>
      <c r="I32" s="37"/>
      <c r="J32" s="27"/>
      <c r="K32" s="20"/>
      <c r="L32" s="21"/>
      <c r="M32" s="21"/>
      <c r="N32" s="21"/>
      <c r="O32" s="21"/>
      <c r="P32" s="21"/>
      <c r="Q32" s="25"/>
      <c r="R32" s="25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</row>
    <row r="33" spans="1:57" ht="18" x14ac:dyDescent="0.4">
      <c r="A33" s="21"/>
      <c r="B33" s="21"/>
      <c r="C33" s="20"/>
      <c r="D33" s="21"/>
      <c r="E33" s="38"/>
      <c r="F33" s="39"/>
      <c r="G33" s="39"/>
      <c r="H33" s="37"/>
      <c r="I33" s="37"/>
      <c r="J33" s="27"/>
      <c r="K33" s="20"/>
      <c r="L33" s="21"/>
      <c r="M33" s="21"/>
      <c r="N33" s="21"/>
      <c r="O33" s="21"/>
      <c r="P33" s="21"/>
      <c r="Q33" s="25"/>
      <c r="R33" s="25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</row>
    <row r="34" spans="1:57" ht="18" x14ac:dyDescent="0.4">
      <c r="A34" s="21"/>
      <c r="B34" s="21"/>
      <c r="C34" s="20"/>
      <c r="D34" s="21"/>
      <c r="E34" s="38"/>
      <c r="F34" s="39"/>
      <c r="G34" s="39"/>
      <c r="H34" s="37"/>
      <c r="I34" s="37"/>
      <c r="J34" s="27"/>
      <c r="K34" s="20"/>
      <c r="L34" s="21"/>
      <c r="M34" s="21"/>
      <c r="N34" s="21"/>
      <c r="O34" s="21"/>
      <c r="P34" s="21"/>
      <c r="Q34" s="25"/>
      <c r="R34" s="25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</row>
    <row r="35" spans="1:57" ht="18" x14ac:dyDescent="0.4">
      <c r="A35" s="21"/>
      <c r="B35" s="21"/>
      <c r="C35" s="20"/>
      <c r="D35" s="21"/>
      <c r="E35" s="38"/>
      <c r="F35" s="39"/>
      <c r="G35" s="39"/>
      <c r="H35" s="37"/>
      <c r="I35" s="37"/>
      <c r="J35" s="27"/>
      <c r="K35" s="20"/>
      <c r="L35" s="21"/>
      <c r="M35" s="21"/>
      <c r="N35" s="21"/>
      <c r="O35" s="21"/>
      <c r="P35" s="21"/>
      <c r="Q35" s="25"/>
      <c r="R35" s="25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</row>
    <row r="36" spans="1:57" ht="18" x14ac:dyDescent="0.4">
      <c r="A36" s="21"/>
      <c r="B36" s="21"/>
      <c r="C36" s="20"/>
      <c r="D36" s="21"/>
      <c r="E36" s="38"/>
      <c r="F36" s="39"/>
      <c r="G36" s="39"/>
      <c r="H36" s="37"/>
      <c r="I36" s="37"/>
      <c r="J36" s="27"/>
      <c r="K36" s="20"/>
      <c r="L36" s="21"/>
      <c r="M36" s="21"/>
      <c r="N36" s="21"/>
      <c r="O36" s="21"/>
      <c r="P36" s="21"/>
      <c r="Q36" s="25"/>
      <c r="R36" s="25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</row>
    <row r="37" spans="1:57" ht="18" x14ac:dyDescent="0.4">
      <c r="A37" s="21"/>
      <c r="B37" s="21"/>
      <c r="C37" s="20"/>
      <c r="D37" s="21"/>
      <c r="E37" s="38"/>
      <c r="F37" s="39"/>
      <c r="G37" s="39"/>
      <c r="H37" s="37"/>
      <c r="I37" s="37"/>
      <c r="J37" s="27"/>
      <c r="K37" s="20"/>
      <c r="L37" s="21"/>
      <c r="M37" s="21"/>
      <c r="N37" s="21"/>
      <c r="O37" s="21"/>
      <c r="P37" s="21"/>
      <c r="Q37" s="25"/>
      <c r="R37" s="25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</row>
    <row r="38" spans="1:57" ht="18" x14ac:dyDescent="0.4">
      <c r="A38" s="21"/>
      <c r="B38" s="21"/>
      <c r="C38" s="20"/>
      <c r="D38" s="21"/>
      <c r="E38" s="38"/>
      <c r="F38" s="39"/>
      <c r="G38" s="39"/>
      <c r="H38" s="37"/>
      <c r="I38" s="37"/>
      <c r="J38" s="27"/>
      <c r="K38" s="20"/>
      <c r="L38" s="21"/>
      <c r="M38" s="21"/>
      <c r="N38" s="21"/>
      <c r="O38" s="21"/>
      <c r="P38" s="21"/>
      <c r="Q38" s="25"/>
      <c r="R38" s="25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</row>
    <row r="39" spans="1:57" ht="18" x14ac:dyDescent="0.4">
      <c r="A39" s="21"/>
      <c r="B39" s="21"/>
      <c r="C39" s="20"/>
      <c r="D39" s="21"/>
      <c r="E39" s="38"/>
      <c r="F39" s="39"/>
      <c r="G39" s="39"/>
      <c r="H39" s="37"/>
      <c r="I39" s="37"/>
      <c r="J39" s="27"/>
      <c r="K39" s="20"/>
      <c r="L39" s="21"/>
      <c r="M39" s="24"/>
      <c r="N39" s="21"/>
      <c r="O39" s="21"/>
      <c r="P39" s="21"/>
      <c r="Q39" s="25"/>
      <c r="R39" s="25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</row>
    <row r="40" spans="1:57" ht="18" x14ac:dyDescent="0.4">
      <c r="A40" s="21"/>
      <c r="B40" s="21"/>
      <c r="C40" s="20"/>
      <c r="D40" s="21"/>
      <c r="E40" s="38"/>
      <c r="F40" s="39"/>
      <c r="G40" s="39"/>
      <c r="H40" s="37"/>
      <c r="I40" s="37"/>
      <c r="J40" s="27"/>
      <c r="K40" s="20"/>
      <c r="L40" s="21"/>
      <c r="M40" s="21"/>
      <c r="N40" s="21"/>
      <c r="O40" s="21"/>
      <c r="P40" s="21"/>
      <c r="Q40" s="25"/>
      <c r="R40" s="25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</row>
    <row r="41" spans="1:57" ht="18" x14ac:dyDescent="0.4">
      <c r="A41" s="21"/>
      <c r="B41" s="21"/>
      <c r="C41" s="20"/>
      <c r="D41" s="21"/>
      <c r="E41" s="38"/>
      <c r="F41" s="39"/>
      <c r="G41" s="39"/>
      <c r="H41" s="37"/>
      <c r="I41" s="37"/>
      <c r="J41" s="27"/>
      <c r="K41" s="20"/>
      <c r="L41" s="21"/>
      <c r="M41" s="21"/>
      <c r="N41" s="21"/>
      <c r="O41" s="21"/>
      <c r="P41" s="21"/>
      <c r="Q41" s="25"/>
      <c r="R41" s="25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</row>
    <row r="42" spans="1:57" ht="18" x14ac:dyDescent="0.4">
      <c r="A42" s="21"/>
      <c r="B42" s="21"/>
      <c r="C42" s="20"/>
      <c r="D42" s="21"/>
      <c r="E42" s="38"/>
      <c r="F42" s="39"/>
      <c r="G42" s="39"/>
      <c r="H42" s="37"/>
      <c r="I42" s="37"/>
      <c r="J42" s="27"/>
      <c r="K42" s="20"/>
      <c r="L42" s="21"/>
      <c r="M42" s="21"/>
      <c r="N42" s="21"/>
      <c r="O42" s="21"/>
      <c r="P42" s="21"/>
      <c r="Q42" s="25"/>
      <c r="R42" s="25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</row>
    <row r="43" spans="1:57" ht="18" x14ac:dyDescent="0.4">
      <c r="A43" s="21"/>
      <c r="B43" s="21"/>
      <c r="C43" s="20"/>
      <c r="D43" s="21"/>
      <c r="E43" s="38"/>
      <c r="F43" s="39"/>
      <c r="G43" s="39"/>
      <c r="H43" s="37"/>
      <c r="I43" s="37"/>
      <c r="J43" s="27"/>
      <c r="K43" s="20"/>
      <c r="L43" s="21"/>
      <c r="M43" s="21"/>
      <c r="N43" s="21"/>
      <c r="O43" s="21"/>
      <c r="P43" s="21"/>
      <c r="Q43" s="25"/>
      <c r="R43" s="25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</row>
    <row r="44" spans="1:57" ht="18" x14ac:dyDescent="0.4">
      <c r="A44" s="21"/>
      <c r="B44" s="21"/>
      <c r="C44" s="20"/>
      <c r="D44" s="21"/>
      <c r="E44" s="40"/>
      <c r="F44" s="41"/>
      <c r="G44" s="42"/>
      <c r="H44" s="43"/>
      <c r="I44" s="43"/>
      <c r="J44" s="21"/>
      <c r="K44" s="20"/>
      <c r="L44" s="21"/>
      <c r="M44" s="21"/>
      <c r="N44" s="21"/>
      <c r="O44" s="21"/>
      <c r="P44" s="21"/>
      <c r="Q44" s="25"/>
      <c r="R44" s="25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</row>
    <row r="45" spans="1:57" ht="5" customHeight="1" x14ac:dyDescent="0.35">
      <c r="A45" s="21"/>
      <c r="B45" s="21"/>
      <c r="C45" s="20"/>
      <c r="D45" s="21"/>
      <c r="E45" s="21"/>
      <c r="F45" s="21"/>
      <c r="G45" s="21"/>
      <c r="H45" s="21"/>
      <c r="I45" s="21"/>
      <c r="J45" s="21"/>
      <c r="K45" s="20"/>
      <c r="L45" s="21"/>
      <c r="M45" s="21"/>
      <c r="N45" s="21"/>
      <c r="O45" s="21"/>
      <c r="P45" s="21"/>
      <c r="Q45" s="25"/>
      <c r="R45" s="25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</row>
    <row r="46" spans="1:57" ht="6.5" customHeight="1" x14ac:dyDescent="0.35">
      <c r="A46" s="21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1"/>
      <c r="M46" s="21"/>
      <c r="N46" s="21"/>
      <c r="O46" s="21"/>
      <c r="P46" s="21"/>
      <c r="Q46" s="25"/>
      <c r="R46" s="25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</row>
    <row r="47" spans="1:57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5"/>
      <c r="R47" s="25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</row>
    <row r="48" spans="1:57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5"/>
      <c r="R48" s="25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</row>
    <row r="49" spans="1:57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4"/>
      <c r="M49" s="21"/>
      <c r="N49" s="21"/>
      <c r="O49" s="21"/>
      <c r="P49" s="21"/>
      <c r="Q49" s="25"/>
      <c r="R49" s="25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</row>
    <row r="50" spans="1:57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5"/>
      <c r="R50" s="25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</row>
    <row r="51" spans="1:57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5"/>
      <c r="R51" s="25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</row>
    <row r="52" spans="1:57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5"/>
      <c r="R52" s="25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</row>
    <row r="53" spans="1:57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5"/>
      <c r="R53" s="25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</row>
    <row r="54" spans="1:57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5"/>
      <c r="R54" s="25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</row>
    <row r="55" spans="1:57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5"/>
      <c r="R55" s="25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</row>
    <row r="56" spans="1:57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5"/>
      <c r="R56" s="25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</row>
    <row r="57" spans="1:57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5"/>
      <c r="R57" s="25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</row>
    <row r="58" spans="1:57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5"/>
      <c r="R58" s="25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</row>
    <row r="59" spans="1:57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5"/>
      <c r="R59" s="25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</row>
    <row r="60" spans="1:57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5"/>
      <c r="R60" s="25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</row>
    <row r="61" spans="1:57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5"/>
      <c r="R61" s="25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</row>
    <row r="62" spans="1:57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5"/>
      <c r="R62" s="25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</row>
    <row r="63" spans="1:57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5"/>
      <c r="R63" s="25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</row>
    <row r="64" spans="1:57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5"/>
      <c r="R64" s="25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</row>
    <row r="65" spans="1:57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5"/>
      <c r="R65" s="25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</row>
    <row r="66" spans="1:57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5"/>
      <c r="R66" s="25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</row>
    <row r="67" spans="1:57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5"/>
      <c r="R67" s="25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</row>
    <row r="68" spans="1:57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5"/>
      <c r="R68" s="25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</row>
    <row r="69" spans="1:57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5"/>
      <c r="R69" s="25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</row>
    <row r="70" spans="1:57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5"/>
      <c r="R70" s="25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</row>
    <row r="71" spans="1:57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5"/>
      <c r="R71" s="25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</row>
    <row r="72" spans="1:57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5"/>
      <c r="R72" s="25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</row>
    <row r="73" spans="1:57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5"/>
      <c r="R73" s="25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</row>
    <row r="74" spans="1:57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5"/>
      <c r="R74" s="25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</row>
    <row r="75" spans="1:57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5"/>
      <c r="R75" s="25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</row>
    <row r="76" spans="1:57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5"/>
      <c r="R76" s="25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</row>
    <row r="77" spans="1:57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5"/>
      <c r="R77" s="25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</row>
    <row r="78" spans="1:57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5"/>
      <c r="R78" s="25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</row>
    <row r="79" spans="1:57" x14ac:dyDescent="0.35">
      <c r="A79" s="21"/>
      <c r="B79" s="21"/>
      <c r="C79" s="21"/>
      <c r="D79" s="21"/>
      <c r="L79" s="4"/>
      <c r="M79" s="4"/>
      <c r="N79" s="3"/>
      <c r="P79" s="21"/>
      <c r="Q79" s="25"/>
      <c r="R79" s="25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</row>
    <row r="80" spans="1:57" ht="29" x14ac:dyDescent="0.35">
      <c r="A80" s="21"/>
      <c r="B80" s="21"/>
      <c r="C80" s="21"/>
      <c r="D80" s="21"/>
      <c r="E80" s="15" t="s">
        <v>0</v>
      </c>
      <c r="F80" s="16" t="s">
        <v>8</v>
      </c>
      <c r="L80" s="18" t="s">
        <v>4</v>
      </c>
      <c r="M80" s="18" t="s">
        <v>5</v>
      </c>
      <c r="N80" s="19" t="s">
        <v>6</v>
      </c>
      <c r="O80" s="19" t="s">
        <v>7</v>
      </c>
      <c r="P80" s="21"/>
      <c r="Q80" s="44"/>
      <c r="R80" s="44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</row>
    <row r="81" spans="1:57" x14ac:dyDescent="0.35">
      <c r="A81" s="21"/>
      <c r="B81" s="21"/>
      <c r="C81" s="21"/>
      <c r="D81" s="21"/>
      <c r="E81" s="6" t="str">
        <f>E20</f>
        <v>COGS '21</v>
      </c>
      <c r="F81" s="9">
        <f>F20</f>
        <v>500</v>
      </c>
      <c r="M81" s="5">
        <v>0</v>
      </c>
      <c r="N81" s="12"/>
      <c r="O81" s="12">
        <f>F81</f>
        <v>500</v>
      </c>
      <c r="P81" s="21"/>
      <c r="Q81" s="44"/>
      <c r="R81" s="44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</row>
    <row r="82" spans="1:57" x14ac:dyDescent="0.35">
      <c r="A82" s="21"/>
      <c r="B82" s="21"/>
      <c r="C82" s="21"/>
      <c r="D82" s="21"/>
      <c r="E82" s="17" t="str">
        <f t="shared" ref="E82:E92" si="2">E21</f>
        <v>Q1 '21</v>
      </c>
      <c r="F82" s="11" cm="1">
        <f t="array" ref="F82">_xlfn.IFS(AND(L82&lt;0,M82&gt;0,ABS(L82)&gt;ABS(M82)),O81+L82,AND(L82&lt;0,M82&gt;0,ABS(L82)&lt;ABS(M82)),O81+L82,AND(L82&lt;0,M82&lt;0,ABS(L82)&lt;ABS(M82)),O81+L82+M82,AND(L82&gt;0,M82&gt;0),O81,AND(L82&gt;0,M82&lt;0,ABS(L82)&gt;ABS(M82)),O81,AND(L82&lt;0,M82&gt;0,ABS(L82)&gt;ABS(M82)),O81+L82,AND(L82=0,M82&gt;0),O81,AND(L82&gt;0,M82=0),O81,AND(L82&lt;0,M82=0),O81+L82,AND(L82+M82=0),O81,AND(L82=0,M82&lt;0),O81+M82,AND(L82&gt;0,M82&lt;0,ABS(L82)&lt;ABS(M82)),O81-(ABS(M82)-ABS(L82)),AND(L82&lt;0,M82&lt;0,ABS(L82)&gt;ABS(M82)),O81+L82+M82,AND(L82&lt;0,M82&lt;0,ABS(L82)=ABS(M82)),O81+L82+M82)</f>
        <v>500</v>
      </c>
      <c r="G82" s="8" cm="1">
        <f t="array" ref="G82">_xlfn.IFS(AND(L82&lt;0,ABS(L82)&lt;ABS(M82)),ABS(L82),AND(L82&lt;0,ABS(L82)&gt;ABS(M82),M82&gt;0),ABS(M82),AND(ROUNDDOWN(L82,0)=0,ROUNDDOWN(M82,0)=0),0,AND(L82&gt;0,M82&lt;0,ABS(L82)&gt;ABS(M82)),L82+M82,AND(L82&gt;=0,M82&gt;=0),L82,AND(L82=0,M82&lt;0),L82,AND(L82&lt;0,M82=0),ABS(L82),AND(L82+M82=0),0,AND(L82&lt;0,ABS(L82)&gt;ABS(M82),M82&lt;0),ABS(L82),AND(L82&gt;0,M82&lt;0,ABS(L82)&lt;ABS(M82)),ABS(M82)-ABS(L82),AND(L82&lt;0,M82&lt;0),ABS(L82))</f>
        <v>531.107073648388</v>
      </c>
      <c r="H82" s="7" cm="1">
        <f t="array" ref="H82">_xlfn.IFS(AND(L82&lt;0,M82&gt;0),ABS(M82+L82),AND(L82&lt;0,M82&lt;0),ABS(M82),AND(L82&gt;=0,M82&gt;=0),M82,AND(L82=0,M82=0),M82,AND(L82&gt;0,M82&lt;0,ABS(L82)&gt;ABS(M82)),ABS(M82),AND(L82&lt;0,M82=0),M82,AND(L82+M82=0),0,AND(L82=0,M82&lt;0),ABS(M82),AND(L82&gt;0,M82&lt;0,ABS(L82)&lt;ABS(M82)),ABS(L82))</f>
        <v>202.71254431299894</v>
      </c>
      <c r="L82" s="10">
        <f t="shared" ref="L82:M91" si="3">F21</f>
        <v>531.107073648388</v>
      </c>
      <c r="M82" s="10">
        <f t="shared" si="3"/>
        <v>202.71254431299894</v>
      </c>
      <c r="N82" s="12">
        <f>SUM(L82:M82)</f>
        <v>733.81961796138694</v>
      </c>
      <c r="O82" s="12">
        <f>O81+L82+M82</f>
        <v>1233.8196179613869</v>
      </c>
      <c r="P82" s="21"/>
      <c r="Q82" s="44" t="str" cm="1">
        <f t="array" ref="Q82">_xlfn.IFS(L82&lt;0,$T$113,L82=0,"",L82&gt;0,$U$113)</f>
        <v>▲</v>
      </c>
      <c r="R82" s="44" t="str" cm="1">
        <f t="array" ref="R82">_xlfn.IFS(M82&lt;0,$T$113,M82=0,"",M82&gt;0,$U$113)</f>
        <v>▲</v>
      </c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</row>
    <row r="83" spans="1:57" x14ac:dyDescent="0.35">
      <c r="A83" s="21"/>
      <c r="B83" s="21"/>
      <c r="C83" s="21"/>
      <c r="D83" s="21"/>
      <c r="E83" s="17" t="str">
        <f t="shared" si="2"/>
        <v>Q2 '21</v>
      </c>
      <c r="F83" s="11" cm="1">
        <f t="array" ref="F83">_xlfn.IFS(AND(L83&lt;0,M83&gt;0,ABS(L83)&gt;ABS(M83)),O82+L83,AND(L83&lt;0,M83&gt;0,ABS(L83)&lt;ABS(M83)),O82+L83,AND(L83&lt;0,M83&lt;0,ABS(L83)&lt;ABS(M83)),O82+L83+M83,AND(L83&gt;0,M83&gt;0),O82,AND(L83&gt;0,M83&lt;0,ABS(L83)&gt;ABS(M83)),O82,AND(L83&lt;0,M83&gt;0,ABS(L83)&gt;ABS(M83)),O82+L83,AND(L83=0,M83&gt;0),O82,AND(L83&gt;0,M83=0),O82,AND(L83&lt;0,M83=0),O82+L83,AND(L83+M83=0),O82,AND(L83=0,M83&lt;0),O82+M83,AND(L83&gt;0,M83&lt;0,ABS(L83)&lt;ABS(M83)),O82-(ABS(M83)-ABS(L83)),AND(L83&lt;0,M83&lt;0,ABS(L83)&gt;ABS(M83)),O82+L83+M83,AND(L83&lt;0,M83&lt;0,ABS(L83)=ABS(M83)),O82+L83+M83)</f>
        <v>1233.8196179613869</v>
      </c>
      <c r="G83" s="8" cm="1">
        <f t="array" ref="G83">_xlfn.IFS(AND(L83&lt;0,ABS(L83)&lt;ABS(M83)),ABS(L83),AND(L83&lt;0,ABS(L83)&gt;ABS(M83),M83&gt;0),ABS(M83),AND(ROUNDDOWN(L83,0)=0,ROUNDDOWN(M83,0)=0),0,AND(L83&gt;0,M83&lt;0,ABS(L83)&gt;ABS(M83)),L83+M83,AND(L83&gt;=0,M83&gt;=0),L83,AND(L83=0,M83&lt;0),L83,AND(L83&lt;0,M83=0),ABS(L83),AND(L83+M83=0),0,AND(L83&lt;0,ABS(L83)&gt;ABS(M83),M83&lt;0),ABS(L83),AND(L83&gt;0,M83&lt;0,ABS(L83)&lt;ABS(M83)),ABS(M83)-ABS(L83),AND(L83&lt;0,M83&lt;0),ABS(L83))</f>
        <v>58.638919909142942</v>
      </c>
      <c r="H83" s="7" cm="1">
        <f t="array" ref="H83">_xlfn.IFS(AND(L83&lt;0,M83&gt;0),ABS(M83+L83),AND(L83&lt;0,M83&lt;0),ABS(M83),AND(L83&gt;=0,M83&gt;=0),M83,AND(L83=0,M83=0),M83,AND(L83&gt;0,M83&lt;0,ABS(L83)&gt;ABS(M83)),ABS(M83),AND(L83&lt;0,M83=0),M83,AND(L83+M83=0),0,AND(L83=0,M83&lt;0),ABS(M83),AND(L83&gt;0,M83&lt;0,ABS(L83)&lt;ABS(M83)),ABS(L83))</f>
        <v>416.86280692379773</v>
      </c>
      <c r="L83" s="10">
        <f t="shared" si="3"/>
        <v>475.50172683294068</v>
      </c>
      <c r="M83" s="10">
        <f t="shared" si="3"/>
        <v>-416.86280692379773</v>
      </c>
      <c r="N83" s="12">
        <f t="shared" ref="N83:N91" si="4">SUM(L83:M83)</f>
        <v>58.638919909142942</v>
      </c>
      <c r="O83" s="12">
        <f t="shared" ref="O83:O91" si="5">O82+L83+M83</f>
        <v>1292.4585378705299</v>
      </c>
      <c r="P83" s="21"/>
      <c r="Q83" s="44" t="str" cm="1">
        <f t="array" ref="Q83">_xlfn.IFS(L83&lt;0,$T$113,L83=0,"",L83&gt;0,$U$113)</f>
        <v>▲</v>
      </c>
      <c r="R83" s="44" t="str" cm="1">
        <f t="array" ref="R83">_xlfn.IFS(M83&lt;0,$T$113,M83=0,"",M83&gt;0,$U$113)</f>
        <v>▼</v>
      </c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</row>
    <row r="84" spans="1:57" x14ac:dyDescent="0.35">
      <c r="A84" s="21"/>
      <c r="B84" s="21"/>
      <c r="C84" s="21"/>
      <c r="D84" s="21"/>
      <c r="E84" s="17" t="str">
        <f t="shared" si="2"/>
        <v>Q3 '21</v>
      </c>
      <c r="F84" s="11" cm="1">
        <f t="array" ref="F84">_xlfn.IFS(AND(L84&lt;0,M84&gt;0,ABS(L84)&gt;ABS(M84)),O83+L84,AND(L84&lt;0,M84&gt;0,ABS(L84)&lt;ABS(M84)),O83+L84,AND(L84&lt;0,M84&lt;0,ABS(L84)&lt;ABS(M84)),O83+L84+M84,AND(L84&gt;0,M84&gt;0),O83,AND(L84&gt;0,M84&lt;0,ABS(L84)&gt;ABS(M84)),O83,AND(L84&lt;0,M84&gt;0,ABS(L84)&gt;ABS(M84)),O83+L84,AND(L84=0,M84&gt;0),O83,AND(L84&gt;0,M84=0),O83,AND(L84&lt;0,M84=0),O83+L84,AND(L84+M84=0),O83,AND(L84=0,M84&lt;0),O83+M84,AND(L84&gt;0,M84&lt;0,ABS(L84)&lt;ABS(M84)),O83-(ABS(M84)-ABS(L84)),AND(L84&lt;0,M84&lt;0,ABS(L84)&gt;ABS(M84)),O83+L84+M84,AND(L84&lt;0,M84&lt;0,ABS(L84)=ABS(M84)),O83+L84+M84)</f>
        <v>1292.4585378705299</v>
      </c>
      <c r="G84" s="8" cm="1">
        <f t="array" ref="G84">_xlfn.IFS(AND(L84&lt;0,ABS(L84)&lt;ABS(M84)),ABS(L84),AND(L84&lt;0,ABS(L84)&gt;ABS(M84),M84&gt;0),ABS(M84),AND(ROUNDDOWN(L84,0)=0,ROUNDDOWN(M84,0)=0),0,AND(L84&gt;0,M84&lt;0,ABS(L84)&gt;ABS(M84)),L84+M84,AND(L84&gt;=0,M84&gt;=0),L84,AND(L84=0,M84&lt;0),L84,AND(L84&lt;0,M84=0),ABS(L84),AND(L84+M84=0),0,AND(L84&lt;0,ABS(L84)&gt;ABS(M84),M84&lt;0),ABS(L84),AND(L84&gt;0,M84&lt;0,ABS(L84)&lt;ABS(M84)),ABS(M84)-ABS(L84),AND(L84&lt;0,M84&lt;0),ABS(L84))</f>
        <v>279.20248574547037</v>
      </c>
      <c r="H84" s="7" cm="1">
        <f t="array" ref="H84">_xlfn.IFS(AND(L84&lt;0,M84&gt;0),ABS(M84+L84),AND(L84&lt;0,M84&lt;0),ABS(M84),AND(L84&gt;=0,M84&gt;=0),M84,AND(L84=0,M84=0),M84,AND(L84&gt;0,M84&lt;0,ABS(L84)&gt;ABS(M84)),ABS(M84),AND(L84&lt;0,M84=0),M84,AND(L84+M84=0),0,AND(L84=0,M84&lt;0),ABS(M84),AND(L84&gt;0,M84&lt;0,ABS(L84)&lt;ABS(M84)),ABS(L84))</f>
        <v>140.24697801991616</v>
      </c>
      <c r="L84" s="10">
        <f t="shared" si="3"/>
        <v>279.20248574547037</v>
      </c>
      <c r="M84" s="10">
        <f t="shared" si="3"/>
        <v>140.24697801991616</v>
      </c>
      <c r="N84" s="12">
        <f t="shared" si="4"/>
        <v>419.44946376538655</v>
      </c>
      <c r="O84" s="12">
        <f t="shared" si="5"/>
        <v>1711.9080016359164</v>
      </c>
      <c r="P84" s="21"/>
      <c r="Q84" s="44" t="str" cm="1">
        <f t="array" ref="Q84">_xlfn.IFS(L84&lt;0,$T$113,L84=0,"",L84&gt;0,$U$113)</f>
        <v>▲</v>
      </c>
      <c r="R84" s="44" t="str" cm="1">
        <f t="array" ref="R84">_xlfn.IFS(M84&lt;0,$T$113,M84=0,"",M84&gt;0,$U$113)</f>
        <v>▲</v>
      </c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</row>
    <row r="85" spans="1:57" x14ac:dyDescent="0.35">
      <c r="A85" s="21"/>
      <c r="B85" s="21"/>
      <c r="C85" s="21"/>
      <c r="D85" s="21"/>
      <c r="E85" s="17" t="str">
        <f t="shared" si="2"/>
        <v>Q4 '21</v>
      </c>
      <c r="F85" s="11" cm="1">
        <f t="array" ref="F85">_xlfn.IFS(AND(L85&lt;0,M85&gt;0,ABS(L85)&gt;ABS(M85)),O84+L85,AND(L85&lt;0,M85&gt;0,ABS(L85)&lt;ABS(M85)),O84+L85,AND(L85&lt;0,M85&lt;0,ABS(L85)&lt;ABS(M85)),O84+L85+M85,AND(L85&gt;0,M85&gt;0),O84,AND(L85&gt;0,M85&lt;0,ABS(L85)&gt;ABS(M85)),O84,AND(L85&lt;0,M85&gt;0,ABS(L85)&gt;ABS(M85)),O84+L85,AND(L85=0,M85&gt;0),O84,AND(L85&gt;0,M85=0),O84,AND(L85&lt;0,M85=0),O84+L85,AND(L85+M85=0),O84,AND(L85=0,M85&lt;0),O84+M85,AND(L85&gt;0,M85&lt;0,ABS(L85)&lt;ABS(M85)),O84-(ABS(M85)-ABS(L85)),AND(L85&lt;0,M85&lt;0,ABS(L85)&gt;ABS(M85)),O84+L85+M85,AND(L85&lt;0,M85&lt;0,ABS(L85)=ABS(M85)),O84+L85+M85)</f>
        <v>1207.7451813773885</v>
      </c>
      <c r="G85" s="8" cm="1">
        <f t="array" ref="G85">_xlfn.IFS(AND(L85&lt;0,ABS(L85)&lt;ABS(M85)),ABS(L85),AND(L85&lt;0,ABS(L85)&gt;ABS(M85),M85&gt;0),ABS(M85),AND(ROUNDDOWN(L85,0)=0,ROUNDDOWN(M85,0)=0),0,AND(L85&gt;0,M85&lt;0,ABS(L85)&gt;ABS(M85)),L85+M85,AND(L85&gt;=0,M85&gt;=0),L85,AND(L85=0,M85&lt;0),L85,AND(L85&lt;0,M85=0),ABS(L85),AND(L85+M85=0),0,AND(L85&lt;0,ABS(L85)&gt;ABS(M85),M85&lt;0),ABS(L85),AND(L85&gt;0,M85&lt;0,ABS(L85)&lt;ABS(M85)),ABS(M85)-ABS(L85),AND(L85&lt;0,M85&lt;0),ABS(L85))</f>
        <v>390.34537610564371</v>
      </c>
      <c r="H85" s="7" cm="1">
        <f t="array" ref="H85">_xlfn.IFS(AND(L85&lt;0,M85&gt;0),ABS(M85+L85),AND(L85&lt;0,M85&lt;0),ABS(M85),AND(L85&gt;=0,M85&gt;=0),M85,AND(L85=0,M85=0),M85,AND(L85&gt;0,M85&lt;0,ABS(L85)&gt;ABS(M85)),ABS(M85),AND(L85&lt;0,M85=0),M85,AND(L85+M85=0),0,AND(L85=0,M85&lt;0),ABS(M85),AND(L85&gt;0,M85&lt;0,ABS(L85)&lt;ABS(M85)),ABS(L85))</f>
        <v>113.81744415288421</v>
      </c>
      <c r="L85" s="10">
        <f t="shared" si="3"/>
        <v>-504.16282025852792</v>
      </c>
      <c r="M85" s="10">
        <f t="shared" si="3"/>
        <v>390.34537610564371</v>
      </c>
      <c r="N85" s="12">
        <f t="shared" si="4"/>
        <v>-113.81744415288421</v>
      </c>
      <c r="O85" s="12">
        <f t="shared" si="5"/>
        <v>1598.0905574830322</v>
      </c>
      <c r="P85" s="21"/>
      <c r="Q85" s="44" t="str" cm="1">
        <f t="array" ref="Q85">_xlfn.IFS(L85&lt;0,$T$113,L85=0,"",L85&gt;0,$U$113)</f>
        <v>▼</v>
      </c>
      <c r="R85" s="44" t="str" cm="1">
        <f t="array" ref="R85">_xlfn.IFS(M85&lt;0,$T$113,M85=0,"",M85&gt;0,$U$113)</f>
        <v>▲</v>
      </c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</row>
    <row r="86" spans="1:57" x14ac:dyDescent="0.35">
      <c r="A86" s="21"/>
      <c r="B86" s="21"/>
      <c r="C86" s="21"/>
      <c r="D86" s="21"/>
      <c r="E86" s="17" t="str">
        <f t="shared" si="2"/>
        <v>Q1 '22</v>
      </c>
      <c r="F86" s="11" cm="1">
        <f t="array" ref="F86">_xlfn.IFS(AND(L86&lt;0,M86&gt;0,ABS(L86)&gt;ABS(M86)),O85+L86,AND(L86&lt;0,M86&gt;0,ABS(L86)&lt;ABS(M86)),O85+L86,AND(L86&lt;0,M86&lt;0,ABS(L86)&lt;ABS(M86)),O85+L86+M86,AND(L86&gt;0,M86&gt;0),O85,AND(L86&gt;0,M86&lt;0,ABS(L86)&gt;ABS(M86)),O85,AND(L86&lt;0,M86&gt;0,ABS(L86)&gt;ABS(M86)),O85+L86,AND(L86=0,M86&gt;0),O85,AND(L86&gt;0,M86=0),O85,AND(L86&lt;0,M86=0),O85+L86,AND(L86+M86=0),O85,AND(L86=0,M86&lt;0),O85+M86,AND(L86&gt;0,M86&lt;0,ABS(L86)&lt;ABS(M86)),O85-(ABS(M86)-ABS(L86)),AND(L86&lt;0,M86&lt;0,ABS(L86)&gt;ABS(M86)),O85+L86+M86,AND(L86&lt;0,M86&lt;0,ABS(L86)=ABS(M86)),O85+L86+M86)</f>
        <v>1187.6492790767813</v>
      </c>
      <c r="G86" s="8" cm="1">
        <f t="array" ref="G86">_xlfn.IFS(AND(L86&lt;0,ABS(L86)&lt;ABS(M86)),ABS(L86),AND(L86&lt;0,ABS(L86)&gt;ABS(M86),M86&gt;0),ABS(M86),AND(ROUNDDOWN(L86,0)=0,ROUNDDOWN(M86,0)=0),0,AND(L86&gt;0,M86&lt;0,ABS(L86)&gt;ABS(M86)),L86+M86,AND(L86&gt;=0,M86&gt;=0),L86,AND(L86=0,M86&lt;0),L86,AND(L86&lt;0,M86=0),ABS(L86),AND(L86+M86=0),0,AND(L86&lt;0,ABS(L86)&gt;ABS(M86),M86&lt;0),ABS(L86),AND(L86&gt;0,M86&lt;0,ABS(L86)&lt;ABS(M86)),ABS(M86)-ABS(L86),AND(L86&lt;0,M86&lt;0),ABS(L86))</f>
        <v>176.10947185280202</v>
      </c>
      <c r="H86" s="7" cm="1">
        <f t="array" ref="H86">_xlfn.IFS(AND(L86&lt;0,M86&gt;0),ABS(M86+L86),AND(L86&lt;0,M86&lt;0),ABS(M86),AND(L86&gt;=0,M86&gt;=0),M86,AND(L86=0,M86=0),M86,AND(L86&gt;0,M86&lt;0,ABS(L86)&gt;ABS(M86)),ABS(M86),AND(L86&lt;0,M86=0),M86,AND(L86+M86=0),0,AND(L86=0,M86&lt;0),ABS(M86),AND(L86&gt;0,M86&lt;0,ABS(L86)&lt;ABS(M86)),ABS(L86))</f>
        <v>234.33180655344881</v>
      </c>
      <c r="L86" s="10">
        <f t="shared" si="3"/>
        <v>-176.10947185280202</v>
      </c>
      <c r="M86" s="10">
        <f t="shared" si="3"/>
        <v>-234.33180655344881</v>
      </c>
      <c r="N86" s="12">
        <f t="shared" si="4"/>
        <v>-410.44127840625083</v>
      </c>
      <c r="O86" s="12">
        <f t="shared" si="5"/>
        <v>1187.6492790767813</v>
      </c>
      <c r="P86" s="21"/>
      <c r="Q86" s="44" t="str" cm="1">
        <f t="array" ref="Q86">_xlfn.IFS(L86&lt;0,$T$113,L86=0,"",L86&gt;0,$U$113)</f>
        <v>▼</v>
      </c>
      <c r="R86" s="44" t="str" cm="1">
        <f t="array" ref="R86">_xlfn.IFS(M86&lt;0,$T$113,M86=0,"",M86&gt;0,$U$113)</f>
        <v>▼</v>
      </c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</row>
    <row r="87" spans="1:57" x14ac:dyDescent="0.35">
      <c r="A87" s="21"/>
      <c r="B87" s="21"/>
      <c r="C87" s="21"/>
      <c r="D87" s="21"/>
      <c r="E87" s="17" t="str">
        <f t="shared" si="2"/>
        <v>Q2 '22</v>
      </c>
      <c r="F87" s="11" cm="1">
        <f t="array" ref="F87">_xlfn.IFS(AND(L87&lt;0,M87&gt;0,ABS(L87)&gt;ABS(M87)),O86+L87,AND(L87&lt;0,M87&gt;0,ABS(L87)&lt;ABS(M87)),O86+L87,AND(L87&lt;0,M87&lt;0,ABS(L87)&lt;ABS(M87)),O86+L87+M87,AND(L87&gt;0,M87&gt;0),O86,AND(L87&gt;0,M87&lt;0,ABS(L87)&gt;ABS(M87)),O86,AND(L87&lt;0,M87&gt;0,ABS(L87)&gt;ABS(M87)),O86+L87,AND(L87=0,M87&gt;0),O86,AND(L87&gt;0,M87=0),O86,AND(L87&lt;0,M87=0),O86+L87,AND(L87+M87=0),O86,AND(L87=0,M87&lt;0),O86+M87,AND(L87&gt;0,M87&lt;0,ABS(L87)&lt;ABS(M87)),O86-(ABS(M87)-ABS(L87)),AND(L87&lt;0,M87&lt;0,ABS(L87)&gt;ABS(M87)),O86+L87+M87,AND(L87&lt;0,M87&lt;0,ABS(L87)=ABS(M87)),O86+L87+M87)</f>
        <v>1187.6492790767813</v>
      </c>
      <c r="G87" s="8" cm="1">
        <f t="array" ref="G87">_xlfn.IFS(AND(L87&lt;0,ABS(L87)&lt;ABS(M87)),ABS(L87),AND(L87&lt;0,ABS(L87)&gt;ABS(M87),M87&gt;0),ABS(M87),AND(ROUNDDOWN(L87,0)=0,ROUNDDOWN(M87,0)=0),0,AND(L87&gt;0,M87&lt;0,ABS(L87)&gt;ABS(M87)),L87+M87,AND(L87&gt;=0,M87&gt;=0),L87,AND(L87=0,M87&lt;0),L87,AND(L87&lt;0,M87=0),ABS(L87),AND(L87+M87=0),0,AND(L87&lt;0,ABS(L87)&gt;ABS(M87),M87&lt;0),ABS(L87),AND(L87&gt;0,M87&lt;0,ABS(L87)&lt;ABS(M87)),ABS(M87)-ABS(L87),AND(L87&lt;0,M87&lt;0),ABS(L87))</f>
        <v>605.64472994925177</v>
      </c>
      <c r="H87" s="7" cm="1">
        <f t="array" ref="H87">_xlfn.IFS(AND(L87&lt;0,M87&gt;0),ABS(M87+L87),AND(L87&lt;0,M87&lt;0),ABS(M87),AND(L87&gt;=0,M87&gt;=0),M87,AND(L87=0,M87=0),M87,AND(L87&gt;0,M87&lt;0,ABS(L87)&gt;ABS(M87)),ABS(M87),AND(L87&lt;0,M87=0),M87,AND(L87+M87=0),0,AND(L87=0,M87&lt;0),ABS(M87),AND(L87&gt;0,M87&lt;0,ABS(L87)&lt;ABS(M87)),ABS(L87))</f>
        <v>302</v>
      </c>
      <c r="L87" s="10">
        <f t="shared" si="3"/>
        <v>605.64472994925177</v>
      </c>
      <c r="M87" s="10">
        <f t="shared" si="3"/>
        <v>302</v>
      </c>
      <c r="N87" s="12">
        <f t="shared" si="4"/>
        <v>907.64472994925177</v>
      </c>
      <c r="O87" s="12">
        <f t="shared" si="5"/>
        <v>2095.2940090260331</v>
      </c>
      <c r="P87" s="21"/>
      <c r="Q87" s="44" t="str" cm="1">
        <f t="array" ref="Q87">_xlfn.IFS(L87&lt;0,$T$113,L87=0,"",L87&gt;0,$U$113)</f>
        <v>▲</v>
      </c>
      <c r="R87" s="44" t="str" cm="1">
        <f t="array" ref="R87">_xlfn.IFS(M87&lt;0,$T$113,M87=0,"",M87&gt;0,$U$113)</f>
        <v>▲</v>
      </c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</row>
    <row r="88" spans="1:57" x14ac:dyDescent="0.35">
      <c r="A88" s="21"/>
      <c r="B88" s="21"/>
      <c r="C88" s="21"/>
      <c r="D88" s="21"/>
      <c r="E88" s="17" t="str">
        <f t="shared" si="2"/>
        <v>Q3 '22</v>
      </c>
      <c r="F88" s="11" cm="1">
        <f t="array" ref="F88">_xlfn.IFS(AND(L88&lt;0,M88&gt;0,ABS(L88)&gt;ABS(M88)),O87+L88,AND(L88&lt;0,M88&gt;0,ABS(L88)&lt;ABS(M88)),O87+L88,AND(L88&lt;0,M88&lt;0,ABS(L88)&lt;ABS(M88)),O87+L88+M88,AND(L88&gt;0,M88&gt;0),O87,AND(L88&gt;0,M88&lt;0,ABS(L88)&gt;ABS(M88)),O87,AND(L88&lt;0,M88&gt;0,ABS(L88)&gt;ABS(M88)),O87+L88,AND(L88=0,M88&gt;0),O87,AND(L88&gt;0,M88=0),O87,AND(L88&lt;0,M88=0),O87+L88,AND(L88+M88=0),O87,AND(L88=0,M88&lt;0),O87+M88,AND(L88&gt;0,M88&lt;0,ABS(L88)&lt;ABS(M88)),O87-(ABS(M88)-ABS(L88)),AND(L88&lt;0,M88&lt;0,ABS(L88)&gt;ABS(M88)),O87+L88+M88,AND(L88&lt;0,M88&lt;0,ABS(L88)=ABS(M88)),O87+L88+M88)</f>
        <v>2095.2940090260331</v>
      </c>
      <c r="G88" s="8" cm="1">
        <f t="array" ref="G88">_xlfn.IFS(AND(L88&lt;0,ABS(L88)&lt;ABS(M88)),ABS(L88),AND(L88&lt;0,ABS(L88)&gt;ABS(M88),M88&gt;0),ABS(M88),AND(ROUNDDOWN(L88,0)=0,ROUNDDOWN(M88,0)=0),0,AND(L88&gt;0,M88&lt;0,ABS(L88)&gt;ABS(M88)),L88+M88,AND(L88&gt;=0,M88&gt;=0),L88,AND(L88=0,M88&lt;0),L88,AND(L88&lt;0,M88=0),ABS(L88),AND(L88+M88=0),0,AND(L88&lt;0,ABS(L88)&gt;ABS(M88),M88&lt;0),ABS(L88),AND(L88&gt;0,M88&lt;0,ABS(L88)&lt;ABS(M88)),ABS(M88)-ABS(L88),AND(L88&lt;0,M88&lt;0),ABS(L88))</f>
        <v>568.66327720898539</v>
      </c>
      <c r="H88" s="7" cm="1">
        <f t="array" ref="H88">_xlfn.IFS(AND(L88&lt;0,M88&gt;0),ABS(M88+L88),AND(L88&lt;0,M88&lt;0),ABS(M88),AND(L88&gt;=0,M88&gt;=0),M88,AND(L88=0,M88=0),M88,AND(L88&gt;0,M88&lt;0,ABS(L88)&gt;ABS(M88)),ABS(M88),AND(L88&lt;0,M88=0),M88,AND(L88+M88=0),0,AND(L88=0,M88&lt;0),ABS(M88),AND(L88&gt;0,M88&lt;0,ABS(L88)&lt;ABS(M88)),ABS(L88))</f>
        <v>90.047385969020581</v>
      </c>
      <c r="L88" s="10">
        <f t="shared" si="3"/>
        <v>658.71066317800603</v>
      </c>
      <c r="M88" s="10">
        <f t="shared" si="3"/>
        <v>-90.047385969020581</v>
      </c>
      <c r="N88" s="12">
        <f t="shared" si="4"/>
        <v>568.66327720898539</v>
      </c>
      <c r="O88" s="12">
        <f t="shared" si="5"/>
        <v>2663.9572862350187</v>
      </c>
      <c r="P88" s="21"/>
      <c r="Q88" s="44" t="str" cm="1">
        <f t="array" ref="Q88">_xlfn.IFS(L88&lt;0,$T$113,L88=0,"",L88&gt;0,$U$113)</f>
        <v>▲</v>
      </c>
      <c r="R88" s="44" t="str" cm="1">
        <f t="array" ref="R88">_xlfn.IFS(M88&lt;0,$T$113,M88=0,"",M88&gt;0,$U$113)</f>
        <v>▼</v>
      </c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</row>
    <row r="89" spans="1:57" x14ac:dyDescent="0.35">
      <c r="A89" s="21"/>
      <c r="B89" s="21"/>
      <c r="C89" s="21"/>
      <c r="D89" s="21"/>
      <c r="E89" s="17" t="str">
        <f t="shared" si="2"/>
        <v>Q4 '22</v>
      </c>
      <c r="F89" s="11" cm="1">
        <f t="array" ref="F89">_xlfn.IFS(AND(L89&lt;0,M89&gt;0,ABS(L89)&gt;ABS(M89)),O88+L89,AND(L89&lt;0,M89&gt;0,ABS(L89)&lt;ABS(M89)),O88+L89,AND(L89&lt;0,M89&lt;0,ABS(L89)&lt;ABS(M89)),O88+L89+M89,AND(L89&gt;0,M89&gt;0),O88,AND(L89&gt;0,M89&lt;0,ABS(L89)&gt;ABS(M89)),O88,AND(L89&lt;0,M89&gt;0,ABS(L89)&gt;ABS(M89)),O88+L89,AND(L89=0,M89&gt;0),O88,AND(L89&gt;0,M89=0),O88,AND(L89&lt;0,M89=0),O88+L89,AND(L89+M89=0),O88,AND(L89=0,M89&lt;0),O88+M89,AND(L89&gt;0,M89&lt;0,ABS(L89)&lt;ABS(M89)),O88-(ABS(M89)-ABS(L89)),AND(L89&lt;0,M89&lt;0,ABS(L89)&gt;ABS(M89)),O88+L89+M89,AND(L89&lt;0,M89&lt;0,ABS(L89)=ABS(M89)),O88+L89+M89)</f>
        <v>2424.1947082709971</v>
      </c>
      <c r="G89" s="8" cm="1">
        <f t="array" ref="G89">_xlfn.IFS(AND(L89&lt;0,ABS(L89)&lt;ABS(M89)),ABS(L89),AND(L89&lt;0,ABS(L89)&gt;ABS(M89),M89&gt;0),ABS(M89),AND(ROUNDDOWN(L89,0)=0,ROUNDDOWN(M89,0)=0),0,AND(L89&gt;0,M89&lt;0,ABS(L89)&gt;ABS(M89)),L89+M89,AND(L89&gt;=0,M89&gt;=0),L89,AND(L89=0,M89&lt;0),L89,AND(L89&lt;0,M89=0),ABS(L89),AND(L89+M89=0),0,AND(L89&lt;0,ABS(L89)&gt;ABS(M89),M89&lt;0),ABS(L89),AND(L89&gt;0,M89&lt;0,ABS(L89)&lt;ABS(M89)),ABS(M89)-ABS(L89),AND(L89&lt;0,M89&lt;0),ABS(L89))</f>
        <v>229.77998890931701</v>
      </c>
      <c r="H89" s="7" cm="1">
        <f t="array" ref="H89">_xlfn.IFS(AND(L89&lt;0,M89&gt;0),ABS(M89+L89),AND(L89&lt;0,M89&lt;0),ABS(M89),AND(L89&gt;=0,M89&gt;=0),M89,AND(L89=0,M89=0),M89,AND(L89&gt;0,M89&lt;0,ABS(L89)&gt;ABS(M89)),ABS(M89),AND(L89&lt;0,M89=0),M89,AND(L89+M89=0),0,AND(L89=0,M89&lt;0),ABS(M89),AND(L89&gt;0,M89&lt;0,ABS(L89)&lt;ABS(M89)),ABS(L89))</f>
        <v>9.9825890547047891</v>
      </c>
      <c r="L89" s="10">
        <f t="shared" si="3"/>
        <v>-239.7625779640218</v>
      </c>
      <c r="M89" s="10">
        <f t="shared" si="3"/>
        <v>229.77998890931701</v>
      </c>
      <c r="N89" s="12">
        <f t="shared" si="4"/>
        <v>-9.9825890547047891</v>
      </c>
      <c r="O89" s="12">
        <f t="shared" si="5"/>
        <v>2653.9746971803143</v>
      </c>
      <c r="P89" s="21"/>
      <c r="Q89" s="44" t="str" cm="1">
        <f t="array" ref="Q89">_xlfn.IFS(L89&lt;0,$T$113,L89=0,"",L89&gt;0,$U$113)</f>
        <v>▼</v>
      </c>
      <c r="R89" s="44" t="str" cm="1">
        <f t="array" ref="R89">_xlfn.IFS(M89&lt;0,$T$113,M89=0,"",M89&gt;0,$U$113)</f>
        <v>▲</v>
      </c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</row>
    <row r="90" spans="1:57" x14ac:dyDescent="0.35">
      <c r="A90" s="21"/>
      <c r="B90" s="21"/>
      <c r="C90" s="21"/>
      <c r="D90" s="21"/>
      <c r="E90" s="17" t="str">
        <f t="shared" si="2"/>
        <v>Q1 '23</v>
      </c>
      <c r="F90" s="11" cm="1">
        <f t="array" ref="F90">_xlfn.IFS(AND(L90&lt;0,M90&gt;0,ABS(L90)&gt;ABS(M90)),O89+L90,AND(L90&lt;0,M90&gt;0,ABS(L90)&lt;ABS(M90)),O89+L90,AND(L90&lt;0,M90&lt;0,ABS(L90)&lt;ABS(M90)),O89+L90+M90,AND(L90&gt;0,M90&gt;0),O89,AND(L90&gt;0,M90&lt;0,ABS(L90)&gt;ABS(M90)),O89,AND(L90&lt;0,M90&gt;0,ABS(L90)&gt;ABS(M90)),O89+L90,AND(L90=0,M90&gt;0),O89,AND(L90&gt;0,M90=0),O89,AND(L90&lt;0,M90=0),O89+L90,AND(L90+M90=0),O89,AND(L90=0,M90&lt;0),O89+M90,AND(L90&gt;0,M90&lt;0,ABS(L90)&lt;ABS(M90)),O89-(ABS(M90)-ABS(L90)),AND(L90&lt;0,M90&lt;0,ABS(L90)&gt;ABS(M90)),O89+L90+M90,AND(L90&lt;0,M90&lt;0,ABS(L90)=ABS(M90)),O89+L90+M90)</f>
        <v>2513.4120454394838</v>
      </c>
      <c r="G90" s="8" cm="1">
        <f t="array" ref="G90">_xlfn.IFS(AND(L90&lt;0,ABS(L90)&lt;ABS(M90)),ABS(L90),AND(L90&lt;0,ABS(L90)&gt;ABS(M90),M90&gt;0),ABS(M90),AND(ROUNDDOWN(L90,0)=0,ROUNDDOWN(M90,0)=0),0,AND(L90&gt;0,M90&lt;0,ABS(L90)&gt;ABS(M90)),L90+M90,AND(L90&gt;=0,M90&gt;=0),L90,AND(L90=0,M90&lt;0),L90,AND(L90&lt;0,M90=0),ABS(L90),AND(L90+M90=0),0,AND(L90&lt;0,ABS(L90)&gt;ABS(M90),M90&lt;0),ABS(L90),AND(L90&gt;0,M90&lt;0,ABS(L90)&lt;ABS(M90)),ABS(M90)-ABS(L90),AND(L90&lt;0,M90&lt;0),ABS(L90))</f>
        <v>140.56265174083057</v>
      </c>
      <c r="H90" s="7" cm="1">
        <f t="array" ref="H90">_xlfn.IFS(AND(L90&lt;0,M90&gt;0),ABS(M90+L90),AND(L90&lt;0,M90&lt;0),ABS(M90),AND(L90&gt;=0,M90&gt;=0),M90,AND(L90=0,M90=0),M90,AND(L90&gt;0,M90&lt;0,ABS(L90)&gt;ABS(M90)),ABS(M90),AND(L90&lt;0,M90=0),M90,AND(L90+M90=0),0,AND(L90=0,M90&lt;0),ABS(M90),AND(L90&gt;0,M90&lt;0,ABS(L90)&lt;ABS(M90)),ABS(L90))</f>
        <v>162.24878868922156</v>
      </c>
      <c r="L90" s="10">
        <f t="shared" si="3"/>
        <v>-140.56265174083057</v>
      </c>
      <c r="M90" s="10">
        <f t="shared" si="3"/>
        <v>302.81144043005213</v>
      </c>
      <c r="N90" s="12">
        <f t="shared" si="4"/>
        <v>162.24878868922156</v>
      </c>
      <c r="O90" s="12">
        <f t="shared" si="5"/>
        <v>2816.223485869536</v>
      </c>
      <c r="P90" s="21"/>
      <c r="Q90" s="44" t="str" cm="1">
        <f t="array" ref="Q90">_xlfn.IFS(L90&lt;0,$T$113,L90=0,"",L90&gt;0,$U$113)</f>
        <v>▼</v>
      </c>
      <c r="R90" s="44" t="str" cm="1">
        <f t="array" ref="R90">_xlfn.IFS(M90&lt;0,$T$113,M90=0,"",M90&gt;0,$U$113)</f>
        <v>▲</v>
      </c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</row>
    <row r="91" spans="1:57" x14ac:dyDescent="0.35">
      <c r="A91" s="21"/>
      <c r="B91" s="21"/>
      <c r="C91" s="21"/>
      <c r="D91" s="21"/>
      <c r="E91" s="17" t="str">
        <f t="shared" si="2"/>
        <v>Q2 '23</v>
      </c>
      <c r="F91" s="11" cm="1">
        <f t="array" ref="F91">_xlfn.IFS(AND(L91&lt;0,M91&gt;0,ABS(L91)&gt;ABS(M91)),O90+L91,AND(L91&lt;0,M91&gt;0,ABS(L91)&lt;ABS(M91)),O90+L91,AND(L91&lt;0,M91&lt;0,ABS(L91)&lt;ABS(M91)),O90+L91+M91,AND(L91&gt;0,M91&gt;0),O90,AND(L91&gt;0,M91&lt;0,ABS(L91)&gt;ABS(M91)),O90,AND(L91&lt;0,M91&gt;0,ABS(L91)&gt;ABS(M91)),O90+L91,AND(L91=0,M91&gt;0),O90,AND(L91&gt;0,M91=0),O90,AND(L91&lt;0,M91=0),O90+L91,AND(L91+M91=0),O90,AND(L91=0,M91&lt;0),O90+M91,AND(L91&gt;0,M91&lt;0,ABS(L91)&lt;ABS(M91)),O90-(ABS(M91)-ABS(L91)),AND(L91&lt;0,M91&lt;0,ABS(L91)&gt;ABS(M91)),O90+L91+M91,AND(L91&lt;0,M91&lt;0,ABS(L91)=ABS(M91)),O90+L91+M91)</f>
        <v>2713.641800058188</v>
      </c>
      <c r="G91" s="8" cm="1">
        <f t="array" ref="G91">_xlfn.IFS(AND(L91&lt;0,ABS(L91)&lt;ABS(M91)),ABS(L91),AND(L91&lt;0,ABS(L91)&gt;ABS(M91),M91&gt;0),ABS(M91),AND(ROUNDDOWN(L91,0)=0,ROUNDDOWN(M91,0)=0),0,AND(L91&gt;0,M91&lt;0,ABS(L91)&gt;ABS(M91)),L91+M91,AND(L91&gt;=0,M91&gt;=0),L91,AND(L91=0,M91&lt;0),L91,AND(L91&lt;0,M91=0),ABS(L91),AND(L91+M91=0),0,AND(L91&lt;0,ABS(L91)&gt;ABS(M91),M91&lt;0),ABS(L91),AND(L91&gt;0,M91&lt;0,ABS(L91)&lt;ABS(M91)),ABS(M91)-ABS(L91),AND(L91&lt;0,M91&lt;0),ABS(L91))</f>
        <v>102.58168581134817</v>
      </c>
      <c r="H91" s="7" cm="1">
        <f t="array" ref="H91">_xlfn.IFS(AND(L91&lt;0,M91&gt;0),ABS(M91+L91),AND(L91&lt;0,M91&lt;0),ABS(M91),AND(L91&gt;=0,M91&gt;=0),M91,AND(L91=0,M91=0),M91,AND(L91&gt;0,M91&lt;0,ABS(L91)&gt;ABS(M91)),ABS(M91),AND(L91&lt;0,M91=0),M91,AND(L91+M91=0),0,AND(L91=0,M91&lt;0),ABS(M91),AND(L91&gt;0,M91&lt;0,ABS(L91)&lt;ABS(M91)),ABS(L91))</f>
        <v>226.99928928602469</v>
      </c>
      <c r="L91" s="10">
        <f t="shared" si="3"/>
        <v>-102.58168581134817</v>
      </c>
      <c r="M91" s="10">
        <f t="shared" si="3"/>
        <v>329.58097509737286</v>
      </c>
      <c r="N91" s="12">
        <f t="shared" si="4"/>
        <v>226.99928928602469</v>
      </c>
      <c r="O91" s="12">
        <f t="shared" si="5"/>
        <v>3043.2227751555611</v>
      </c>
      <c r="P91" s="21"/>
      <c r="Q91" s="44" t="str" cm="1">
        <f t="array" ref="Q91">_xlfn.IFS(L91&lt;0,$T$113,L91=0,"",L91&gt;0,$U$113)</f>
        <v>▼</v>
      </c>
      <c r="R91" s="44" t="str" cm="1">
        <f t="array" ref="R91">_xlfn.IFS(M91&lt;0,$T$113,M91=0,"",M91&gt;0,$U$113)</f>
        <v>▲</v>
      </c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</row>
    <row r="92" spans="1:57" x14ac:dyDescent="0.35">
      <c r="A92" s="21"/>
      <c r="B92" s="21"/>
      <c r="C92" s="21"/>
      <c r="D92" s="21"/>
      <c r="E92" s="17" t="str">
        <f t="shared" si="2"/>
        <v>COGS '24</v>
      </c>
      <c r="F92" s="11" cm="1">
        <f t="array" ref="F92">_xlfn.IFS(AND(L92&lt;0,M92&gt;0,ABS(L92)&gt;ABS(M92)),O91+L92,AND(L92&lt;0,M92&gt;0,ABS(L92)&lt;ABS(M92)),O91+L92,AND(L92&lt;0,M92&lt;0,ABS(L92)&lt;ABS(M92)),O91+L92+M92,AND(L92&gt;0,M92&gt;0),O91,AND(L92&gt;0,M92&lt;0,ABS(L92)&gt;ABS(M92)),O91,AND(L92&lt;0,M92&gt;0,ABS(L92)&gt;ABS(M92)),O91+L92,AND(L92=0,M92&gt;0),O91,AND(L92&gt;0,M92=0),O91,AND(L92&lt;0,M92=0),O91+L92,AND(L92+M92=0),O91,AND(L92=0,M92&lt;0),O91+M92,AND(L92&gt;0,M92&lt;0,ABS(L92)&lt;ABS(M92)),O91-(ABS(M92)-ABS(L92)),AND(L92&lt;0,M92&lt;0,ABS(L92)&gt;ABS(M92)),O91+L92+M92,AND(L92&lt;0,M92&lt;0,ABS(L92)=ABS(M92)),O91+L92+M92)</f>
        <v>3043.2227751555611</v>
      </c>
      <c r="G92" s="8"/>
      <c r="H92" s="7"/>
      <c r="L92" s="10"/>
      <c r="M92" s="10"/>
      <c r="N92" s="12"/>
      <c r="O92" s="12"/>
      <c r="P92" s="21"/>
      <c r="Q92" s="44" t="str" cm="1">
        <f t="array" ref="Q92">_xlfn.IFS(L92&lt;0,$T$113,L92=0,"",L92&gt;0,$U$113)</f>
        <v/>
      </c>
      <c r="R92" s="44" t="str" cm="1">
        <f t="array" ref="R92">_xlfn.IFS(M92&lt;0,$T$113,M92=0,"",M92&gt;0,$U$113)</f>
        <v/>
      </c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</row>
    <row r="93" spans="1:57" x14ac:dyDescent="0.35">
      <c r="A93" s="21"/>
      <c r="B93" s="21"/>
      <c r="C93" s="21"/>
      <c r="D93" s="21"/>
      <c r="E93" s="17"/>
      <c r="F93" s="11"/>
      <c r="G93" s="8"/>
      <c r="H93" s="7"/>
      <c r="L93" s="10"/>
      <c r="M93" s="10"/>
      <c r="N93" s="12"/>
      <c r="O93" s="12"/>
      <c r="P93" s="21"/>
      <c r="Q93" s="44" t="str" cm="1">
        <f t="array" ref="Q93">_xlfn.IFS(L93&lt;0,$T$113,L93=0,"",L93&gt;0,$U$113)</f>
        <v/>
      </c>
      <c r="R93" s="44" t="str" cm="1">
        <f t="array" ref="R93">_xlfn.IFS(M93&lt;0,$T$113,M93=0,"",M93&gt;0,$U$113)</f>
        <v/>
      </c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</row>
    <row r="94" spans="1:57" x14ac:dyDescent="0.35">
      <c r="A94" s="21"/>
      <c r="B94" s="21"/>
      <c r="C94" s="21"/>
      <c r="D94" s="21"/>
      <c r="E94" s="17"/>
      <c r="F94" s="11"/>
      <c r="G94" s="8"/>
      <c r="H94" s="7"/>
      <c r="L94" s="10"/>
      <c r="M94" s="10"/>
      <c r="N94" s="12"/>
      <c r="O94" s="12"/>
      <c r="P94" s="21"/>
      <c r="Q94" s="44" t="str" cm="1">
        <f t="array" ref="Q94">_xlfn.IFS(L94&lt;0,$T$113,L94=0,"",L94&gt;0,$U$113)</f>
        <v/>
      </c>
      <c r="R94" s="44" t="str" cm="1">
        <f t="array" ref="R94">_xlfn.IFS(M94&lt;0,$T$113,M94=0,"",M94&gt;0,$U$113)</f>
        <v/>
      </c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</row>
    <row r="95" spans="1:57" x14ac:dyDescent="0.35">
      <c r="A95" s="21"/>
      <c r="B95" s="21"/>
      <c r="C95" s="21"/>
      <c r="D95" s="21"/>
      <c r="E95" s="17"/>
      <c r="F95" s="11"/>
      <c r="G95" s="8"/>
      <c r="H95" s="7"/>
      <c r="L95" s="10"/>
      <c r="M95" s="10"/>
      <c r="N95" s="12"/>
      <c r="O95" s="12"/>
      <c r="P95" s="21"/>
      <c r="Q95" s="44" t="str" cm="1">
        <f t="array" ref="Q95">_xlfn.IFS(L95&lt;0,$T$113,L95=0,"",L95&gt;0,$U$113)</f>
        <v/>
      </c>
      <c r="R95" s="44" t="str" cm="1">
        <f t="array" ref="R95">_xlfn.IFS(M95&lt;0,$T$113,M95=0,"",M95&gt;0,$U$113)</f>
        <v/>
      </c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</row>
    <row r="96" spans="1:57" x14ac:dyDescent="0.35">
      <c r="A96" s="21"/>
      <c r="B96" s="21"/>
      <c r="C96" s="21"/>
      <c r="D96" s="21"/>
      <c r="E96" s="17"/>
      <c r="F96" s="11"/>
      <c r="G96" s="8"/>
      <c r="H96" s="7"/>
      <c r="L96" s="10"/>
      <c r="M96" s="10"/>
      <c r="N96" s="12"/>
      <c r="O96" s="12"/>
      <c r="P96" s="21"/>
      <c r="Q96" s="44" t="str" cm="1">
        <f t="array" ref="Q96">_xlfn.IFS(L96&lt;0,$T$113,L96=0,"",L96&gt;0,$U$113)</f>
        <v/>
      </c>
      <c r="R96" s="44" t="str" cm="1">
        <f t="array" ref="R96">_xlfn.IFS(M96&lt;0,$T$113,M96=0,"",M96&gt;0,$U$113)</f>
        <v/>
      </c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</row>
    <row r="97" spans="1:57" x14ac:dyDescent="0.35">
      <c r="A97" s="21"/>
      <c r="B97" s="21"/>
      <c r="C97" s="21"/>
      <c r="D97" s="21"/>
      <c r="E97" s="17"/>
      <c r="F97" s="11"/>
      <c r="G97" s="8"/>
      <c r="H97" s="7"/>
      <c r="L97" s="10"/>
      <c r="M97" s="10"/>
      <c r="N97" s="12"/>
      <c r="O97" s="12"/>
      <c r="P97" s="21"/>
      <c r="Q97" s="44" t="str" cm="1">
        <f t="array" ref="Q97">_xlfn.IFS(L97&lt;0,$T$113,L97=0,"",L97&gt;0,$U$113)</f>
        <v/>
      </c>
      <c r="R97" s="44" t="str" cm="1">
        <f t="array" ref="R97">_xlfn.IFS(M97&lt;0,$T$113,M97=0,"",M97&gt;0,$U$113)</f>
        <v/>
      </c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</row>
    <row r="98" spans="1:57" x14ac:dyDescent="0.35">
      <c r="A98" s="21"/>
      <c r="B98" s="21"/>
      <c r="C98" s="21"/>
      <c r="D98" s="21"/>
      <c r="E98" s="17"/>
      <c r="F98" s="11"/>
      <c r="G98" s="8"/>
      <c r="H98" s="7"/>
      <c r="L98" s="10"/>
      <c r="M98" s="10"/>
      <c r="N98" s="12"/>
      <c r="O98" s="12"/>
      <c r="P98" s="21"/>
      <c r="Q98" s="44" t="str" cm="1">
        <f t="array" ref="Q98">_xlfn.IFS(L98&lt;0,$T$113,L98=0,"",L98&gt;0,$U$113)</f>
        <v/>
      </c>
      <c r="R98" s="44" t="str" cm="1">
        <f t="array" ref="R98">_xlfn.IFS(M98&lt;0,$T$113,M98=0,"",M98&gt;0,$U$113)</f>
        <v/>
      </c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</row>
    <row r="99" spans="1:57" x14ac:dyDescent="0.35">
      <c r="A99" s="21"/>
      <c r="B99" s="21"/>
      <c r="C99" s="21"/>
      <c r="D99" s="21"/>
      <c r="E99" s="17"/>
      <c r="F99" s="11"/>
      <c r="G99" s="8"/>
      <c r="H99" s="7"/>
      <c r="L99" s="10"/>
      <c r="M99" s="10"/>
      <c r="N99" s="12"/>
      <c r="O99" s="12"/>
      <c r="P99" s="21"/>
      <c r="Q99" s="44" t="str" cm="1">
        <f t="array" ref="Q99">_xlfn.IFS(L99&lt;0,$T$113,L99=0,"",L99&gt;0,$U$113)</f>
        <v/>
      </c>
      <c r="R99" s="44" t="str" cm="1">
        <f t="array" ref="R99">_xlfn.IFS(M99&lt;0,$T$113,M99=0,"",M99&gt;0,$U$113)</f>
        <v/>
      </c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</row>
    <row r="100" spans="1:57" x14ac:dyDescent="0.35">
      <c r="A100" s="21"/>
      <c r="B100" s="21"/>
      <c r="C100" s="21"/>
      <c r="D100" s="21"/>
      <c r="E100" s="17"/>
      <c r="F100" s="11"/>
      <c r="G100" s="8"/>
      <c r="H100" s="7"/>
      <c r="L100" s="10"/>
      <c r="M100" s="10"/>
      <c r="N100" s="12"/>
      <c r="O100" s="12"/>
      <c r="P100" s="21"/>
      <c r="Q100" s="44" t="str" cm="1">
        <f t="array" ref="Q100">_xlfn.IFS(L100&lt;0,$T$113,L100=0,"",L100&gt;0,$U$113)</f>
        <v/>
      </c>
      <c r="R100" s="44" t="str" cm="1">
        <f t="array" ref="R100">_xlfn.IFS(M100&lt;0,$T$113,M100=0,"",M100&gt;0,$U$113)</f>
        <v/>
      </c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</row>
    <row r="101" spans="1:57" x14ac:dyDescent="0.35">
      <c r="A101" s="21"/>
      <c r="B101" s="21"/>
      <c r="C101" s="21"/>
      <c r="D101" s="21"/>
      <c r="E101" s="17"/>
      <c r="F101" s="11"/>
      <c r="G101" s="8"/>
      <c r="H101" s="7"/>
      <c r="L101" s="10"/>
      <c r="M101" s="10"/>
      <c r="N101" s="12"/>
      <c r="O101" s="12"/>
      <c r="P101" s="21"/>
      <c r="Q101" s="44" t="str" cm="1">
        <f t="array" ref="Q101">_xlfn.IFS(L101&lt;0,$T$113,L101=0,"",L101&gt;0,$U$113)</f>
        <v/>
      </c>
      <c r="R101" s="44" t="str" cm="1">
        <f t="array" ref="R101">_xlfn.IFS(M101&lt;0,$T$113,M101=0,"",M101&gt;0,$U$113)</f>
        <v/>
      </c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</row>
    <row r="102" spans="1:57" x14ac:dyDescent="0.35">
      <c r="A102" s="21"/>
      <c r="B102" s="21"/>
      <c r="C102" s="21"/>
      <c r="D102" s="21"/>
      <c r="E102" s="17"/>
      <c r="F102" s="11"/>
      <c r="G102" s="8"/>
      <c r="H102" s="7"/>
      <c r="L102" s="10"/>
      <c r="M102" s="10"/>
      <c r="N102" s="12"/>
      <c r="O102" s="12"/>
      <c r="P102" s="21"/>
      <c r="Q102" s="44" t="str" cm="1">
        <f t="array" ref="Q102">_xlfn.IFS(L102&lt;0,$T$113,L102=0,"",L102&gt;0,$U$113)</f>
        <v/>
      </c>
      <c r="R102" s="44" t="str" cm="1">
        <f t="array" ref="R102">_xlfn.IFS(M102&lt;0,$T$113,M102=0,"",M102&gt;0,$U$113)</f>
        <v/>
      </c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</row>
    <row r="103" spans="1:57" x14ac:dyDescent="0.35">
      <c r="A103" s="21"/>
      <c r="B103" s="21"/>
      <c r="C103" s="21"/>
      <c r="D103" s="21"/>
      <c r="E103" s="17"/>
      <c r="F103" s="11"/>
      <c r="G103" s="8"/>
      <c r="H103" s="7"/>
      <c r="L103" s="10"/>
      <c r="M103" s="10"/>
      <c r="N103" s="12"/>
      <c r="O103" s="12"/>
      <c r="P103" s="21"/>
      <c r="Q103" s="44" t="str" cm="1">
        <f t="array" ref="Q103">_xlfn.IFS(L103&lt;0,$T$113,L103=0,"",L103&gt;0,$U$113)</f>
        <v/>
      </c>
      <c r="R103" s="44" t="str" cm="1">
        <f t="array" ref="R103">_xlfn.IFS(M103&lt;0,$T$113,M103=0,"",M103&gt;0,$U$113)</f>
        <v/>
      </c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</row>
    <row r="104" spans="1:57" x14ac:dyDescent="0.35">
      <c r="A104" s="21"/>
      <c r="B104" s="21"/>
      <c r="C104" s="21"/>
      <c r="D104" s="21"/>
      <c r="E104" s="17"/>
      <c r="F104" s="11"/>
      <c r="G104" s="8"/>
      <c r="H104" s="7"/>
      <c r="L104" s="10"/>
      <c r="M104" s="10"/>
      <c r="N104" s="12"/>
      <c r="O104" s="12"/>
      <c r="P104" s="21"/>
      <c r="Q104" s="44" t="str" cm="1">
        <f t="array" ref="Q104">_xlfn.IFS(L104&lt;0,$T$113,L104=0,"",L104&gt;0,$U$113)</f>
        <v/>
      </c>
      <c r="R104" s="44" t="str" cm="1">
        <f t="array" ref="R104">_xlfn.IFS(M104&lt;0,$T$113,M104=0,"",M104&gt;0,$U$113)</f>
        <v/>
      </c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</row>
    <row r="105" spans="1:57" x14ac:dyDescent="0.35">
      <c r="A105" s="21"/>
      <c r="B105" s="21"/>
      <c r="C105" s="21"/>
      <c r="D105" s="21"/>
      <c r="E105" s="6"/>
      <c r="F105" s="11"/>
      <c r="G105" s="8"/>
      <c r="H105" s="12"/>
      <c r="P105" s="21"/>
      <c r="Q105" s="25"/>
      <c r="R105" s="25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</row>
    <row r="106" spans="1:57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5"/>
      <c r="R106" s="25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</row>
    <row r="107" spans="1:57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3"/>
      <c r="N107" s="21"/>
      <c r="O107" s="21"/>
      <c r="P107" s="21"/>
      <c r="Q107" s="25"/>
      <c r="R107" s="25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</row>
    <row r="108" spans="1:57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5"/>
      <c r="R108" s="25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</row>
    <row r="109" spans="1:57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5"/>
      <c r="R109" s="25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</row>
    <row r="110" spans="1:57" x14ac:dyDescent="0.35">
      <c r="A110" s="21"/>
      <c r="B110" s="21"/>
      <c r="C110" s="21"/>
      <c r="D110" s="21"/>
      <c r="E110" s="21"/>
      <c r="F110" s="21"/>
      <c r="G110" s="21"/>
      <c r="H110" s="45"/>
      <c r="I110" s="21"/>
      <c r="J110" s="21"/>
      <c r="K110" s="21"/>
      <c r="L110" s="21"/>
      <c r="M110" s="21"/>
      <c r="N110" s="21"/>
      <c r="O110" s="21"/>
      <c r="P110" s="21"/>
      <c r="Q110" s="25"/>
      <c r="R110" s="25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</row>
    <row r="111" spans="1:57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5"/>
      <c r="R111" s="25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</row>
    <row r="112" spans="1:57" x14ac:dyDescent="0.35">
      <c r="A112" s="21"/>
      <c r="B112" s="21"/>
      <c r="C112" s="21"/>
      <c r="D112" s="21"/>
      <c r="E112" s="21"/>
      <c r="F112" s="45"/>
      <c r="G112" s="45"/>
      <c r="H112" s="45"/>
      <c r="I112" s="21"/>
      <c r="J112" s="21"/>
      <c r="K112" s="21"/>
      <c r="L112" s="21"/>
      <c r="M112" s="21"/>
      <c r="N112" s="21"/>
      <c r="O112" s="21"/>
      <c r="P112" s="21"/>
      <c r="Q112" s="25"/>
      <c r="R112" s="25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</row>
    <row r="113" spans="1:57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5"/>
      <c r="R113" s="25"/>
      <c r="S113" s="21"/>
      <c r="T113" s="21" t="s">
        <v>3</v>
      </c>
      <c r="U113" s="21" t="s">
        <v>2</v>
      </c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</row>
    <row r="114" spans="1:57" x14ac:dyDescent="0.35">
      <c r="A114" s="21"/>
      <c r="B114" s="21"/>
      <c r="C114" s="21"/>
      <c r="D114" s="21"/>
      <c r="E114" s="21"/>
      <c r="F114" s="21"/>
      <c r="G114" s="21"/>
      <c r="H114" s="45"/>
      <c r="I114" s="21"/>
      <c r="J114" s="21"/>
      <c r="K114" s="21"/>
      <c r="L114" s="45"/>
      <c r="M114" s="45"/>
      <c r="N114" s="21"/>
      <c r="O114" s="21"/>
      <c r="P114" s="21"/>
      <c r="Q114" s="25"/>
      <c r="R114" s="25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</row>
    <row r="115" spans="1:57" x14ac:dyDescent="0.35">
      <c r="A115" s="21"/>
      <c r="B115" s="21"/>
      <c r="C115" s="21"/>
      <c r="D115" s="21"/>
      <c r="E115" s="21"/>
      <c r="F115" s="21"/>
      <c r="G115" s="46"/>
      <c r="H115" s="46"/>
      <c r="I115" s="21"/>
      <c r="J115" s="21"/>
      <c r="K115" s="21"/>
      <c r="L115" s="45"/>
      <c r="M115" s="45"/>
      <c r="N115" s="21"/>
      <c r="O115" s="21"/>
      <c r="P115" s="21"/>
      <c r="Q115" s="25"/>
      <c r="R115" s="25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</row>
    <row r="116" spans="1:57" x14ac:dyDescent="0.35">
      <c r="A116" s="21"/>
      <c r="B116" s="21"/>
      <c r="C116" s="21"/>
      <c r="D116" s="21"/>
      <c r="E116" s="21"/>
      <c r="F116" s="21"/>
      <c r="G116" s="46"/>
      <c r="H116" s="46"/>
      <c r="I116" s="21"/>
      <c r="J116" s="21"/>
      <c r="K116" s="21"/>
      <c r="L116" s="45"/>
      <c r="M116" s="45"/>
      <c r="N116" s="21"/>
      <c r="O116" s="21"/>
      <c r="P116" s="21"/>
      <c r="Q116" s="25"/>
      <c r="R116" s="25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</row>
    <row r="117" spans="1:57" x14ac:dyDescent="0.35">
      <c r="A117" s="21"/>
      <c r="B117" s="21"/>
      <c r="C117" s="21"/>
      <c r="D117" s="21"/>
      <c r="E117" s="21"/>
      <c r="F117" s="21"/>
      <c r="G117" s="46"/>
      <c r="H117" s="46"/>
      <c r="I117" s="21"/>
      <c r="J117" s="21"/>
      <c r="K117" s="21"/>
      <c r="L117" s="45"/>
      <c r="M117" s="45"/>
      <c r="N117" s="21"/>
      <c r="O117" s="21"/>
      <c r="P117" s="21"/>
      <c r="Q117" s="25"/>
      <c r="R117" s="25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</row>
    <row r="118" spans="1:57" x14ac:dyDescent="0.35">
      <c r="A118" s="21"/>
      <c r="B118" s="21"/>
      <c r="C118" s="21"/>
      <c r="D118" s="21"/>
      <c r="E118" s="21"/>
      <c r="F118" s="21"/>
      <c r="G118" s="46"/>
      <c r="H118" s="46"/>
      <c r="I118" s="21"/>
      <c r="J118" s="21"/>
      <c r="K118" s="21"/>
      <c r="L118" s="45"/>
      <c r="M118" s="45"/>
      <c r="N118" s="21"/>
      <c r="O118" s="21"/>
      <c r="P118" s="21"/>
      <c r="Q118" s="25"/>
      <c r="R118" s="25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</row>
    <row r="119" spans="1:57" x14ac:dyDescent="0.35">
      <c r="A119" s="21"/>
      <c r="B119" s="21"/>
      <c r="C119" s="21"/>
      <c r="D119" s="21"/>
      <c r="E119" s="21"/>
      <c r="F119" s="21"/>
      <c r="G119" s="46"/>
      <c r="H119" s="46"/>
      <c r="I119" s="21"/>
      <c r="J119" s="21"/>
      <c r="K119" s="21"/>
      <c r="L119" s="45"/>
      <c r="M119" s="45"/>
      <c r="N119" s="21"/>
      <c r="O119" s="21"/>
      <c r="P119" s="21"/>
      <c r="Q119" s="25"/>
      <c r="R119" s="25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</row>
    <row r="120" spans="1:57" x14ac:dyDescent="0.35">
      <c r="A120" s="21"/>
      <c r="B120" s="21"/>
      <c r="C120" s="21"/>
      <c r="D120" s="21"/>
      <c r="E120" s="21"/>
      <c r="F120" s="21"/>
      <c r="G120" s="46"/>
      <c r="H120" s="46"/>
      <c r="I120" s="21"/>
      <c r="J120" s="21"/>
      <c r="K120" s="21"/>
      <c r="L120" s="45"/>
      <c r="M120" s="45"/>
      <c r="N120" s="21"/>
      <c r="O120" s="21"/>
      <c r="P120" s="21"/>
      <c r="Q120" s="25"/>
      <c r="R120" s="25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</row>
    <row r="121" spans="1:57" x14ac:dyDescent="0.35">
      <c r="A121" s="21"/>
      <c r="B121" s="21"/>
      <c r="C121" s="21"/>
      <c r="D121" s="21"/>
      <c r="E121" s="21"/>
      <c r="F121" s="21"/>
      <c r="G121" s="46"/>
      <c r="H121" s="46"/>
      <c r="I121" s="21"/>
      <c r="J121" s="21"/>
      <c r="K121" s="21"/>
      <c r="L121" s="45"/>
      <c r="M121" s="45"/>
      <c r="N121" s="21"/>
      <c r="O121" s="21"/>
      <c r="P121" s="21"/>
      <c r="Q121" s="25"/>
      <c r="R121" s="25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</row>
    <row r="122" spans="1:57" x14ac:dyDescent="0.35">
      <c r="A122" s="21"/>
      <c r="B122" s="21"/>
      <c r="C122" s="21"/>
      <c r="D122" s="21"/>
      <c r="E122" s="21"/>
      <c r="F122" s="21"/>
      <c r="G122" s="46"/>
      <c r="H122" s="46"/>
      <c r="I122" s="21"/>
      <c r="J122" s="21"/>
      <c r="K122" s="21"/>
      <c r="L122" s="45"/>
      <c r="M122" s="45"/>
      <c r="N122" s="21"/>
      <c r="O122" s="21"/>
      <c r="P122" s="21"/>
      <c r="Q122" s="25"/>
      <c r="R122" s="25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</row>
    <row r="123" spans="1:57" x14ac:dyDescent="0.35">
      <c r="A123" s="21"/>
      <c r="B123" s="21"/>
      <c r="C123" s="21"/>
      <c r="D123" s="21"/>
      <c r="E123" s="21"/>
      <c r="F123" s="21"/>
      <c r="G123" s="46"/>
      <c r="H123" s="46"/>
      <c r="I123" s="21"/>
      <c r="J123" s="21"/>
      <c r="K123" s="21"/>
      <c r="L123" s="45"/>
      <c r="M123" s="45"/>
      <c r="N123" s="21"/>
      <c r="O123" s="21"/>
      <c r="P123" s="21"/>
      <c r="Q123" s="25"/>
      <c r="R123" s="25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</row>
    <row r="124" spans="1:57" s="13" customFormat="1" x14ac:dyDescent="0.35">
      <c r="A124" s="25"/>
      <c r="B124" s="25"/>
      <c r="C124" s="25"/>
      <c r="D124" s="25"/>
      <c r="E124" s="21"/>
      <c r="F124" s="21"/>
      <c r="G124" s="46"/>
      <c r="H124" s="46"/>
      <c r="I124" s="21"/>
      <c r="J124" s="21"/>
      <c r="K124" s="21"/>
      <c r="L124" s="45"/>
      <c r="M124" s="45"/>
      <c r="N124" s="21"/>
      <c r="O124" s="21"/>
      <c r="P124" s="21"/>
      <c r="Q124" s="25"/>
      <c r="R124" s="25"/>
      <c r="S124" s="21"/>
      <c r="T124" s="21"/>
      <c r="U124" s="21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</row>
    <row r="125" spans="1:57" s="13" customFormat="1" x14ac:dyDescent="0.35">
      <c r="A125" s="25"/>
      <c r="B125" s="25"/>
      <c r="C125" s="25"/>
      <c r="D125" s="25"/>
      <c r="E125" s="21"/>
      <c r="F125" s="21"/>
      <c r="G125" s="46"/>
      <c r="H125" s="46"/>
      <c r="I125" s="21"/>
      <c r="J125" s="21"/>
      <c r="K125" s="21"/>
      <c r="L125" s="45"/>
      <c r="M125" s="45"/>
      <c r="N125" s="21"/>
      <c r="O125" s="21"/>
      <c r="P125" s="21"/>
      <c r="Q125" s="25"/>
      <c r="R125" s="25"/>
      <c r="S125" s="21"/>
      <c r="T125" s="21"/>
      <c r="U125" s="21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</row>
    <row r="126" spans="1:57" s="13" customFormat="1" x14ac:dyDescent="0.35">
      <c r="A126" s="25"/>
      <c r="B126" s="25"/>
      <c r="C126" s="25"/>
      <c r="D126" s="25"/>
      <c r="E126" s="21"/>
      <c r="F126" s="21"/>
      <c r="G126" s="46"/>
      <c r="H126" s="46"/>
      <c r="I126" s="21"/>
      <c r="J126" s="21"/>
      <c r="K126" s="21"/>
      <c r="L126" s="45"/>
      <c r="M126" s="45"/>
      <c r="N126" s="21"/>
      <c r="O126" s="21"/>
      <c r="P126" s="21"/>
      <c r="Q126" s="25"/>
      <c r="R126" s="25"/>
      <c r="S126" s="21"/>
      <c r="T126" s="21"/>
      <c r="U126" s="21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</row>
    <row r="127" spans="1:57" s="13" customFormat="1" x14ac:dyDescent="0.35">
      <c r="A127" s="25"/>
      <c r="B127" s="25"/>
      <c r="C127" s="25"/>
      <c r="D127" s="25"/>
      <c r="E127" s="21"/>
      <c r="F127" s="21"/>
      <c r="G127" s="46"/>
      <c r="H127" s="46"/>
      <c r="I127" s="21"/>
      <c r="J127" s="21"/>
      <c r="K127" s="21"/>
      <c r="L127" s="45"/>
      <c r="M127" s="45"/>
      <c r="N127" s="21"/>
      <c r="O127" s="21"/>
      <c r="P127" s="21"/>
      <c r="Q127" s="25"/>
      <c r="R127" s="25"/>
      <c r="S127" s="21"/>
      <c r="T127" s="21"/>
      <c r="U127" s="21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</row>
    <row r="128" spans="1:57" s="13" customFormat="1" x14ac:dyDescent="0.35">
      <c r="A128" s="25"/>
      <c r="B128" s="25"/>
      <c r="C128" s="25"/>
      <c r="D128" s="25"/>
      <c r="E128" s="21"/>
      <c r="F128" s="21"/>
      <c r="G128" s="46"/>
      <c r="H128" s="46"/>
      <c r="I128" s="21"/>
      <c r="J128" s="21"/>
      <c r="K128" s="21"/>
      <c r="L128" s="45"/>
      <c r="M128" s="45"/>
      <c r="N128" s="21"/>
      <c r="O128" s="21"/>
      <c r="P128" s="21"/>
      <c r="Q128" s="25"/>
      <c r="R128" s="25"/>
      <c r="S128" s="21"/>
      <c r="T128" s="21"/>
      <c r="U128" s="21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</row>
    <row r="129" spans="1:57" s="13" customFormat="1" x14ac:dyDescent="0.35">
      <c r="A129" s="25"/>
      <c r="B129" s="25"/>
      <c r="C129" s="25"/>
      <c r="D129" s="25"/>
      <c r="E129" s="21"/>
      <c r="F129" s="21"/>
      <c r="G129" s="46"/>
      <c r="H129" s="46"/>
      <c r="I129" s="21"/>
      <c r="J129" s="21"/>
      <c r="K129" s="21"/>
      <c r="L129" s="45"/>
      <c r="M129" s="45"/>
      <c r="N129" s="21"/>
      <c r="O129" s="21"/>
      <c r="P129" s="21"/>
      <c r="Q129" s="25"/>
      <c r="R129" s="25"/>
      <c r="S129" s="21"/>
      <c r="T129" s="21"/>
      <c r="U129" s="21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</row>
    <row r="130" spans="1:57" s="13" customFormat="1" x14ac:dyDescent="0.35">
      <c r="A130" s="25"/>
      <c r="B130" s="25"/>
      <c r="C130" s="25"/>
      <c r="D130" s="25"/>
      <c r="E130" s="21"/>
      <c r="F130" s="21"/>
      <c r="G130" s="46"/>
      <c r="H130" s="46"/>
      <c r="I130" s="21"/>
      <c r="J130" s="21"/>
      <c r="K130" s="21"/>
      <c r="L130" s="45"/>
      <c r="M130" s="45"/>
      <c r="N130" s="21"/>
      <c r="O130" s="21"/>
      <c r="P130" s="21"/>
      <c r="Q130" s="25"/>
      <c r="R130" s="25"/>
      <c r="S130" s="21"/>
      <c r="T130" s="21"/>
      <c r="U130" s="21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</row>
    <row r="131" spans="1:57" s="13" customFormat="1" x14ac:dyDescent="0.35">
      <c r="A131" s="25"/>
      <c r="B131" s="25"/>
      <c r="C131" s="25"/>
      <c r="D131" s="25"/>
      <c r="E131" s="21"/>
      <c r="F131" s="21"/>
      <c r="G131" s="46"/>
      <c r="H131" s="46"/>
      <c r="I131" s="21"/>
      <c r="J131" s="21"/>
      <c r="K131" s="21"/>
      <c r="L131" s="45"/>
      <c r="M131" s="45"/>
      <c r="N131" s="21"/>
      <c r="O131" s="21"/>
      <c r="P131" s="21"/>
      <c r="Q131" s="25"/>
      <c r="R131" s="25"/>
      <c r="S131" s="21"/>
      <c r="T131" s="21"/>
      <c r="U131" s="21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</row>
    <row r="132" spans="1:57" s="13" customFormat="1" x14ac:dyDescent="0.35">
      <c r="A132" s="25"/>
      <c r="B132" s="25"/>
      <c r="C132" s="25"/>
      <c r="D132" s="25"/>
      <c r="E132" s="21"/>
      <c r="F132" s="21"/>
      <c r="G132" s="46"/>
      <c r="H132" s="46"/>
      <c r="I132" s="21"/>
      <c r="J132" s="21"/>
      <c r="K132" s="21"/>
      <c r="L132" s="45"/>
      <c r="M132" s="45"/>
      <c r="N132" s="21"/>
      <c r="O132" s="21"/>
      <c r="P132" s="21"/>
      <c r="Q132" s="25"/>
      <c r="R132" s="25"/>
      <c r="S132" s="21"/>
      <c r="T132" s="21"/>
      <c r="U132" s="21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</row>
    <row r="133" spans="1:57" s="13" customFormat="1" x14ac:dyDescent="0.35">
      <c r="A133" s="25"/>
      <c r="B133" s="25"/>
      <c r="C133" s="25"/>
      <c r="D133" s="25"/>
      <c r="E133" s="21"/>
      <c r="F133" s="21"/>
      <c r="G133" s="46"/>
      <c r="H133" s="46"/>
      <c r="I133" s="21"/>
      <c r="J133" s="21"/>
      <c r="K133" s="21"/>
      <c r="L133" s="45"/>
      <c r="M133" s="45"/>
      <c r="N133" s="21"/>
      <c r="O133" s="21"/>
      <c r="P133" s="21"/>
      <c r="Q133" s="25"/>
      <c r="R133" s="25"/>
      <c r="S133" s="21"/>
      <c r="T133" s="21"/>
      <c r="U133" s="21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</row>
    <row r="134" spans="1:57" s="13" customFormat="1" x14ac:dyDescent="0.35">
      <c r="A134" s="25"/>
      <c r="B134" s="25"/>
      <c r="C134" s="25"/>
      <c r="D134" s="25"/>
      <c r="E134" s="21"/>
      <c r="F134" s="21"/>
      <c r="G134" s="46"/>
      <c r="H134" s="46"/>
      <c r="I134" s="21"/>
      <c r="J134" s="21"/>
      <c r="K134" s="21"/>
      <c r="L134" s="45"/>
      <c r="M134" s="45"/>
      <c r="N134" s="21"/>
      <c r="O134" s="21"/>
      <c r="P134" s="21"/>
      <c r="Q134" s="25"/>
      <c r="R134" s="25"/>
      <c r="S134" s="21"/>
      <c r="T134" s="21"/>
      <c r="U134" s="21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</row>
    <row r="135" spans="1:57" s="13" customFormat="1" x14ac:dyDescent="0.35">
      <c r="A135" s="25"/>
      <c r="B135" s="25"/>
      <c r="C135" s="25"/>
      <c r="D135" s="25"/>
      <c r="E135" s="21"/>
      <c r="F135" s="21"/>
      <c r="G135" s="46"/>
      <c r="H135" s="46"/>
      <c r="I135" s="21"/>
      <c r="J135" s="21"/>
      <c r="K135" s="21"/>
      <c r="L135" s="45"/>
      <c r="M135" s="45"/>
      <c r="N135" s="21"/>
      <c r="O135" s="21"/>
      <c r="P135" s="21"/>
      <c r="Q135" s="25"/>
      <c r="R135" s="25"/>
      <c r="S135" s="21"/>
      <c r="T135" s="21"/>
      <c r="U135" s="21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</row>
    <row r="136" spans="1:57" s="13" customFormat="1" x14ac:dyDescent="0.35">
      <c r="A136" s="25"/>
      <c r="B136" s="25"/>
      <c r="C136" s="25"/>
      <c r="D136" s="25"/>
      <c r="E136" s="21"/>
      <c r="F136" s="21"/>
      <c r="G136" s="46"/>
      <c r="H136" s="46"/>
      <c r="I136" s="21"/>
      <c r="J136" s="21"/>
      <c r="K136" s="21"/>
      <c r="L136" s="45"/>
      <c r="M136" s="45"/>
      <c r="N136" s="21"/>
      <c r="O136" s="21"/>
      <c r="P136" s="21"/>
      <c r="Q136" s="25"/>
      <c r="R136" s="25"/>
      <c r="S136" s="21"/>
      <c r="T136" s="21"/>
      <c r="U136" s="21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</row>
    <row r="137" spans="1:57" s="13" customFormat="1" x14ac:dyDescent="0.35">
      <c r="A137" s="25"/>
      <c r="B137" s="25"/>
      <c r="C137" s="25"/>
      <c r="D137" s="25"/>
      <c r="E137" s="21"/>
      <c r="F137" s="21"/>
      <c r="G137" s="46"/>
      <c r="H137" s="46"/>
      <c r="I137" s="21"/>
      <c r="J137" s="21"/>
      <c r="K137" s="21"/>
      <c r="L137" s="21"/>
      <c r="M137" s="21"/>
      <c r="N137" s="21"/>
      <c r="O137" s="21"/>
      <c r="P137" s="21"/>
      <c r="Q137" s="25"/>
      <c r="R137" s="25"/>
      <c r="S137" s="21"/>
      <c r="T137" s="21"/>
      <c r="U137" s="21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</row>
    <row r="138" spans="1:57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5"/>
      <c r="R138" s="25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</row>
    <row r="139" spans="1:57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5"/>
      <c r="R139" s="25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</row>
    <row r="140" spans="1:57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5"/>
      <c r="R140" s="25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</row>
    <row r="141" spans="1:57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5"/>
      <c r="R141" s="25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</row>
    <row r="142" spans="1:57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5"/>
      <c r="R142" s="25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</row>
    <row r="143" spans="1:57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5"/>
      <c r="R143" s="25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</row>
    <row r="144" spans="1:57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5"/>
      <c r="R144" s="25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</row>
    <row r="145" spans="1:57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5"/>
      <c r="R145" s="25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</row>
    <row r="146" spans="1:57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5"/>
      <c r="R146" s="25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</row>
    <row r="147" spans="1:57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5"/>
      <c r="R147" s="25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</row>
    <row r="148" spans="1:57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5"/>
      <c r="R148" s="25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</row>
    <row r="149" spans="1:57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5"/>
      <c r="R149" s="25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</row>
    <row r="150" spans="1:57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5"/>
      <c r="R150" s="25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</row>
    <row r="151" spans="1:57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5"/>
      <c r="R151" s="25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</row>
    <row r="152" spans="1:57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5"/>
      <c r="R152" s="25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</row>
    <row r="153" spans="1:57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5"/>
      <c r="R153" s="25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</row>
    <row r="154" spans="1:57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5"/>
      <c r="R154" s="25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</row>
    <row r="155" spans="1:57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5"/>
      <c r="R155" s="25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</row>
    <row r="156" spans="1:57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5"/>
      <c r="R156" s="25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</row>
    <row r="157" spans="1:57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5"/>
      <c r="R157" s="25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</row>
    <row r="158" spans="1:57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5"/>
      <c r="R158" s="25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</row>
    <row r="159" spans="1:57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5"/>
      <c r="R159" s="25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</row>
    <row r="160" spans="1:57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5"/>
      <c r="R160" s="25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</row>
    <row r="161" spans="1:57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5"/>
      <c r="R161" s="25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</row>
    <row r="162" spans="1:57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5"/>
      <c r="R162" s="25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</row>
    <row r="163" spans="1:57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5"/>
      <c r="R163" s="25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</row>
    <row r="164" spans="1:57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5"/>
      <c r="R164" s="25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</row>
    <row r="165" spans="1:57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5"/>
      <c r="R165" s="25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</row>
    <row r="166" spans="1:57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5"/>
      <c r="R166" s="25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</row>
    <row r="167" spans="1:57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5"/>
      <c r="R167" s="25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</row>
    <row r="168" spans="1:57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5"/>
      <c r="R168" s="25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</row>
    <row r="169" spans="1:57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5"/>
      <c r="R169" s="25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</row>
    <row r="170" spans="1:57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5"/>
      <c r="R170" s="25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</row>
    <row r="171" spans="1:57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5"/>
      <c r="R171" s="25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</row>
    <row r="172" spans="1:57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5"/>
      <c r="R172" s="25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</row>
    <row r="173" spans="1:57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5"/>
      <c r="R173" s="25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</row>
    <row r="174" spans="1:57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5"/>
      <c r="R174" s="25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</row>
    <row r="175" spans="1:57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5"/>
      <c r="R175" s="25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</row>
    <row r="176" spans="1:57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5"/>
      <c r="R176" s="25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</row>
    <row r="177" spans="1:57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5"/>
      <c r="R177" s="25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</row>
    <row r="178" spans="1:57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5"/>
      <c r="R178" s="25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</row>
    <row r="179" spans="1:57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5"/>
      <c r="R179" s="25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</row>
    <row r="180" spans="1:57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5"/>
      <c r="R180" s="25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</row>
    <row r="181" spans="1:57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5"/>
      <c r="R181" s="25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</row>
    <row r="182" spans="1:57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5"/>
      <c r="R182" s="25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</row>
    <row r="183" spans="1:57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5"/>
      <c r="R183" s="25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</row>
    <row r="184" spans="1:57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5"/>
      <c r="R184" s="25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</row>
    <row r="185" spans="1:57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5"/>
      <c r="R185" s="25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</row>
    <row r="186" spans="1:57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5"/>
      <c r="R186" s="25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</row>
    <row r="187" spans="1:57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5"/>
      <c r="R187" s="25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</row>
  </sheetData>
  <conditionalFormatting sqref="Q82">
    <cfRule type="expression" dxfId="13" priority="1">
      <formula>L82&gt;0</formula>
    </cfRule>
  </conditionalFormatting>
  <dataValidations count="1">
    <dataValidation type="list" allowBlank="1" showInputMessage="1" showErrorMessage="1" sqref="G13" xr:uid="{C7F35EB7-A547-47BA-8E9F-B3A77182F3F5}">
      <formula1>#REF!</formula1>
    </dataValidation>
  </dataValidation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7ECB-CF5F-44DF-8279-D1EC8ED70237}">
  <dimension ref="A1:BE187"/>
  <sheetViews>
    <sheetView showGridLines="0" zoomScale="90" zoomScaleNormal="90" workbookViewId="0"/>
  </sheetViews>
  <sheetFormatPr defaultRowHeight="14.5" x14ac:dyDescent="0.35"/>
  <cols>
    <col min="1" max="1" width="2.6328125" customWidth="1"/>
    <col min="2" max="2" width="3.90625" customWidth="1"/>
    <col min="3" max="3" width="1.08984375" customWidth="1"/>
    <col min="4" max="4" width="1" customWidth="1"/>
    <col min="5" max="5" width="10.81640625" customWidth="1"/>
    <col min="6" max="6" width="13.08984375" customWidth="1"/>
    <col min="7" max="7" width="7.90625" bestFit="1" customWidth="1"/>
    <col min="8" max="8" width="10.36328125" customWidth="1"/>
    <col min="9" max="9" width="10" customWidth="1"/>
    <col min="10" max="10" width="1" customWidth="1"/>
    <col min="11" max="11" width="1.08984375" customWidth="1"/>
    <col min="12" max="14" width="8.7265625" customWidth="1"/>
    <col min="17" max="18" width="3.6328125" style="13" customWidth="1"/>
  </cols>
  <sheetData>
    <row r="1" spans="1:57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5"/>
      <c r="R1" s="25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</row>
    <row r="2" spans="1:57" x14ac:dyDescent="0.35">
      <c r="A2" s="21"/>
      <c r="B2" s="21"/>
      <c r="C2" s="21"/>
      <c r="D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</row>
    <row r="3" spans="1:57" x14ac:dyDescent="0.35">
      <c r="A3" s="21"/>
      <c r="B3" s="21"/>
      <c r="C3" s="21"/>
      <c r="D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</row>
    <row r="4" spans="1:57" x14ac:dyDescent="0.35">
      <c r="A4" s="21"/>
      <c r="B4" s="21"/>
      <c r="C4" s="21"/>
      <c r="D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</row>
    <row r="5" spans="1:57" x14ac:dyDescent="0.35">
      <c r="A5" s="21"/>
      <c r="B5" s="21"/>
      <c r="C5" s="21"/>
      <c r="D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</row>
    <row r="6" spans="1:57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5"/>
      <c r="R6" s="25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</row>
    <row r="7" spans="1:57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5"/>
      <c r="R7" s="25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</row>
    <row r="8" spans="1:57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5"/>
      <c r="R8" s="25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</row>
    <row r="9" spans="1:57" x14ac:dyDescent="0.35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5"/>
      <c r="R9" s="25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</row>
    <row r="10" spans="1:57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5"/>
      <c r="R10" s="25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</row>
    <row r="11" spans="1:57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5"/>
      <c r="R11" s="25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</row>
    <row r="12" spans="1:57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5"/>
      <c r="R12" s="25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</row>
    <row r="13" spans="1:57" x14ac:dyDescent="0.35">
      <c r="A13" s="21"/>
      <c r="B13" s="21"/>
      <c r="C13" s="21"/>
      <c r="D13" s="21"/>
      <c r="E13" s="21"/>
      <c r="F13" s="21"/>
      <c r="G13" s="22"/>
      <c r="H13" s="21"/>
      <c r="I13" s="21"/>
      <c r="J13" s="21"/>
      <c r="K13" s="23"/>
      <c r="L13" s="21"/>
      <c r="M13" s="21"/>
      <c r="N13" s="24"/>
      <c r="O13" s="21"/>
      <c r="P13" s="21"/>
      <c r="Q13" s="25"/>
      <c r="R13" s="25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</row>
    <row r="14" spans="1:57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5"/>
      <c r="R14" s="25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</row>
    <row r="15" spans="1:57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5"/>
      <c r="R15" s="25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</row>
    <row r="16" spans="1:57" ht="6.5" customHeight="1" x14ac:dyDescent="0.35">
      <c r="A16" s="21"/>
      <c r="B16" s="21"/>
      <c r="C16" s="20"/>
      <c r="D16" s="20"/>
      <c r="E16" s="20"/>
      <c r="F16" s="20"/>
      <c r="G16" s="20"/>
      <c r="H16" s="20"/>
      <c r="I16" s="20"/>
      <c r="J16" s="20"/>
      <c r="K16" s="20"/>
      <c r="L16" s="21"/>
      <c r="M16" s="21"/>
      <c r="N16" s="21"/>
      <c r="O16" s="21"/>
      <c r="P16" s="21"/>
      <c r="Q16" s="25"/>
      <c r="R16" s="25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</row>
    <row r="17" spans="1:57" ht="5" customHeight="1" x14ac:dyDescent="0.35">
      <c r="A17" s="21"/>
      <c r="B17" s="21"/>
      <c r="C17" s="20"/>
      <c r="D17" s="21"/>
      <c r="E17" s="21"/>
      <c r="F17" s="21"/>
      <c r="G17" s="21"/>
      <c r="H17" s="21"/>
      <c r="I17" s="21"/>
      <c r="J17" s="21"/>
      <c r="K17" s="20"/>
      <c r="L17" s="21"/>
      <c r="M17" s="21"/>
      <c r="N17" s="21"/>
      <c r="O17" s="21"/>
      <c r="P17" s="21"/>
      <c r="Q17" s="25"/>
      <c r="R17" s="25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</row>
    <row r="18" spans="1:57" ht="36" x14ac:dyDescent="0.35">
      <c r="A18" s="21"/>
      <c r="B18" s="21"/>
      <c r="C18" s="20"/>
      <c r="D18" s="21"/>
      <c r="E18" s="28" t="s">
        <v>0</v>
      </c>
      <c r="F18" s="29" t="s">
        <v>9</v>
      </c>
      <c r="G18" s="29" t="s">
        <v>10</v>
      </c>
      <c r="H18" s="30" t="s">
        <v>6</v>
      </c>
      <c r="I18" s="30" t="s">
        <v>7</v>
      </c>
      <c r="J18" s="26"/>
      <c r="K18" s="20"/>
      <c r="L18" s="21"/>
      <c r="M18" s="21"/>
      <c r="N18" s="21"/>
      <c r="O18" s="21"/>
      <c r="P18" s="21"/>
      <c r="Q18" s="25"/>
      <c r="R18" s="25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</row>
    <row r="19" spans="1:57" ht="6" customHeight="1" x14ac:dyDescent="0.35">
      <c r="A19" s="21"/>
      <c r="B19" s="21"/>
      <c r="C19" s="20"/>
      <c r="D19" s="21"/>
      <c r="E19" s="31"/>
      <c r="F19" s="32"/>
      <c r="G19" s="32"/>
      <c r="H19" s="33"/>
      <c r="I19" s="33"/>
      <c r="J19" s="26"/>
      <c r="K19" s="20"/>
      <c r="L19" s="21"/>
      <c r="M19" s="21"/>
      <c r="N19" s="21"/>
      <c r="O19" s="21"/>
      <c r="P19" s="21"/>
      <c r="Q19" s="25"/>
      <c r="R19" s="25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</row>
    <row r="20" spans="1:57" ht="18" x14ac:dyDescent="0.4">
      <c r="A20" s="21"/>
      <c r="B20" s="21"/>
      <c r="C20" s="20"/>
      <c r="D20" s="21"/>
      <c r="E20" s="34" t="s">
        <v>13</v>
      </c>
      <c r="F20" s="35">
        <v>500</v>
      </c>
      <c r="G20" s="36"/>
      <c r="H20" s="37"/>
      <c r="I20" s="37">
        <f>F20</f>
        <v>500</v>
      </c>
      <c r="J20" s="27"/>
      <c r="K20" s="20"/>
      <c r="L20" s="21"/>
      <c r="M20" s="21"/>
      <c r="N20" s="21"/>
      <c r="O20" s="21"/>
      <c r="P20" s="21"/>
      <c r="Q20" s="25"/>
      <c r="R20" s="25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</row>
    <row r="21" spans="1:57" ht="18" x14ac:dyDescent="0.4">
      <c r="A21" s="21"/>
      <c r="B21" s="21"/>
      <c r="C21" s="20"/>
      <c r="D21" s="21"/>
      <c r="E21" s="38" t="s">
        <v>14</v>
      </c>
      <c r="F21" s="39">
        <v>531.107073648388</v>
      </c>
      <c r="G21" s="39">
        <v>202.71254431299894</v>
      </c>
      <c r="H21" s="37">
        <f>SUM(F21:G21)</f>
        <v>733.81961796138694</v>
      </c>
      <c r="I21" s="37">
        <f>I20+F21+G21</f>
        <v>1233.8196179613869</v>
      </c>
      <c r="J21" s="27"/>
      <c r="K21" s="20"/>
      <c r="L21" s="21"/>
      <c r="M21" s="21"/>
      <c r="N21" s="21"/>
      <c r="O21" s="21"/>
      <c r="P21" s="21"/>
      <c r="Q21" s="25"/>
      <c r="R21" s="25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</row>
    <row r="22" spans="1:57" ht="18" x14ac:dyDescent="0.4">
      <c r="A22" s="21"/>
      <c r="B22" s="21"/>
      <c r="C22" s="20"/>
      <c r="D22" s="21"/>
      <c r="E22" s="38" t="s">
        <v>15</v>
      </c>
      <c r="F22" s="39">
        <v>475.50172683294068</v>
      </c>
      <c r="G22" s="39">
        <v>-416.86280692379773</v>
      </c>
      <c r="H22" s="37">
        <f t="shared" ref="H22:H31" si="0">SUM(F22:G22)</f>
        <v>58.638919909142942</v>
      </c>
      <c r="I22" s="37">
        <f t="shared" ref="I22:I31" si="1">I21+F22+G22</f>
        <v>1292.4585378705299</v>
      </c>
      <c r="J22" s="27"/>
      <c r="K22" s="20"/>
      <c r="L22" s="21"/>
      <c r="M22" s="21"/>
      <c r="N22" s="21"/>
      <c r="O22" s="21"/>
      <c r="P22" s="21"/>
      <c r="Q22" s="25"/>
      <c r="R22" s="25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</row>
    <row r="23" spans="1:57" ht="18" x14ac:dyDescent="0.4">
      <c r="A23" s="21"/>
      <c r="B23" s="21"/>
      <c r="C23" s="20"/>
      <c r="D23" s="21"/>
      <c r="E23" s="38" t="s">
        <v>16</v>
      </c>
      <c r="F23" s="39">
        <v>279.20248574547037</v>
      </c>
      <c r="G23" s="39">
        <v>140.24697801991616</v>
      </c>
      <c r="H23" s="37">
        <f t="shared" si="0"/>
        <v>419.44946376538655</v>
      </c>
      <c r="I23" s="37">
        <f t="shared" si="1"/>
        <v>1711.9080016359164</v>
      </c>
      <c r="J23" s="27"/>
      <c r="K23" s="20"/>
      <c r="L23" s="21"/>
      <c r="M23" s="21"/>
      <c r="N23" s="21"/>
      <c r="O23" s="21"/>
      <c r="P23" s="21"/>
      <c r="Q23" s="25"/>
      <c r="R23" s="25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</row>
    <row r="24" spans="1:57" ht="18" x14ac:dyDescent="0.4">
      <c r="A24" s="21"/>
      <c r="B24" s="21"/>
      <c r="C24" s="20"/>
      <c r="D24" s="21"/>
      <c r="E24" s="38" t="s">
        <v>17</v>
      </c>
      <c r="F24" s="39">
        <v>-504.16282025852792</v>
      </c>
      <c r="G24" s="39">
        <v>390.34537610564371</v>
      </c>
      <c r="H24" s="37">
        <f t="shared" si="0"/>
        <v>-113.81744415288421</v>
      </c>
      <c r="I24" s="37">
        <f t="shared" si="1"/>
        <v>1598.0905574830322</v>
      </c>
      <c r="J24" s="27"/>
      <c r="K24" s="20"/>
      <c r="L24" s="21"/>
      <c r="M24" s="21"/>
      <c r="N24" s="21"/>
      <c r="O24" s="21"/>
      <c r="P24" s="21"/>
      <c r="Q24" s="25"/>
      <c r="R24" s="25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</row>
    <row r="25" spans="1:57" ht="18" x14ac:dyDescent="0.4">
      <c r="A25" s="21"/>
      <c r="B25" s="21"/>
      <c r="C25" s="20"/>
      <c r="D25" s="21"/>
      <c r="E25" s="38" t="s">
        <v>11</v>
      </c>
      <c r="F25" s="39">
        <v>-176.10947185280202</v>
      </c>
      <c r="G25" s="39">
        <v>-234.33180655344881</v>
      </c>
      <c r="H25" s="37">
        <f t="shared" si="0"/>
        <v>-410.44127840625083</v>
      </c>
      <c r="I25" s="37">
        <f t="shared" si="1"/>
        <v>1187.6492790767813</v>
      </c>
      <c r="J25" s="27"/>
      <c r="K25" s="20"/>
      <c r="L25" s="21"/>
      <c r="M25" s="21"/>
      <c r="N25" s="21"/>
      <c r="O25" s="21"/>
      <c r="P25" s="21"/>
      <c r="Q25" s="25"/>
      <c r="R25" s="25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</row>
    <row r="26" spans="1:57" ht="18" x14ac:dyDescent="0.4">
      <c r="A26" s="21"/>
      <c r="B26" s="21"/>
      <c r="C26" s="20"/>
      <c r="D26" s="21"/>
      <c r="E26" s="38" t="s">
        <v>18</v>
      </c>
      <c r="F26" s="39">
        <v>605.64472994925177</v>
      </c>
      <c r="G26" s="39">
        <v>302</v>
      </c>
      <c r="H26" s="37">
        <f t="shared" si="0"/>
        <v>907.64472994925177</v>
      </c>
      <c r="I26" s="37">
        <f t="shared" si="1"/>
        <v>2095.2940090260331</v>
      </c>
      <c r="J26" s="27"/>
      <c r="K26" s="20"/>
      <c r="L26" s="21"/>
      <c r="M26" s="21"/>
      <c r="N26" s="21"/>
      <c r="O26" s="21"/>
      <c r="P26" s="21"/>
      <c r="Q26" s="25"/>
      <c r="R26" s="25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</row>
    <row r="27" spans="1:57" ht="18" x14ac:dyDescent="0.4">
      <c r="A27" s="21"/>
      <c r="B27" s="21"/>
      <c r="C27" s="20"/>
      <c r="D27" s="21"/>
      <c r="E27" s="38" t="s">
        <v>21</v>
      </c>
      <c r="F27" s="39">
        <v>658.71066317800603</v>
      </c>
      <c r="G27" s="39">
        <v>-90.047385969020581</v>
      </c>
      <c r="H27" s="37">
        <f t="shared" si="0"/>
        <v>568.66327720898539</v>
      </c>
      <c r="I27" s="37">
        <f t="shared" si="1"/>
        <v>2663.9572862350187</v>
      </c>
      <c r="J27" s="27"/>
      <c r="K27" s="20"/>
      <c r="L27" s="21"/>
      <c r="M27" s="21"/>
      <c r="N27" s="21"/>
      <c r="O27" s="21"/>
      <c r="P27" s="21"/>
      <c r="Q27" s="25"/>
      <c r="R27" s="25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</row>
    <row r="28" spans="1:57" ht="18" x14ac:dyDescent="0.4">
      <c r="A28" s="21"/>
      <c r="B28" s="21"/>
      <c r="C28" s="20"/>
      <c r="D28" s="21"/>
      <c r="E28" s="38" t="s">
        <v>12</v>
      </c>
      <c r="F28" s="39">
        <v>-239.7625779640218</v>
      </c>
      <c r="G28" s="39">
        <v>229.77998890931701</v>
      </c>
      <c r="H28" s="37">
        <f t="shared" si="0"/>
        <v>-9.9825890547047891</v>
      </c>
      <c r="I28" s="37">
        <f t="shared" si="1"/>
        <v>2653.9746971803143</v>
      </c>
      <c r="J28" s="27"/>
      <c r="K28" s="20"/>
      <c r="L28" s="21"/>
      <c r="M28" s="21"/>
      <c r="N28" s="21"/>
      <c r="O28" s="21"/>
      <c r="P28" s="21"/>
      <c r="Q28" s="25"/>
      <c r="R28" s="25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</row>
    <row r="29" spans="1:57" ht="18" x14ac:dyDescent="0.4">
      <c r="A29" s="21"/>
      <c r="B29" s="21"/>
      <c r="C29" s="20"/>
      <c r="D29" s="21"/>
      <c r="E29" s="38" t="s">
        <v>22</v>
      </c>
      <c r="F29" s="39">
        <v>-140.56265174083057</v>
      </c>
      <c r="G29" s="39">
        <v>302.81144043005213</v>
      </c>
      <c r="H29" s="37">
        <f t="shared" si="0"/>
        <v>162.24878868922156</v>
      </c>
      <c r="I29" s="37">
        <f t="shared" si="1"/>
        <v>2816.223485869536</v>
      </c>
      <c r="J29" s="27"/>
      <c r="K29" s="20"/>
      <c r="L29" s="21"/>
      <c r="M29" s="21"/>
      <c r="N29" s="21"/>
      <c r="O29" s="21"/>
      <c r="P29" s="21"/>
      <c r="Q29" s="25"/>
      <c r="R29" s="25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</row>
    <row r="30" spans="1:57" ht="18" x14ac:dyDescent="0.4">
      <c r="A30" s="21"/>
      <c r="B30" s="21"/>
      <c r="C30" s="20"/>
      <c r="D30" s="21"/>
      <c r="E30" s="38" t="s">
        <v>26</v>
      </c>
      <c r="F30" s="39">
        <v>-102.58168581134817</v>
      </c>
      <c r="G30" s="39">
        <v>329.58097509737286</v>
      </c>
      <c r="H30" s="37">
        <f t="shared" si="0"/>
        <v>226.99928928602469</v>
      </c>
      <c r="I30" s="37">
        <f t="shared" si="1"/>
        <v>3043.2227751555611</v>
      </c>
      <c r="J30" s="27"/>
      <c r="K30" s="20"/>
      <c r="L30" s="21"/>
      <c r="M30" s="21"/>
      <c r="N30" s="21"/>
      <c r="O30" s="21"/>
      <c r="P30" s="21"/>
      <c r="Q30" s="25"/>
      <c r="R30" s="25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</row>
    <row r="31" spans="1:57" ht="18" x14ac:dyDescent="0.4">
      <c r="A31" s="21"/>
      <c r="B31" s="21"/>
      <c r="C31" s="20"/>
      <c r="D31" s="21"/>
      <c r="E31" s="38" t="s">
        <v>19</v>
      </c>
      <c r="F31" s="39">
        <v>651.86925425399886</v>
      </c>
      <c r="G31" s="39">
        <v>685.91124094692884</v>
      </c>
      <c r="H31" s="37">
        <f t="shared" si="0"/>
        <v>1337.7804952009278</v>
      </c>
      <c r="I31" s="37">
        <f t="shared" si="1"/>
        <v>4381.0032703564884</v>
      </c>
      <c r="J31" s="27"/>
      <c r="K31" s="20"/>
      <c r="L31" s="21"/>
      <c r="M31" s="21"/>
      <c r="N31" s="21"/>
      <c r="O31" s="21"/>
      <c r="P31" s="21"/>
      <c r="Q31" s="25"/>
      <c r="R31" s="25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</row>
    <row r="32" spans="1:57" ht="18" x14ac:dyDescent="0.4">
      <c r="A32" s="21"/>
      <c r="B32" s="21"/>
      <c r="C32" s="20"/>
      <c r="D32" s="21"/>
      <c r="E32" s="40" t="s">
        <v>1</v>
      </c>
      <c r="F32" s="35">
        <f>I31</f>
        <v>4381.0032703564884</v>
      </c>
      <c r="G32" s="39"/>
      <c r="H32" s="37"/>
      <c r="I32" s="37"/>
      <c r="J32" s="27"/>
      <c r="K32" s="20"/>
      <c r="L32" s="21"/>
      <c r="M32" s="21"/>
      <c r="N32" s="21"/>
      <c r="O32" s="21"/>
      <c r="P32" s="21"/>
      <c r="Q32" s="25"/>
      <c r="R32" s="25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</row>
    <row r="33" spans="1:57" ht="18" x14ac:dyDescent="0.4">
      <c r="A33" s="21"/>
      <c r="B33" s="21"/>
      <c r="C33" s="20"/>
      <c r="D33" s="21"/>
      <c r="E33" s="38"/>
      <c r="F33" s="39"/>
      <c r="G33" s="39"/>
      <c r="H33" s="37"/>
      <c r="I33" s="37"/>
      <c r="J33" s="27"/>
      <c r="K33" s="20"/>
      <c r="L33" s="21"/>
      <c r="M33" s="21"/>
      <c r="N33" s="21"/>
      <c r="O33" s="21"/>
      <c r="P33" s="21"/>
      <c r="Q33" s="25"/>
      <c r="R33" s="25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</row>
    <row r="34" spans="1:57" ht="18" x14ac:dyDescent="0.4">
      <c r="A34" s="21"/>
      <c r="B34" s="21"/>
      <c r="C34" s="20"/>
      <c r="D34" s="21"/>
      <c r="E34" s="38"/>
      <c r="F34" s="39"/>
      <c r="G34" s="39"/>
      <c r="H34" s="37"/>
      <c r="I34" s="37"/>
      <c r="J34" s="27"/>
      <c r="K34" s="20"/>
      <c r="L34" s="21"/>
      <c r="M34" s="21"/>
      <c r="N34" s="21"/>
      <c r="O34" s="21"/>
      <c r="P34" s="21"/>
      <c r="Q34" s="25"/>
      <c r="R34" s="25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</row>
    <row r="35" spans="1:57" ht="18" x14ac:dyDescent="0.4">
      <c r="A35" s="21"/>
      <c r="B35" s="21"/>
      <c r="C35" s="20"/>
      <c r="D35" s="21"/>
      <c r="E35" s="38"/>
      <c r="F35" s="39"/>
      <c r="G35" s="39"/>
      <c r="H35" s="37"/>
      <c r="I35" s="37"/>
      <c r="J35" s="27"/>
      <c r="K35" s="20"/>
      <c r="L35" s="21"/>
      <c r="M35" s="21"/>
      <c r="N35" s="21"/>
      <c r="O35" s="21"/>
      <c r="P35" s="21"/>
      <c r="Q35" s="25"/>
      <c r="R35" s="25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</row>
    <row r="36" spans="1:57" ht="18" x14ac:dyDescent="0.4">
      <c r="A36" s="21"/>
      <c r="B36" s="21"/>
      <c r="C36" s="20"/>
      <c r="D36" s="21"/>
      <c r="E36" s="38"/>
      <c r="F36" s="39"/>
      <c r="G36" s="39"/>
      <c r="H36" s="37"/>
      <c r="I36" s="37"/>
      <c r="J36" s="27"/>
      <c r="K36" s="20"/>
      <c r="L36" s="21"/>
      <c r="M36" s="21"/>
      <c r="N36" s="21"/>
      <c r="O36" s="21"/>
      <c r="P36" s="21"/>
      <c r="Q36" s="25"/>
      <c r="R36" s="25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</row>
    <row r="37" spans="1:57" ht="18" x14ac:dyDescent="0.4">
      <c r="A37" s="21"/>
      <c r="B37" s="21"/>
      <c r="C37" s="20"/>
      <c r="D37" s="21"/>
      <c r="E37" s="38"/>
      <c r="F37" s="39"/>
      <c r="G37" s="39"/>
      <c r="H37" s="37"/>
      <c r="I37" s="37"/>
      <c r="J37" s="27"/>
      <c r="K37" s="20"/>
      <c r="L37" s="21"/>
      <c r="M37" s="21"/>
      <c r="N37" s="21"/>
      <c r="O37" s="21"/>
      <c r="P37" s="21"/>
      <c r="Q37" s="25"/>
      <c r="R37" s="25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</row>
    <row r="38" spans="1:57" ht="18" x14ac:dyDescent="0.4">
      <c r="A38" s="21"/>
      <c r="B38" s="21"/>
      <c r="C38" s="20"/>
      <c r="D38" s="21"/>
      <c r="E38" s="38"/>
      <c r="F38" s="39"/>
      <c r="G38" s="39"/>
      <c r="H38" s="37"/>
      <c r="I38" s="37"/>
      <c r="J38" s="27"/>
      <c r="K38" s="20"/>
      <c r="L38" s="21"/>
      <c r="M38" s="21"/>
      <c r="N38" s="21"/>
      <c r="O38" s="21"/>
      <c r="P38" s="21"/>
      <c r="Q38" s="25"/>
      <c r="R38" s="25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</row>
    <row r="39" spans="1:57" ht="18" x14ac:dyDescent="0.4">
      <c r="A39" s="21"/>
      <c r="B39" s="21"/>
      <c r="C39" s="20"/>
      <c r="D39" s="21"/>
      <c r="E39" s="38"/>
      <c r="F39" s="39"/>
      <c r="G39" s="39"/>
      <c r="H39" s="37"/>
      <c r="I39" s="37"/>
      <c r="J39" s="27"/>
      <c r="K39" s="20"/>
      <c r="L39" s="21"/>
      <c r="M39" s="24"/>
      <c r="N39" s="21"/>
      <c r="O39" s="21"/>
      <c r="P39" s="21"/>
      <c r="Q39" s="25"/>
      <c r="R39" s="25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</row>
    <row r="40" spans="1:57" ht="18" x14ac:dyDescent="0.4">
      <c r="A40" s="21"/>
      <c r="B40" s="21"/>
      <c r="C40" s="20"/>
      <c r="D40" s="21"/>
      <c r="E40" s="38"/>
      <c r="F40" s="39"/>
      <c r="G40" s="39"/>
      <c r="H40" s="37"/>
      <c r="I40" s="37"/>
      <c r="J40" s="27"/>
      <c r="K40" s="20"/>
      <c r="L40" s="21"/>
      <c r="M40" s="21"/>
      <c r="N40" s="21"/>
      <c r="O40" s="21"/>
      <c r="P40" s="21"/>
      <c r="Q40" s="25"/>
      <c r="R40" s="25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</row>
    <row r="41" spans="1:57" ht="18" x14ac:dyDescent="0.4">
      <c r="A41" s="21"/>
      <c r="B41" s="21"/>
      <c r="C41" s="20"/>
      <c r="D41" s="21"/>
      <c r="E41" s="38"/>
      <c r="F41" s="39"/>
      <c r="G41" s="39"/>
      <c r="H41" s="37"/>
      <c r="I41" s="37"/>
      <c r="J41" s="27"/>
      <c r="K41" s="20"/>
      <c r="L41" s="21"/>
      <c r="M41" s="21"/>
      <c r="N41" s="21"/>
      <c r="O41" s="21"/>
      <c r="P41" s="21"/>
      <c r="Q41" s="25"/>
      <c r="R41" s="25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</row>
    <row r="42" spans="1:57" ht="18" x14ac:dyDescent="0.4">
      <c r="A42" s="21"/>
      <c r="B42" s="21"/>
      <c r="C42" s="20"/>
      <c r="D42" s="21"/>
      <c r="E42" s="38"/>
      <c r="F42" s="39"/>
      <c r="G42" s="39"/>
      <c r="H42" s="37"/>
      <c r="I42" s="37"/>
      <c r="J42" s="27"/>
      <c r="K42" s="20"/>
      <c r="L42" s="21"/>
      <c r="M42" s="21"/>
      <c r="N42" s="21"/>
      <c r="O42" s="21"/>
      <c r="P42" s="21"/>
      <c r="Q42" s="25"/>
      <c r="R42" s="25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</row>
    <row r="43" spans="1:57" ht="18" x14ac:dyDescent="0.4">
      <c r="A43" s="21"/>
      <c r="B43" s="21"/>
      <c r="C43" s="20"/>
      <c r="D43" s="21"/>
      <c r="E43" s="38"/>
      <c r="F43" s="39"/>
      <c r="G43" s="39"/>
      <c r="H43" s="37"/>
      <c r="I43" s="37"/>
      <c r="J43" s="27"/>
      <c r="K43" s="20"/>
      <c r="L43" s="21"/>
      <c r="M43" s="21"/>
      <c r="N43" s="21"/>
      <c r="O43" s="21"/>
      <c r="P43" s="21"/>
      <c r="Q43" s="25"/>
      <c r="R43" s="25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</row>
    <row r="44" spans="1:57" ht="18" x14ac:dyDescent="0.4">
      <c r="A44" s="21"/>
      <c r="B44" s="21"/>
      <c r="C44" s="20"/>
      <c r="D44" s="21"/>
      <c r="E44" s="40"/>
      <c r="F44" s="41"/>
      <c r="G44" s="42"/>
      <c r="H44" s="43"/>
      <c r="I44" s="43"/>
      <c r="J44" s="21"/>
      <c r="K44" s="20"/>
      <c r="L44" s="21"/>
      <c r="M44" s="21"/>
      <c r="N44" s="21"/>
      <c r="O44" s="21"/>
      <c r="P44" s="21"/>
      <c r="Q44" s="25"/>
      <c r="R44" s="25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</row>
    <row r="45" spans="1:57" ht="5" customHeight="1" x14ac:dyDescent="0.35">
      <c r="A45" s="21"/>
      <c r="B45" s="21"/>
      <c r="C45" s="20"/>
      <c r="D45" s="21"/>
      <c r="E45" s="21"/>
      <c r="F45" s="21"/>
      <c r="G45" s="21"/>
      <c r="H45" s="21"/>
      <c r="I45" s="21"/>
      <c r="J45" s="21"/>
      <c r="K45" s="20"/>
      <c r="L45" s="21"/>
      <c r="M45" s="21"/>
      <c r="N45" s="21"/>
      <c r="O45" s="21"/>
      <c r="P45" s="21"/>
      <c r="Q45" s="25"/>
      <c r="R45" s="25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</row>
    <row r="46" spans="1:57" ht="6.5" customHeight="1" x14ac:dyDescent="0.35">
      <c r="A46" s="21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1"/>
      <c r="M46" s="21"/>
      <c r="N46" s="21"/>
      <c r="O46" s="21"/>
      <c r="P46" s="21"/>
      <c r="Q46" s="25"/>
      <c r="R46" s="25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</row>
    <row r="47" spans="1:57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5"/>
      <c r="R47" s="25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</row>
    <row r="48" spans="1:57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5"/>
      <c r="R48" s="25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</row>
    <row r="49" spans="1:57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4"/>
      <c r="M49" s="21"/>
      <c r="N49" s="21"/>
      <c r="O49" s="21"/>
      <c r="P49" s="21"/>
      <c r="Q49" s="25"/>
      <c r="R49" s="25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</row>
    <row r="50" spans="1:57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5"/>
      <c r="R50" s="25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</row>
    <row r="51" spans="1:57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5"/>
      <c r="R51" s="25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</row>
    <row r="52" spans="1:57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5"/>
      <c r="R52" s="25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</row>
    <row r="53" spans="1:57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5"/>
      <c r="R53" s="25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</row>
    <row r="54" spans="1:57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5"/>
      <c r="R54" s="25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</row>
    <row r="55" spans="1:57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5"/>
      <c r="R55" s="25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</row>
    <row r="56" spans="1:57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5"/>
      <c r="R56" s="25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</row>
    <row r="57" spans="1:57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5"/>
      <c r="R57" s="25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</row>
    <row r="58" spans="1:57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5"/>
      <c r="R58" s="25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</row>
    <row r="59" spans="1:57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5"/>
      <c r="R59" s="25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</row>
    <row r="60" spans="1:57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5"/>
      <c r="R60" s="25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</row>
    <row r="61" spans="1:57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5"/>
      <c r="R61" s="25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</row>
    <row r="62" spans="1:57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5"/>
      <c r="R62" s="25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</row>
    <row r="63" spans="1:57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5"/>
      <c r="R63" s="25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</row>
    <row r="64" spans="1:57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5"/>
      <c r="R64" s="25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</row>
    <row r="65" spans="1:57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5"/>
      <c r="R65" s="25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</row>
    <row r="66" spans="1:57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5"/>
      <c r="R66" s="25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</row>
    <row r="67" spans="1:57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5"/>
      <c r="R67" s="25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</row>
    <row r="68" spans="1:57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5"/>
      <c r="R68" s="25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</row>
    <row r="69" spans="1:57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5"/>
      <c r="R69" s="25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</row>
    <row r="70" spans="1:57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5"/>
      <c r="R70" s="25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</row>
    <row r="71" spans="1:57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5"/>
      <c r="R71" s="25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</row>
    <row r="72" spans="1:57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5"/>
      <c r="R72" s="25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</row>
    <row r="73" spans="1:57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5"/>
      <c r="R73" s="25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</row>
    <row r="74" spans="1:57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5"/>
      <c r="R74" s="25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</row>
    <row r="75" spans="1:57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5"/>
      <c r="R75" s="25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</row>
    <row r="76" spans="1:57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5"/>
      <c r="R76" s="25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</row>
    <row r="77" spans="1:57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5"/>
      <c r="R77" s="25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</row>
    <row r="78" spans="1:57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5"/>
      <c r="R78" s="25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</row>
    <row r="79" spans="1:57" x14ac:dyDescent="0.35">
      <c r="A79" s="21"/>
      <c r="B79" s="21"/>
      <c r="C79" s="21"/>
      <c r="D79" s="21"/>
      <c r="L79" s="4"/>
      <c r="M79" s="4"/>
      <c r="N79" s="3"/>
      <c r="P79" s="21"/>
      <c r="Q79" s="25"/>
      <c r="R79" s="25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</row>
    <row r="80" spans="1:57" ht="29" x14ac:dyDescent="0.35">
      <c r="A80" s="21"/>
      <c r="B80" s="21"/>
      <c r="C80" s="21"/>
      <c r="D80" s="21"/>
      <c r="E80" s="15" t="s">
        <v>0</v>
      </c>
      <c r="F80" s="16" t="s">
        <v>8</v>
      </c>
      <c r="L80" s="18" t="s">
        <v>4</v>
      </c>
      <c r="M80" s="18" t="s">
        <v>5</v>
      </c>
      <c r="N80" s="19" t="s">
        <v>6</v>
      </c>
      <c r="O80" s="19" t="s">
        <v>7</v>
      </c>
      <c r="P80" s="21"/>
      <c r="Q80" s="44"/>
      <c r="R80" s="44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</row>
    <row r="81" spans="1:57" x14ac:dyDescent="0.35">
      <c r="A81" s="21"/>
      <c r="B81" s="21"/>
      <c r="C81" s="21"/>
      <c r="D81" s="21"/>
      <c r="E81" s="6" t="str">
        <f>E20</f>
        <v>COGS '21</v>
      </c>
      <c r="F81" s="9">
        <f>F20</f>
        <v>500</v>
      </c>
      <c r="M81" s="5">
        <v>0</v>
      </c>
      <c r="N81" s="12"/>
      <c r="O81" s="12">
        <f>F81</f>
        <v>500</v>
      </c>
      <c r="P81" s="21"/>
      <c r="Q81" s="44"/>
      <c r="R81" s="44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</row>
    <row r="82" spans="1:57" x14ac:dyDescent="0.35">
      <c r="A82" s="21"/>
      <c r="B82" s="21"/>
      <c r="C82" s="21"/>
      <c r="D82" s="21"/>
      <c r="E82" s="17" t="str">
        <f t="shared" ref="E82:E93" si="2">E21</f>
        <v>Q1 '21</v>
      </c>
      <c r="F82" s="11" cm="1">
        <f t="array" ref="F82">_xlfn.IFS(AND(L82&lt;0,M82&gt;0,ABS(L82)&gt;ABS(M82)),O81+L82,AND(L82&lt;0,M82&gt;0,ABS(L82)&lt;ABS(M82)),O81+L82,AND(L82&lt;0,M82&lt;0,ABS(L82)&lt;ABS(M82)),O81+L82+M82,AND(L82&gt;0,M82&gt;0),O81,AND(L82&gt;0,M82&lt;0,ABS(L82)&gt;ABS(M82)),O81,AND(L82&lt;0,M82&gt;0,ABS(L82)&gt;ABS(M82)),O81+L82,AND(L82=0,M82&gt;0),O81,AND(L82&gt;0,M82=0),O81,AND(L82&lt;0,M82=0),O81+L82,AND(L82+M82=0),O81,AND(L82=0,M82&lt;0),O81+M82,AND(L82&gt;0,M82&lt;0,ABS(L82)&lt;ABS(M82)),O81-(ABS(M82)-ABS(L82)),AND(L82&lt;0,M82&lt;0,ABS(L82)&gt;ABS(M82)),O81+L82+M82,AND(L82&lt;0,M82&lt;0,ABS(L82)=ABS(M82)),O81+L82+M82)</f>
        <v>500</v>
      </c>
      <c r="G82" s="8" cm="1">
        <f t="array" ref="G82">_xlfn.IFS(AND(L82&lt;0,ABS(L82)&lt;ABS(M82)),ABS(L82),AND(L82&lt;0,ABS(L82)&gt;ABS(M82),M82&gt;0),ABS(M82),AND(ROUNDDOWN(L82,0)=0,ROUNDDOWN(M82,0)=0),0,AND(L82&gt;0,M82&lt;0,ABS(L82)&gt;ABS(M82)),L82+M82,AND(L82&gt;=0,M82&gt;=0),L82,AND(L82=0,M82&lt;0),L82,AND(L82&lt;0,M82=0),ABS(L82),AND(L82+M82=0),0,AND(L82&lt;0,ABS(L82)&gt;ABS(M82),M82&lt;0),ABS(L82),AND(L82&gt;0,M82&lt;0,ABS(L82)&lt;ABS(M82)),ABS(M82)-ABS(L82),AND(L82&lt;0,M82&lt;0),ABS(L82))</f>
        <v>531.107073648388</v>
      </c>
      <c r="H82" s="7" cm="1">
        <f t="array" ref="H82">_xlfn.IFS(AND(L82&lt;0,M82&gt;0),ABS(M82+L82),AND(L82&lt;0,M82&lt;0),ABS(M82),AND(L82&gt;=0,M82&gt;=0),M82,AND(L82=0,M82=0),M82,AND(L82&gt;0,M82&lt;0,ABS(L82)&gt;ABS(M82)),ABS(M82),AND(L82&lt;0,M82=0),M82,AND(L82+M82=0),0,AND(L82=0,M82&lt;0),ABS(M82),AND(L82&gt;0,M82&lt;0,ABS(L82)&lt;ABS(M82)),ABS(L82))</f>
        <v>202.71254431299894</v>
      </c>
      <c r="L82" s="10">
        <f t="shared" ref="L82:M92" si="3">F21</f>
        <v>531.107073648388</v>
      </c>
      <c r="M82" s="10">
        <f t="shared" si="3"/>
        <v>202.71254431299894</v>
      </c>
      <c r="N82" s="12">
        <f>SUM(L82:M82)</f>
        <v>733.81961796138694</v>
      </c>
      <c r="O82" s="12">
        <f>O81+L82+M82</f>
        <v>1233.8196179613869</v>
      </c>
      <c r="P82" s="21"/>
      <c r="Q82" s="44" t="str" cm="1">
        <f t="array" ref="Q82">_xlfn.IFS(L82&lt;0,$T$113,L82=0,"",L82&gt;0,$U$113)</f>
        <v>▲</v>
      </c>
      <c r="R82" s="44" t="str" cm="1">
        <f t="array" ref="R82">_xlfn.IFS(M82&lt;0,$T$113,M82=0,"",M82&gt;0,$U$113)</f>
        <v>▲</v>
      </c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</row>
    <row r="83" spans="1:57" x14ac:dyDescent="0.35">
      <c r="A83" s="21"/>
      <c r="B83" s="21"/>
      <c r="C83" s="21"/>
      <c r="D83" s="21"/>
      <c r="E83" s="17" t="str">
        <f t="shared" si="2"/>
        <v>Q2 '21</v>
      </c>
      <c r="F83" s="11" cm="1">
        <f t="array" ref="F83">_xlfn.IFS(AND(L83&lt;0,M83&gt;0,ABS(L83)&gt;ABS(M83)),O82+L83,AND(L83&lt;0,M83&gt;0,ABS(L83)&lt;ABS(M83)),O82+L83,AND(L83&lt;0,M83&lt;0,ABS(L83)&lt;ABS(M83)),O82+L83+M83,AND(L83&gt;0,M83&gt;0),O82,AND(L83&gt;0,M83&lt;0,ABS(L83)&gt;ABS(M83)),O82,AND(L83&lt;0,M83&gt;0,ABS(L83)&gt;ABS(M83)),O82+L83,AND(L83=0,M83&gt;0),O82,AND(L83&gt;0,M83=0),O82,AND(L83&lt;0,M83=0),O82+L83,AND(L83+M83=0),O82,AND(L83=0,M83&lt;0),O82+M83,AND(L83&gt;0,M83&lt;0,ABS(L83)&lt;ABS(M83)),O82-(ABS(M83)-ABS(L83)),AND(L83&lt;0,M83&lt;0,ABS(L83)&gt;ABS(M83)),O82+L83+M83,AND(L83&lt;0,M83&lt;0,ABS(L83)=ABS(M83)),O82+L83+M83)</f>
        <v>1233.8196179613869</v>
      </c>
      <c r="G83" s="8" cm="1">
        <f t="array" ref="G83">_xlfn.IFS(AND(L83&lt;0,ABS(L83)&lt;ABS(M83)),ABS(L83),AND(L83&lt;0,ABS(L83)&gt;ABS(M83),M83&gt;0),ABS(M83),AND(ROUNDDOWN(L83,0)=0,ROUNDDOWN(M83,0)=0),0,AND(L83&gt;0,M83&lt;0,ABS(L83)&gt;ABS(M83)),L83+M83,AND(L83&gt;=0,M83&gt;=0),L83,AND(L83=0,M83&lt;0),L83,AND(L83&lt;0,M83=0),ABS(L83),AND(L83+M83=0),0,AND(L83&lt;0,ABS(L83)&gt;ABS(M83),M83&lt;0),ABS(L83),AND(L83&gt;0,M83&lt;0,ABS(L83)&lt;ABS(M83)),ABS(M83)-ABS(L83),AND(L83&lt;0,M83&lt;0),ABS(L83))</f>
        <v>58.638919909142942</v>
      </c>
      <c r="H83" s="7" cm="1">
        <f t="array" ref="H83">_xlfn.IFS(AND(L83&lt;0,M83&gt;0),ABS(M83+L83),AND(L83&lt;0,M83&lt;0),ABS(M83),AND(L83&gt;=0,M83&gt;=0),M83,AND(L83=0,M83=0),M83,AND(L83&gt;0,M83&lt;0,ABS(L83)&gt;ABS(M83)),ABS(M83),AND(L83&lt;0,M83=0),M83,AND(L83+M83=0),0,AND(L83=0,M83&lt;0),ABS(M83),AND(L83&gt;0,M83&lt;0,ABS(L83)&lt;ABS(M83)),ABS(L83))</f>
        <v>416.86280692379773</v>
      </c>
      <c r="L83" s="10">
        <f t="shared" si="3"/>
        <v>475.50172683294068</v>
      </c>
      <c r="M83" s="10">
        <f t="shared" si="3"/>
        <v>-416.86280692379773</v>
      </c>
      <c r="N83" s="12">
        <f t="shared" ref="N83:N92" si="4">SUM(L83:M83)</f>
        <v>58.638919909142942</v>
      </c>
      <c r="O83" s="12">
        <f t="shared" ref="O83:O92" si="5">O82+L83+M83</f>
        <v>1292.4585378705299</v>
      </c>
      <c r="P83" s="21"/>
      <c r="Q83" s="44" t="str" cm="1">
        <f t="array" ref="Q83">_xlfn.IFS(L83&lt;0,$T$113,L83=0,"",L83&gt;0,$U$113)</f>
        <v>▲</v>
      </c>
      <c r="R83" s="44" t="str" cm="1">
        <f t="array" ref="R83">_xlfn.IFS(M83&lt;0,$T$113,M83=0,"",M83&gt;0,$U$113)</f>
        <v>▼</v>
      </c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</row>
    <row r="84" spans="1:57" x14ac:dyDescent="0.35">
      <c r="A84" s="21"/>
      <c r="B84" s="21"/>
      <c r="C84" s="21"/>
      <c r="D84" s="21"/>
      <c r="E84" s="17" t="str">
        <f t="shared" si="2"/>
        <v>Q3 '21</v>
      </c>
      <c r="F84" s="11" cm="1">
        <f t="array" ref="F84">_xlfn.IFS(AND(L84&lt;0,M84&gt;0,ABS(L84)&gt;ABS(M84)),O83+L84,AND(L84&lt;0,M84&gt;0,ABS(L84)&lt;ABS(M84)),O83+L84,AND(L84&lt;0,M84&lt;0,ABS(L84)&lt;ABS(M84)),O83+L84+M84,AND(L84&gt;0,M84&gt;0),O83,AND(L84&gt;0,M84&lt;0,ABS(L84)&gt;ABS(M84)),O83,AND(L84&lt;0,M84&gt;0,ABS(L84)&gt;ABS(M84)),O83+L84,AND(L84=0,M84&gt;0),O83,AND(L84&gt;0,M84=0),O83,AND(L84&lt;0,M84=0),O83+L84,AND(L84+M84=0),O83,AND(L84=0,M84&lt;0),O83+M84,AND(L84&gt;0,M84&lt;0,ABS(L84)&lt;ABS(M84)),O83-(ABS(M84)-ABS(L84)),AND(L84&lt;0,M84&lt;0,ABS(L84)&gt;ABS(M84)),O83+L84+M84,AND(L84&lt;0,M84&lt;0,ABS(L84)=ABS(M84)),O83+L84+M84)</f>
        <v>1292.4585378705299</v>
      </c>
      <c r="G84" s="8" cm="1">
        <f t="array" ref="G84">_xlfn.IFS(AND(L84&lt;0,ABS(L84)&lt;ABS(M84)),ABS(L84),AND(L84&lt;0,ABS(L84)&gt;ABS(M84),M84&gt;0),ABS(M84),AND(ROUNDDOWN(L84,0)=0,ROUNDDOWN(M84,0)=0),0,AND(L84&gt;0,M84&lt;0,ABS(L84)&gt;ABS(M84)),L84+M84,AND(L84&gt;=0,M84&gt;=0),L84,AND(L84=0,M84&lt;0),L84,AND(L84&lt;0,M84=0),ABS(L84),AND(L84+M84=0),0,AND(L84&lt;0,ABS(L84)&gt;ABS(M84),M84&lt;0),ABS(L84),AND(L84&gt;0,M84&lt;0,ABS(L84)&lt;ABS(M84)),ABS(M84)-ABS(L84),AND(L84&lt;0,M84&lt;0),ABS(L84))</f>
        <v>279.20248574547037</v>
      </c>
      <c r="H84" s="7" cm="1">
        <f t="array" ref="H84">_xlfn.IFS(AND(L84&lt;0,M84&gt;0),ABS(M84+L84),AND(L84&lt;0,M84&lt;0),ABS(M84),AND(L84&gt;=0,M84&gt;=0),M84,AND(L84=0,M84=0),M84,AND(L84&gt;0,M84&lt;0,ABS(L84)&gt;ABS(M84)),ABS(M84),AND(L84&lt;0,M84=0),M84,AND(L84+M84=0),0,AND(L84=0,M84&lt;0),ABS(M84),AND(L84&gt;0,M84&lt;0,ABS(L84)&lt;ABS(M84)),ABS(L84))</f>
        <v>140.24697801991616</v>
      </c>
      <c r="L84" s="10">
        <f t="shared" si="3"/>
        <v>279.20248574547037</v>
      </c>
      <c r="M84" s="10">
        <f t="shared" si="3"/>
        <v>140.24697801991616</v>
      </c>
      <c r="N84" s="12">
        <f t="shared" si="4"/>
        <v>419.44946376538655</v>
      </c>
      <c r="O84" s="12">
        <f t="shared" si="5"/>
        <v>1711.9080016359164</v>
      </c>
      <c r="P84" s="21"/>
      <c r="Q84" s="44" t="str" cm="1">
        <f t="array" ref="Q84">_xlfn.IFS(L84&lt;0,$T$113,L84=0,"",L84&gt;0,$U$113)</f>
        <v>▲</v>
      </c>
      <c r="R84" s="44" t="str" cm="1">
        <f t="array" ref="R84">_xlfn.IFS(M84&lt;0,$T$113,M84=0,"",M84&gt;0,$U$113)</f>
        <v>▲</v>
      </c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</row>
    <row r="85" spans="1:57" x14ac:dyDescent="0.35">
      <c r="A85" s="21"/>
      <c r="B85" s="21"/>
      <c r="C85" s="21"/>
      <c r="D85" s="21"/>
      <c r="E85" s="17" t="str">
        <f t="shared" si="2"/>
        <v>Q4 '21</v>
      </c>
      <c r="F85" s="11" cm="1">
        <f t="array" ref="F85">_xlfn.IFS(AND(L85&lt;0,M85&gt;0,ABS(L85)&gt;ABS(M85)),O84+L85,AND(L85&lt;0,M85&gt;0,ABS(L85)&lt;ABS(M85)),O84+L85,AND(L85&lt;0,M85&lt;0,ABS(L85)&lt;ABS(M85)),O84+L85+M85,AND(L85&gt;0,M85&gt;0),O84,AND(L85&gt;0,M85&lt;0,ABS(L85)&gt;ABS(M85)),O84,AND(L85&lt;0,M85&gt;0,ABS(L85)&gt;ABS(M85)),O84+L85,AND(L85=0,M85&gt;0),O84,AND(L85&gt;0,M85=0),O84,AND(L85&lt;0,M85=0),O84+L85,AND(L85+M85=0),O84,AND(L85=0,M85&lt;0),O84+M85,AND(L85&gt;0,M85&lt;0,ABS(L85)&lt;ABS(M85)),O84-(ABS(M85)-ABS(L85)),AND(L85&lt;0,M85&lt;0,ABS(L85)&gt;ABS(M85)),O84+L85+M85,AND(L85&lt;0,M85&lt;0,ABS(L85)=ABS(M85)),O84+L85+M85)</f>
        <v>1207.7451813773885</v>
      </c>
      <c r="G85" s="8" cm="1">
        <f t="array" ref="G85">_xlfn.IFS(AND(L85&lt;0,ABS(L85)&lt;ABS(M85)),ABS(L85),AND(L85&lt;0,ABS(L85)&gt;ABS(M85),M85&gt;0),ABS(M85),AND(ROUNDDOWN(L85,0)=0,ROUNDDOWN(M85,0)=0),0,AND(L85&gt;0,M85&lt;0,ABS(L85)&gt;ABS(M85)),L85+M85,AND(L85&gt;=0,M85&gt;=0),L85,AND(L85=0,M85&lt;0),L85,AND(L85&lt;0,M85=0),ABS(L85),AND(L85+M85=0),0,AND(L85&lt;0,ABS(L85)&gt;ABS(M85),M85&lt;0),ABS(L85),AND(L85&gt;0,M85&lt;0,ABS(L85)&lt;ABS(M85)),ABS(M85)-ABS(L85),AND(L85&lt;0,M85&lt;0),ABS(L85))</f>
        <v>390.34537610564371</v>
      </c>
      <c r="H85" s="7" cm="1">
        <f t="array" ref="H85">_xlfn.IFS(AND(L85&lt;0,M85&gt;0),ABS(M85+L85),AND(L85&lt;0,M85&lt;0),ABS(M85),AND(L85&gt;=0,M85&gt;=0),M85,AND(L85=0,M85=0),M85,AND(L85&gt;0,M85&lt;0,ABS(L85)&gt;ABS(M85)),ABS(M85),AND(L85&lt;0,M85=0),M85,AND(L85+M85=0),0,AND(L85=0,M85&lt;0),ABS(M85),AND(L85&gt;0,M85&lt;0,ABS(L85)&lt;ABS(M85)),ABS(L85))</f>
        <v>113.81744415288421</v>
      </c>
      <c r="L85" s="10">
        <f t="shared" si="3"/>
        <v>-504.16282025852792</v>
      </c>
      <c r="M85" s="10">
        <f t="shared" si="3"/>
        <v>390.34537610564371</v>
      </c>
      <c r="N85" s="12">
        <f t="shared" si="4"/>
        <v>-113.81744415288421</v>
      </c>
      <c r="O85" s="12">
        <f t="shared" si="5"/>
        <v>1598.0905574830322</v>
      </c>
      <c r="P85" s="21"/>
      <c r="Q85" s="44" t="str" cm="1">
        <f t="array" ref="Q85">_xlfn.IFS(L85&lt;0,$T$113,L85=0,"",L85&gt;0,$U$113)</f>
        <v>▼</v>
      </c>
      <c r="R85" s="44" t="str" cm="1">
        <f t="array" ref="R85">_xlfn.IFS(M85&lt;0,$T$113,M85=0,"",M85&gt;0,$U$113)</f>
        <v>▲</v>
      </c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</row>
    <row r="86" spans="1:57" x14ac:dyDescent="0.35">
      <c r="A86" s="21"/>
      <c r="B86" s="21"/>
      <c r="C86" s="21"/>
      <c r="D86" s="21"/>
      <c r="E86" s="17" t="str">
        <f t="shared" si="2"/>
        <v>Q1 '22</v>
      </c>
      <c r="F86" s="11" cm="1">
        <f t="array" ref="F86">_xlfn.IFS(AND(L86&lt;0,M86&gt;0,ABS(L86)&gt;ABS(M86)),O85+L86,AND(L86&lt;0,M86&gt;0,ABS(L86)&lt;ABS(M86)),O85+L86,AND(L86&lt;0,M86&lt;0,ABS(L86)&lt;ABS(M86)),O85+L86+M86,AND(L86&gt;0,M86&gt;0),O85,AND(L86&gt;0,M86&lt;0,ABS(L86)&gt;ABS(M86)),O85,AND(L86&lt;0,M86&gt;0,ABS(L86)&gt;ABS(M86)),O85+L86,AND(L86=0,M86&gt;0),O85,AND(L86&gt;0,M86=0),O85,AND(L86&lt;0,M86=0),O85+L86,AND(L86+M86=0),O85,AND(L86=0,M86&lt;0),O85+M86,AND(L86&gt;0,M86&lt;0,ABS(L86)&lt;ABS(M86)),O85-(ABS(M86)-ABS(L86)),AND(L86&lt;0,M86&lt;0,ABS(L86)&gt;ABS(M86)),O85+L86+M86,AND(L86&lt;0,M86&lt;0,ABS(L86)=ABS(M86)),O85+L86+M86)</f>
        <v>1187.6492790767813</v>
      </c>
      <c r="G86" s="8" cm="1">
        <f t="array" ref="G86">_xlfn.IFS(AND(L86&lt;0,ABS(L86)&lt;ABS(M86)),ABS(L86),AND(L86&lt;0,ABS(L86)&gt;ABS(M86),M86&gt;0),ABS(M86),AND(ROUNDDOWN(L86,0)=0,ROUNDDOWN(M86,0)=0),0,AND(L86&gt;0,M86&lt;0,ABS(L86)&gt;ABS(M86)),L86+M86,AND(L86&gt;=0,M86&gt;=0),L86,AND(L86=0,M86&lt;0),L86,AND(L86&lt;0,M86=0),ABS(L86),AND(L86+M86=0),0,AND(L86&lt;0,ABS(L86)&gt;ABS(M86),M86&lt;0),ABS(L86),AND(L86&gt;0,M86&lt;0,ABS(L86)&lt;ABS(M86)),ABS(M86)-ABS(L86),AND(L86&lt;0,M86&lt;0),ABS(L86))</f>
        <v>176.10947185280202</v>
      </c>
      <c r="H86" s="7" cm="1">
        <f t="array" ref="H86">_xlfn.IFS(AND(L86&lt;0,M86&gt;0),ABS(M86+L86),AND(L86&lt;0,M86&lt;0),ABS(M86),AND(L86&gt;=0,M86&gt;=0),M86,AND(L86=0,M86=0),M86,AND(L86&gt;0,M86&lt;0,ABS(L86)&gt;ABS(M86)),ABS(M86),AND(L86&lt;0,M86=0),M86,AND(L86+M86=0),0,AND(L86=0,M86&lt;0),ABS(M86),AND(L86&gt;0,M86&lt;0,ABS(L86)&lt;ABS(M86)),ABS(L86))</f>
        <v>234.33180655344881</v>
      </c>
      <c r="L86" s="10">
        <f t="shared" si="3"/>
        <v>-176.10947185280202</v>
      </c>
      <c r="M86" s="10">
        <f t="shared" si="3"/>
        <v>-234.33180655344881</v>
      </c>
      <c r="N86" s="12">
        <f t="shared" si="4"/>
        <v>-410.44127840625083</v>
      </c>
      <c r="O86" s="12">
        <f t="shared" si="5"/>
        <v>1187.6492790767813</v>
      </c>
      <c r="P86" s="21"/>
      <c r="Q86" s="44" t="str" cm="1">
        <f t="array" ref="Q86">_xlfn.IFS(L86&lt;0,$T$113,L86=0,"",L86&gt;0,$U$113)</f>
        <v>▼</v>
      </c>
      <c r="R86" s="44" t="str" cm="1">
        <f t="array" ref="R86">_xlfn.IFS(M86&lt;0,$T$113,M86=0,"",M86&gt;0,$U$113)</f>
        <v>▼</v>
      </c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</row>
    <row r="87" spans="1:57" x14ac:dyDescent="0.35">
      <c r="A87" s="21"/>
      <c r="B87" s="21"/>
      <c r="C87" s="21"/>
      <c r="D87" s="21"/>
      <c r="E87" s="17" t="str">
        <f t="shared" si="2"/>
        <v>Q2 '22</v>
      </c>
      <c r="F87" s="11" cm="1">
        <f t="array" ref="F87">_xlfn.IFS(AND(L87&lt;0,M87&gt;0,ABS(L87)&gt;ABS(M87)),O86+L87,AND(L87&lt;0,M87&gt;0,ABS(L87)&lt;ABS(M87)),O86+L87,AND(L87&lt;0,M87&lt;0,ABS(L87)&lt;ABS(M87)),O86+L87+M87,AND(L87&gt;0,M87&gt;0),O86,AND(L87&gt;0,M87&lt;0,ABS(L87)&gt;ABS(M87)),O86,AND(L87&lt;0,M87&gt;0,ABS(L87)&gt;ABS(M87)),O86+L87,AND(L87=0,M87&gt;0),O86,AND(L87&gt;0,M87=0),O86,AND(L87&lt;0,M87=0),O86+L87,AND(L87+M87=0),O86,AND(L87=0,M87&lt;0),O86+M87,AND(L87&gt;0,M87&lt;0,ABS(L87)&lt;ABS(M87)),O86-(ABS(M87)-ABS(L87)),AND(L87&lt;0,M87&lt;0,ABS(L87)&gt;ABS(M87)),O86+L87+M87,AND(L87&lt;0,M87&lt;0,ABS(L87)=ABS(M87)),O86+L87+M87)</f>
        <v>1187.6492790767813</v>
      </c>
      <c r="G87" s="8" cm="1">
        <f t="array" ref="G87">_xlfn.IFS(AND(L87&lt;0,ABS(L87)&lt;ABS(M87)),ABS(L87),AND(L87&lt;0,ABS(L87)&gt;ABS(M87),M87&gt;0),ABS(M87),AND(ROUNDDOWN(L87,0)=0,ROUNDDOWN(M87,0)=0),0,AND(L87&gt;0,M87&lt;0,ABS(L87)&gt;ABS(M87)),L87+M87,AND(L87&gt;=0,M87&gt;=0),L87,AND(L87=0,M87&lt;0),L87,AND(L87&lt;0,M87=0),ABS(L87),AND(L87+M87=0),0,AND(L87&lt;0,ABS(L87)&gt;ABS(M87),M87&lt;0),ABS(L87),AND(L87&gt;0,M87&lt;0,ABS(L87)&lt;ABS(M87)),ABS(M87)-ABS(L87),AND(L87&lt;0,M87&lt;0),ABS(L87))</f>
        <v>605.64472994925177</v>
      </c>
      <c r="H87" s="7" cm="1">
        <f t="array" ref="H87">_xlfn.IFS(AND(L87&lt;0,M87&gt;0),ABS(M87+L87),AND(L87&lt;0,M87&lt;0),ABS(M87),AND(L87&gt;=0,M87&gt;=0),M87,AND(L87=0,M87=0),M87,AND(L87&gt;0,M87&lt;0,ABS(L87)&gt;ABS(M87)),ABS(M87),AND(L87&lt;0,M87=0),M87,AND(L87+M87=0),0,AND(L87=0,M87&lt;0),ABS(M87),AND(L87&gt;0,M87&lt;0,ABS(L87)&lt;ABS(M87)),ABS(L87))</f>
        <v>302</v>
      </c>
      <c r="L87" s="10">
        <f t="shared" si="3"/>
        <v>605.64472994925177</v>
      </c>
      <c r="M87" s="10">
        <f t="shared" si="3"/>
        <v>302</v>
      </c>
      <c r="N87" s="12">
        <f t="shared" si="4"/>
        <v>907.64472994925177</v>
      </c>
      <c r="O87" s="12">
        <f t="shared" si="5"/>
        <v>2095.2940090260331</v>
      </c>
      <c r="P87" s="21"/>
      <c r="Q87" s="44" t="str" cm="1">
        <f t="array" ref="Q87">_xlfn.IFS(L87&lt;0,$T$113,L87=0,"",L87&gt;0,$U$113)</f>
        <v>▲</v>
      </c>
      <c r="R87" s="44" t="str" cm="1">
        <f t="array" ref="R87">_xlfn.IFS(M87&lt;0,$T$113,M87=0,"",M87&gt;0,$U$113)</f>
        <v>▲</v>
      </c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</row>
    <row r="88" spans="1:57" x14ac:dyDescent="0.35">
      <c r="A88" s="21"/>
      <c r="B88" s="21"/>
      <c r="C88" s="21"/>
      <c r="D88" s="21"/>
      <c r="E88" s="17" t="str">
        <f t="shared" si="2"/>
        <v>Q3 '22</v>
      </c>
      <c r="F88" s="11" cm="1">
        <f t="array" ref="F88">_xlfn.IFS(AND(L88&lt;0,M88&gt;0,ABS(L88)&gt;ABS(M88)),O87+L88,AND(L88&lt;0,M88&gt;0,ABS(L88)&lt;ABS(M88)),O87+L88,AND(L88&lt;0,M88&lt;0,ABS(L88)&lt;ABS(M88)),O87+L88+M88,AND(L88&gt;0,M88&gt;0),O87,AND(L88&gt;0,M88&lt;0,ABS(L88)&gt;ABS(M88)),O87,AND(L88&lt;0,M88&gt;0,ABS(L88)&gt;ABS(M88)),O87+L88,AND(L88=0,M88&gt;0),O87,AND(L88&gt;0,M88=0),O87,AND(L88&lt;0,M88=0),O87+L88,AND(L88+M88=0),O87,AND(L88=0,M88&lt;0),O87+M88,AND(L88&gt;0,M88&lt;0,ABS(L88)&lt;ABS(M88)),O87-(ABS(M88)-ABS(L88)),AND(L88&lt;0,M88&lt;0,ABS(L88)&gt;ABS(M88)),O87+L88+M88,AND(L88&lt;0,M88&lt;0,ABS(L88)=ABS(M88)),O87+L88+M88)</f>
        <v>2095.2940090260331</v>
      </c>
      <c r="G88" s="8" cm="1">
        <f t="array" ref="G88">_xlfn.IFS(AND(L88&lt;0,ABS(L88)&lt;ABS(M88)),ABS(L88),AND(L88&lt;0,ABS(L88)&gt;ABS(M88),M88&gt;0),ABS(M88),AND(ROUNDDOWN(L88,0)=0,ROUNDDOWN(M88,0)=0),0,AND(L88&gt;0,M88&lt;0,ABS(L88)&gt;ABS(M88)),L88+M88,AND(L88&gt;=0,M88&gt;=0),L88,AND(L88=0,M88&lt;0),L88,AND(L88&lt;0,M88=0),ABS(L88),AND(L88+M88=0),0,AND(L88&lt;0,ABS(L88)&gt;ABS(M88),M88&lt;0),ABS(L88),AND(L88&gt;0,M88&lt;0,ABS(L88)&lt;ABS(M88)),ABS(M88)-ABS(L88),AND(L88&lt;0,M88&lt;0),ABS(L88))</f>
        <v>568.66327720898539</v>
      </c>
      <c r="H88" s="7" cm="1">
        <f t="array" ref="H88">_xlfn.IFS(AND(L88&lt;0,M88&gt;0),ABS(M88+L88),AND(L88&lt;0,M88&lt;0),ABS(M88),AND(L88&gt;=0,M88&gt;=0),M88,AND(L88=0,M88=0),M88,AND(L88&gt;0,M88&lt;0,ABS(L88)&gt;ABS(M88)),ABS(M88),AND(L88&lt;0,M88=0),M88,AND(L88+M88=0),0,AND(L88=0,M88&lt;0),ABS(M88),AND(L88&gt;0,M88&lt;0,ABS(L88)&lt;ABS(M88)),ABS(L88))</f>
        <v>90.047385969020581</v>
      </c>
      <c r="L88" s="10">
        <f t="shared" si="3"/>
        <v>658.71066317800603</v>
      </c>
      <c r="M88" s="10">
        <f t="shared" si="3"/>
        <v>-90.047385969020581</v>
      </c>
      <c r="N88" s="12">
        <f t="shared" si="4"/>
        <v>568.66327720898539</v>
      </c>
      <c r="O88" s="12">
        <f t="shared" si="5"/>
        <v>2663.9572862350187</v>
      </c>
      <c r="P88" s="21"/>
      <c r="Q88" s="44" t="str" cm="1">
        <f t="array" ref="Q88">_xlfn.IFS(L88&lt;0,$T$113,L88=0,"",L88&gt;0,$U$113)</f>
        <v>▲</v>
      </c>
      <c r="R88" s="44" t="str" cm="1">
        <f t="array" ref="R88">_xlfn.IFS(M88&lt;0,$T$113,M88=0,"",M88&gt;0,$U$113)</f>
        <v>▼</v>
      </c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</row>
    <row r="89" spans="1:57" x14ac:dyDescent="0.35">
      <c r="A89" s="21"/>
      <c r="B89" s="21"/>
      <c r="C89" s="21"/>
      <c r="D89" s="21"/>
      <c r="E89" s="17" t="str">
        <f t="shared" si="2"/>
        <v>Q4 '22</v>
      </c>
      <c r="F89" s="11" cm="1">
        <f t="array" ref="F89">_xlfn.IFS(AND(L89&lt;0,M89&gt;0,ABS(L89)&gt;ABS(M89)),O88+L89,AND(L89&lt;0,M89&gt;0,ABS(L89)&lt;ABS(M89)),O88+L89,AND(L89&lt;0,M89&lt;0,ABS(L89)&lt;ABS(M89)),O88+L89+M89,AND(L89&gt;0,M89&gt;0),O88,AND(L89&gt;0,M89&lt;0,ABS(L89)&gt;ABS(M89)),O88,AND(L89&lt;0,M89&gt;0,ABS(L89)&gt;ABS(M89)),O88+L89,AND(L89=0,M89&gt;0),O88,AND(L89&gt;0,M89=0),O88,AND(L89&lt;0,M89=0),O88+L89,AND(L89+M89=0),O88,AND(L89=0,M89&lt;0),O88+M89,AND(L89&gt;0,M89&lt;0,ABS(L89)&lt;ABS(M89)),O88-(ABS(M89)-ABS(L89)),AND(L89&lt;0,M89&lt;0,ABS(L89)&gt;ABS(M89)),O88+L89+M89,AND(L89&lt;0,M89&lt;0,ABS(L89)=ABS(M89)),O88+L89+M89)</f>
        <v>2424.1947082709971</v>
      </c>
      <c r="G89" s="8" cm="1">
        <f t="array" ref="G89">_xlfn.IFS(AND(L89&lt;0,ABS(L89)&lt;ABS(M89)),ABS(L89),AND(L89&lt;0,ABS(L89)&gt;ABS(M89),M89&gt;0),ABS(M89),AND(ROUNDDOWN(L89,0)=0,ROUNDDOWN(M89,0)=0),0,AND(L89&gt;0,M89&lt;0,ABS(L89)&gt;ABS(M89)),L89+M89,AND(L89&gt;=0,M89&gt;=0),L89,AND(L89=0,M89&lt;0),L89,AND(L89&lt;0,M89=0),ABS(L89),AND(L89+M89=0),0,AND(L89&lt;0,ABS(L89)&gt;ABS(M89),M89&lt;0),ABS(L89),AND(L89&gt;0,M89&lt;0,ABS(L89)&lt;ABS(M89)),ABS(M89)-ABS(L89),AND(L89&lt;0,M89&lt;0),ABS(L89))</f>
        <v>229.77998890931701</v>
      </c>
      <c r="H89" s="7" cm="1">
        <f t="array" ref="H89">_xlfn.IFS(AND(L89&lt;0,M89&gt;0),ABS(M89+L89),AND(L89&lt;0,M89&lt;0),ABS(M89),AND(L89&gt;=0,M89&gt;=0),M89,AND(L89=0,M89=0),M89,AND(L89&gt;0,M89&lt;0,ABS(L89)&gt;ABS(M89)),ABS(M89),AND(L89&lt;0,M89=0),M89,AND(L89+M89=0),0,AND(L89=0,M89&lt;0),ABS(M89),AND(L89&gt;0,M89&lt;0,ABS(L89)&lt;ABS(M89)),ABS(L89))</f>
        <v>9.9825890547047891</v>
      </c>
      <c r="L89" s="10">
        <f t="shared" si="3"/>
        <v>-239.7625779640218</v>
      </c>
      <c r="M89" s="10">
        <f t="shared" si="3"/>
        <v>229.77998890931701</v>
      </c>
      <c r="N89" s="12">
        <f t="shared" si="4"/>
        <v>-9.9825890547047891</v>
      </c>
      <c r="O89" s="12">
        <f t="shared" si="5"/>
        <v>2653.9746971803143</v>
      </c>
      <c r="P89" s="21"/>
      <c r="Q89" s="44" t="str" cm="1">
        <f t="array" ref="Q89">_xlfn.IFS(L89&lt;0,$T$113,L89=0,"",L89&gt;0,$U$113)</f>
        <v>▼</v>
      </c>
      <c r="R89" s="44" t="str" cm="1">
        <f t="array" ref="R89">_xlfn.IFS(M89&lt;0,$T$113,M89=0,"",M89&gt;0,$U$113)</f>
        <v>▲</v>
      </c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</row>
    <row r="90" spans="1:57" x14ac:dyDescent="0.35">
      <c r="A90" s="21"/>
      <c r="B90" s="21"/>
      <c r="C90" s="21"/>
      <c r="D90" s="21"/>
      <c r="E90" s="17" t="str">
        <f t="shared" si="2"/>
        <v>Q1 '23</v>
      </c>
      <c r="F90" s="11" cm="1">
        <f t="array" ref="F90">_xlfn.IFS(AND(L90&lt;0,M90&gt;0,ABS(L90)&gt;ABS(M90)),O89+L90,AND(L90&lt;0,M90&gt;0,ABS(L90)&lt;ABS(M90)),O89+L90,AND(L90&lt;0,M90&lt;0,ABS(L90)&lt;ABS(M90)),O89+L90+M90,AND(L90&gt;0,M90&gt;0),O89,AND(L90&gt;0,M90&lt;0,ABS(L90)&gt;ABS(M90)),O89,AND(L90&lt;0,M90&gt;0,ABS(L90)&gt;ABS(M90)),O89+L90,AND(L90=0,M90&gt;0),O89,AND(L90&gt;0,M90=0),O89,AND(L90&lt;0,M90=0),O89+L90,AND(L90+M90=0),O89,AND(L90=0,M90&lt;0),O89+M90,AND(L90&gt;0,M90&lt;0,ABS(L90)&lt;ABS(M90)),O89-(ABS(M90)-ABS(L90)),AND(L90&lt;0,M90&lt;0,ABS(L90)&gt;ABS(M90)),O89+L90+M90,AND(L90&lt;0,M90&lt;0,ABS(L90)=ABS(M90)),O89+L90+M90)</f>
        <v>2513.4120454394838</v>
      </c>
      <c r="G90" s="8" cm="1">
        <f t="array" ref="G90">_xlfn.IFS(AND(L90&lt;0,ABS(L90)&lt;ABS(M90)),ABS(L90),AND(L90&lt;0,ABS(L90)&gt;ABS(M90),M90&gt;0),ABS(M90),AND(ROUNDDOWN(L90,0)=0,ROUNDDOWN(M90,0)=0),0,AND(L90&gt;0,M90&lt;0,ABS(L90)&gt;ABS(M90)),L90+M90,AND(L90&gt;=0,M90&gt;=0),L90,AND(L90=0,M90&lt;0),L90,AND(L90&lt;0,M90=0),ABS(L90),AND(L90+M90=0),0,AND(L90&lt;0,ABS(L90)&gt;ABS(M90),M90&lt;0),ABS(L90),AND(L90&gt;0,M90&lt;0,ABS(L90)&lt;ABS(M90)),ABS(M90)-ABS(L90),AND(L90&lt;0,M90&lt;0),ABS(L90))</f>
        <v>140.56265174083057</v>
      </c>
      <c r="H90" s="7" cm="1">
        <f t="array" ref="H90">_xlfn.IFS(AND(L90&lt;0,M90&gt;0),ABS(M90+L90),AND(L90&lt;0,M90&lt;0),ABS(M90),AND(L90&gt;=0,M90&gt;=0),M90,AND(L90=0,M90=0),M90,AND(L90&gt;0,M90&lt;0,ABS(L90)&gt;ABS(M90)),ABS(M90),AND(L90&lt;0,M90=0),M90,AND(L90+M90=0),0,AND(L90=0,M90&lt;0),ABS(M90),AND(L90&gt;0,M90&lt;0,ABS(L90)&lt;ABS(M90)),ABS(L90))</f>
        <v>162.24878868922156</v>
      </c>
      <c r="L90" s="10">
        <f t="shared" si="3"/>
        <v>-140.56265174083057</v>
      </c>
      <c r="M90" s="10">
        <f t="shared" si="3"/>
        <v>302.81144043005213</v>
      </c>
      <c r="N90" s="12">
        <f t="shared" si="4"/>
        <v>162.24878868922156</v>
      </c>
      <c r="O90" s="12">
        <f t="shared" si="5"/>
        <v>2816.223485869536</v>
      </c>
      <c r="P90" s="21"/>
      <c r="Q90" s="44" t="str" cm="1">
        <f t="array" ref="Q90">_xlfn.IFS(L90&lt;0,$T$113,L90=0,"",L90&gt;0,$U$113)</f>
        <v>▼</v>
      </c>
      <c r="R90" s="44" t="str" cm="1">
        <f t="array" ref="R90">_xlfn.IFS(M90&lt;0,$T$113,M90=0,"",M90&gt;0,$U$113)</f>
        <v>▲</v>
      </c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</row>
    <row r="91" spans="1:57" x14ac:dyDescent="0.35">
      <c r="A91" s="21"/>
      <c r="B91" s="21"/>
      <c r="C91" s="21"/>
      <c r="D91" s="21"/>
      <c r="E91" s="17" t="str">
        <f t="shared" si="2"/>
        <v>Q2 '23</v>
      </c>
      <c r="F91" s="11" cm="1">
        <f t="array" ref="F91">_xlfn.IFS(AND(L91&lt;0,M91&gt;0,ABS(L91)&gt;ABS(M91)),O90+L91,AND(L91&lt;0,M91&gt;0,ABS(L91)&lt;ABS(M91)),O90+L91,AND(L91&lt;0,M91&lt;0,ABS(L91)&lt;ABS(M91)),O90+L91+M91,AND(L91&gt;0,M91&gt;0),O90,AND(L91&gt;0,M91&lt;0,ABS(L91)&gt;ABS(M91)),O90,AND(L91&lt;0,M91&gt;0,ABS(L91)&gt;ABS(M91)),O90+L91,AND(L91=0,M91&gt;0),O90,AND(L91&gt;0,M91=0),O90,AND(L91&lt;0,M91=0),O90+L91,AND(L91+M91=0),O90,AND(L91=0,M91&lt;0),O90+M91,AND(L91&gt;0,M91&lt;0,ABS(L91)&lt;ABS(M91)),O90-(ABS(M91)-ABS(L91)),AND(L91&lt;0,M91&lt;0,ABS(L91)&gt;ABS(M91)),O90+L91+M91,AND(L91&lt;0,M91&lt;0,ABS(L91)=ABS(M91)),O90+L91+M91)</f>
        <v>2713.641800058188</v>
      </c>
      <c r="G91" s="8" cm="1">
        <f t="array" ref="G91">_xlfn.IFS(AND(L91&lt;0,ABS(L91)&lt;ABS(M91)),ABS(L91),AND(L91&lt;0,ABS(L91)&gt;ABS(M91),M91&gt;0),ABS(M91),AND(ROUNDDOWN(L91,0)=0,ROUNDDOWN(M91,0)=0),0,AND(L91&gt;0,M91&lt;0,ABS(L91)&gt;ABS(M91)),L91+M91,AND(L91&gt;=0,M91&gt;=0),L91,AND(L91=0,M91&lt;0),L91,AND(L91&lt;0,M91=0),ABS(L91),AND(L91+M91=0),0,AND(L91&lt;0,ABS(L91)&gt;ABS(M91),M91&lt;0),ABS(L91),AND(L91&gt;0,M91&lt;0,ABS(L91)&lt;ABS(M91)),ABS(M91)-ABS(L91),AND(L91&lt;0,M91&lt;0),ABS(L91))</f>
        <v>102.58168581134817</v>
      </c>
      <c r="H91" s="7" cm="1">
        <f t="array" ref="H91">_xlfn.IFS(AND(L91&lt;0,M91&gt;0),ABS(M91+L91),AND(L91&lt;0,M91&lt;0),ABS(M91),AND(L91&gt;=0,M91&gt;=0),M91,AND(L91=0,M91=0),M91,AND(L91&gt;0,M91&lt;0,ABS(L91)&gt;ABS(M91)),ABS(M91),AND(L91&lt;0,M91=0),M91,AND(L91+M91=0),0,AND(L91=0,M91&lt;0),ABS(M91),AND(L91&gt;0,M91&lt;0,ABS(L91)&lt;ABS(M91)),ABS(L91))</f>
        <v>226.99928928602469</v>
      </c>
      <c r="L91" s="10">
        <f t="shared" si="3"/>
        <v>-102.58168581134817</v>
      </c>
      <c r="M91" s="10">
        <f t="shared" si="3"/>
        <v>329.58097509737286</v>
      </c>
      <c r="N91" s="12">
        <f t="shared" si="4"/>
        <v>226.99928928602469</v>
      </c>
      <c r="O91" s="12">
        <f t="shared" si="5"/>
        <v>3043.2227751555611</v>
      </c>
      <c r="P91" s="21"/>
      <c r="Q91" s="44" t="str" cm="1">
        <f t="array" ref="Q91">_xlfn.IFS(L91&lt;0,$T$113,L91=0,"",L91&gt;0,$U$113)</f>
        <v>▼</v>
      </c>
      <c r="R91" s="44" t="str" cm="1">
        <f t="array" ref="R91">_xlfn.IFS(M91&lt;0,$T$113,M91=0,"",M91&gt;0,$U$113)</f>
        <v>▲</v>
      </c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</row>
    <row r="92" spans="1:57" x14ac:dyDescent="0.35">
      <c r="A92" s="21"/>
      <c r="B92" s="21"/>
      <c r="C92" s="21"/>
      <c r="D92" s="21"/>
      <c r="E92" s="17" t="str">
        <f t="shared" si="2"/>
        <v>Q3 '23</v>
      </c>
      <c r="F92" s="11" cm="1">
        <f t="array" ref="F92">_xlfn.IFS(AND(L92&lt;0,M92&gt;0,ABS(L92)&gt;ABS(M92)),O91+L92,AND(L92&lt;0,M92&gt;0,ABS(L92)&lt;ABS(M92)),O91+L92,AND(L92&lt;0,M92&lt;0,ABS(L92)&lt;ABS(M92)),O91+L92+M92,AND(L92&gt;0,M92&gt;0),O91,AND(L92&gt;0,M92&lt;0,ABS(L92)&gt;ABS(M92)),O91,AND(L92&lt;0,M92&gt;0,ABS(L92)&gt;ABS(M92)),O91+L92,AND(L92=0,M92&gt;0),O91,AND(L92&gt;0,M92=0),O91,AND(L92&lt;0,M92=0),O91+L92,AND(L92+M92=0),O91,AND(L92=0,M92&lt;0),O91+M92,AND(L92&gt;0,M92&lt;0,ABS(L92)&lt;ABS(M92)),O91-(ABS(M92)-ABS(L92)),AND(L92&lt;0,M92&lt;0,ABS(L92)&gt;ABS(M92)),O91+L92+M92,AND(L92&lt;0,M92&lt;0,ABS(L92)=ABS(M92)),O91+L92+M92)</f>
        <v>3043.2227751555611</v>
      </c>
      <c r="G92" s="8" cm="1">
        <f t="array" ref="G92">_xlfn.IFS(AND(L92&lt;0,ABS(L92)&lt;ABS(M92)),ABS(L92),AND(L92&lt;0,ABS(L92)&gt;ABS(M92),M92&gt;0),ABS(M92),AND(ROUNDDOWN(L92,0)=0,ROUNDDOWN(M92,0)=0),0,AND(L92&gt;0,M92&lt;0,ABS(L92)&gt;ABS(M92)),L92+M92,AND(L92&gt;=0,M92&gt;=0),L92,AND(L92=0,M92&lt;0),L92,AND(L92&lt;0,M92=0),ABS(L92),AND(L92+M92=0),0,AND(L92&lt;0,ABS(L92)&gt;ABS(M92),M92&lt;0),ABS(L92),AND(L92&gt;0,M92&lt;0,ABS(L92)&lt;ABS(M92)),ABS(M92)-ABS(L92),AND(L92&lt;0,M92&lt;0),ABS(L92))</f>
        <v>651.86925425399886</v>
      </c>
      <c r="H92" s="7" cm="1">
        <f t="array" ref="H92">_xlfn.IFS(AND(L92&lt;0,M92&gt;0),ABS(M92+L92),AND(L92&lt;0,M92&lt;0),ABS(M92),AND(L92&gt;=0,M92&gt;=0),M92,AND(L92=0,M92=0),M92,AND(L92&gt;0,M92&lt;0,ABS(L92)&gt;ABS(M92)),ABS(M92),AND(L92&lt;0,M92=0),M92,AND(L92+M92=0),0,AND(L92=0,M92&lt;0),ABS(M92),AND(L92&gt;0,M92&lt;0,ABS(L92)&lt;ABS(M92)),ABS(L92))</f>
        <v>685.91124094692884</v>
      </c>
      <c r="L92" s="10">
        <f t="shared" si="3"/>
        <v>651.86925425399886</v>
      </c>
      <c r="M92" s="10">
        <f t="shared" si="3"/>
        <v>685.91124094692884</v>
      </c>
      <c r="N92" s="12">
        <f t="shared" si="4"/>
        <v>1337.7804952009278</v>
      </c>
      <c r="O92" s="12">
        <f t="shared" si="5"/>
        <v>4381.0032703564884</v>
      </c>
      <c r="P92" s="21"/>
      <c r="Q92" s="44" t="str" cm="1">
        <f t="array" ref="Q92">_xlfn.IFS(L92&lt;0,$T$113,L92=0,"",L92&gt;0,$U$113)</f>
        <v>▲</v>
      </c>
      <c r="R92" s="44" t="str" cm="1">
        <f t="array" ref="R92">_xlfn.IFS(M92&lt;0,$T$113,M92=0,"",M92&gt;0,$U$113)</f>
        <v>▲</v>
      </c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</row>
    <row r="93" spans="1:57" x14ac:dyDescent="0.35">
      <c r="A93" s="21"/>
      <c r="B93" s="21"/>
      <c r="C93" s="21"/>
      <c r="D93" s="21"/>
      <c r="E93" s="17" t="str">
        <f t="shared" si="2"/>
        <v>COGS '24</v>
      </c>
      <c r="F93" s="11" cm="1">
        <f t="array" ref="F93">_xlfn.IFS(AND(L93&lt;0,M93&gt;0,ABS(L93)&gt;ABS(M93)),O92+L93,AND(L93&lt;0,M93&gt;0,ABS(L93)&lt;ABS(M93)),O92+L93,AND(L93&lt;0,M93&lt;0,ABS(L93)&lt;ABS(M93)),O92+L93+M93,AND(L93&gt;0,M93&gt;0),O92,AND(L93&gt;0,M93&lt;0,ABS(L93)&gt;ABS(M93)),O92,AND(L93&lt;0,M93&gt;0,ABS(L93)&gt;ABS(M93)),O92+L93,AND(L93=0,M93&gt;0),O92,AND(L93&gt;0,M93=0),O92,AND(L93&lt;0,M93=0),O92+L93,AND(L93+M93=0),O92,AND(L93=0,M93&lt;0),O92+M93,AND(L93&gt;0,M93&lt;0,ABS(L93)&lt;ABS(M93)),O92-(ABS(M93)-ABS(L93)),AND(L93&lt;0,M93&lt;0,ABS(L93)&gt;ABS(M93)),O92+L93+M93,AND(L93&lt;0,M93&lt;0,ABS(L93)=ABS(M93)),O92+L93+M93)</f>
        <v>4381.0032703564884</v>
      </c>
      <c r="G93" s="8"/>
      <c r="H93" s="7"/>
      <c r="L93" s="10"/>
      <c r="M93" s="10"/>
      <c r="N93" s="12"/>
      <c r="O93" s="12"/>
      <c r="P93" s="21"/>
      <c r="Q93" s="44" t="str" cm="1">
        <f t="array" ref="Q93">_xlfn.IFS(L93&lt;0,$T$113,L93=0,"",L93&gt;0,$U$113)</f>
        <v/>
      </c>
      <c r="R93" s="44" t="str" cm="1">
        <f t="array" ref="R93">_xlfn.IFS(M93&lt;0,$T$113,M93=0,"",M93&gt;0,$U$113)</f>
        <v/>
      </c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</row>
    <row r="94" spans="1:57" x14ac:dyDescent="0.35">
      <c r="A94" s="21"/>
      <c r="B94" s="21"/>
      <c r="C94" s="21"/>
      <c r="D94" s="21"/>
      <c r="E94" s="17"/>
      <c r="F94" s="11"/>
      <c r="G94" s="8"/>
      <c r="H94" s="7"/>
      <c r="L94" s="10"/>
      <c r="M94" s="10"/>
      <c r="N94" s="12"/>
      <c r="O94" s="12"/>
      <c r="P94" s="21"/>
      <c r="Q94" s="44" t="str" cm="1">
        <f t="array" ref="Q94">_xlfn.IFS(L94&lt;0,$T$113,L94=0,"",L94&gt;0,$U$113)</f>
        <v/>
      </c>
      <c r="R94" s="44" t="str" cm="1">
        <f t="array" ref="R94">_xlfn.IFS(M94&lt;0,$T$113,M94=0,"",M94&gt;0,$U$113)</f>
        <v/>
      </c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</row>
    <row r="95" spans="1:57" x14ac:dyDescent="0.35">
      <c r="A95" s="21"/>
      <c r="B95" s="21"/>
      <c r="C95" s="21"/>
      <c r="D95" s="21"/>
      <c r="E95" s="17"/>
      <c r="F95" s="11"/>
      <c r="G95" s="8"/>
      <c r="H95" s="7"/>
      <c r="L95" s="10"/>
      <c r="M95" s="10"/>
      <c r="N95" s="12"/>
      <c r="O95" s="12"/>
      <c r="P95" s="21"/>
      <c r="Q95" s="44" t="str" cm="1">
        <f t="array" ref="Q95">_xlfn.IFS(L95&lt;0,$T$113,L95=0,"",L95&gt;0,$U$113)</f>
        <v/>
      </c>
      <c r="R95" s="44" t="str" cm="1">
        <f t="array" ref="R95">_xlfn.IFS(M95&lt;0,$T$113,M95=0,"",M95&gt;0,$U$113)</f>
        <v/>
      </c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</row>
    <row r="96" spans="1:57" x14ac:dyDescent="0.35">
      <c r="A96" s="21"/>
      <c r="B96" s="21"/>
      <c r="C96" s="21"/>
      <c r="D96" s="21"/>
      <c r="E96" s="17"/>
      <c r="F96" s="11"/>
      <c r="G96" s="8"/>
      <c r="H96" s="7"/>
      <c r="L96" s="10"/>
      <c r="M96" s="10"/>
      <c r="N96" s="12"/>
      <c r="O96" s="12"/>
      <c r="P96" s="21"/>
      <c r="Q96" s="44" t="str" cm="1">
        <f t="array" ref="Q96">_xlfn.IFS(L96&lt;0,$T$113,L96=0,"",L96&gt;0,$U$113)</f>
        <v/>
      </c>
      <c r="R96" s="44" t="str" cm="1">
        <f t="array" ref="R96">_xlfn.IFS(M96&lt;0,$T$113,M96=0,"",M96&gt;0,$U$113)</f>
        <v/>
      </c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</row>
    <row r="97" spans="1:57" x14ac:dyDescent="0.35">
      <c r="A97" s="21"/>
      <c r="B97" s="21"/>
      <c r="C97" s="21"/>
      <c r="D97" s="21"/>
      <c r="E97" s="17"/>
      <c r="F97" s="11"/>
      <c r="G97" s="8"/>
      <c r="H97" s="7"/>
      <c r="L97" s="10"/>
      <c r="M97" s="10"/>
      <c r="N97" s="12"/>
      <c r="O97" s="12"/>
      <c r="P97" s="21"/>
      <c r="Q97" s="44" t="str" cm="1">
        <f t="array" ref="Q97">_xlfn.IFS(L97&lt;0,$T$113,L97=0,"",L97&gt;0,$U$113)</f>
        <v/>
      </c>
      <c r="R97" s="44" t="str" cm="1">
        <f t="array" ref="R97">_xlfn.IFS(M97&lt;0,$T$113,M97=0,"",M97&gt;0,$U$113)</f>
        <v/>
      </c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</row>
    <row r="98" spans="1:57" x14ac:dyDescent="0.35">
      <c r="A98" s="21"/>
      <c r="B98" s="21"/>
      <c r="C98" s="21"/>
      <c r="D98" s="21"/>
      <c r="E98" s="17"/>
      <c r="F98" s="11"/>
      <c r="G98" s="8"/>
      <c r="H98" s="7"/>
      <c r="L98" s="10"/>
      <c r="M98" s="10"/>
      <c r="N98" s="12"/>
      <c r="O98" s="12"/>
      <c r="P98" s="21"/>
      <c r="Q98" s="44" t="str" cm="1">
        <f t="array" ref="Q98">_xlfn.IFS(L98&lt;0,$T$113,L98=0,"",L98&gt;0,$U$113)</f>
        <v/>
      </c>
      <c r="R98" s="44" t="str" cm="1">
        <f t="array" ref="R98">_xlfn.IFS(M98&lt;0,$T$113,M98=0,"",M98&gt;0,$U$113)</f>
        <v/>
      </c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</row>
    <row r="99" spans="1:57" x14ac:dyDescent="0.35">
      <c r="A99" s="21"/>
      <c r="B99" s="21"/>
      <c r="C99" s="21"/>
      <c r="D99" s="21"/>
      <c r="E99" s="17"/>
      <c r="F99" s="11"/>
      <c r="G99" s="8"/>
      <c r="H99" s="7"/>
      <c r="L99" s="10"/>
      <c r="M99" s="10"/>
      <c r="N99" s="12"/>
      <c r="O99" s="12"/>
      <c r="P99" s="21"/>
      <c r="Q99" s="44" t="str" cm="1">
        <f t="array" ref="Q99">_xlfn.IFS(L99&lt;0,$T$113,L99=0,"",L99&gt;0,$U$113)</f>
        <v/>
      </c>
      <c r="R99" s="44" t="str" cm="1">
        <f t="array" ref="R99">_xlfn.IFS(M99&lt;0,$T$113,M99=0,"",M99&gt;0,$U$113)</f>
        <v/>
      </c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</row>
    <row r="100" spans="1:57" x14ac:dyDescent="0.35">
      <c r="A100" s="21"/>
      <c r="B100" s="21"/>
      <c r="C100" s="21"/>
      <c r="D100" s="21"/>
      <c r="E100" s="17"/>
      <c r="F100" s="11"/>
      <c r="G100" s="8"/>
      <c r="H100" s="7"/>
      <c r="L100" s="10"/>
      <c r="M100" s="10"/>
      <c r="N100" s="12"/>
      <c r="O100" s="12"/>
      <c r="P100" s="21"/>
      <c r="Q100" s="44" t="str" cm="1">
        <f t="array" ref="Q100">_xlfn.IFS(L100&lt;0,$T$113,L100=0,"",L100&gt;0,$U$113)</f>
        <v/>
      </c>
      <c r="R100" s="44" t="str" cm="1">
        <f t="array" ref="R100">_xlfn.IFS(M100&lt;0,$T$113,M100=0,"",M100&gt;0,$U$113)</f>
        <v/>
      </c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</row>
    <row r="101" spans="1:57" x14ac:dyDescent="0.35">
      <c r="A101" s="21"/>
      <c r="B101" s="21"/>
      <c r="C101" s="21"/>
      <c r="D101" s="21"/>
      <c r="E101" s="17"/>
      <c r="F101" s="11"/>
      <c r="G101" s="8"/>
      <c r="H101" s="7"/>
      <c r="L101" s="10"/>
      <c r="M101" s="10"/>
      <c r="N101" s="12"/>
      <c r="O101" s="12"/>
      <c r="P101" s="21"/>
      <c r="Q101" s="44" t="str" cm="1">
        <f t="array" ref="Q101">_xlfn.IFS(L101&lt;0,$T$113,L101=0,"",L101&gt;0,$U$113)</f>
        <v/>
      </c>
      <c r="R101" s="44" t="str" cm="1">
        <f t="array" ref="R101">_xlfn.IFS(M101&lt;0,$T$113,M101=0,"",M101&gt;0,$U$113)</f>
        <v/>
      </c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</row>
    <row r="102" spans="1:57" x14ac:dyDescent="0.35">
      <c r="A102" s="21"/>
      <c r="B102" s="21"/>
      <c r="C102" s="21"/>
      <c r="D102" s="21"/>
      <c r="E102" s="17"/>
      <c r="F102" s="11"/>
      <c r="G102" s="8"/>
      <c r="H102" s="7"/>
      <c r="L102" s="10"/>
      <c r="M102" s="10"/>
      <c r="N102" s="12"/>
      <c r="O102" s="12"/>
      <c r="P102" s="21"/>
      <c r="Q102" s="44" t="str" cm="1">
        <f t="array" ref="Q102">_xlfn.IFS(L102&lt;0,$T$113,L102=0,"",L102&gt;0,$U$113)</f>
        <v/>
      </c>
      <c r="R102" s="44" t="str" cm="1">
        <f t="array" ref="R102">_xlfn.IFS(M102&lt;0,$T$113,M102=0,"",M102&gt;0,$U$113)</f>
        <v/>
      </c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</row>
    <row r="103" spans="1:57" x14ac:dyDescent="0.35">
      <c r="A103" s="21"/>
      <c r="B103" s="21"/>
      <c r="C103" s="21"/>
      <c r="D103" s="21"/>
      <c r="E103" s="17"/>
      <c r="F103" s="11"/>
      <c r="G103" s="8"/>
      <c r="H103" s="7"/>
      <c r="L103" s="10"/>
      <c r="M103" s="10"/>
      <c r="N103" s="12"/>
      <c r="O103" s="12"/>
      <c r="P103" s="21"/>
      <c r="Q103" s="44" t="str" cm="1">
        <f t="array" ref="Q103">_xlfn.IFS(L103&lt;0,$T$113,L103=0,"",L103&gt;0,$U$113)</f>
        <v/>
      </c>
      <c r="R103" s="44" t="str" cm="1">
        <f t="array" ref="R103">_xlfn.IFS(M103&lt;0,$T$113,M103=0,"",M103&gt;0,$U$113)</f>
        <v/>
      </c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</row>
    <row r="104" spans="1:57" x14ac:dyDescent="0.35">
      <c r="A104" s="21"/>
      <c r="B104" s="21"/>
      <c r="C104" s="21"/>
      <c r="D104" s="21"/>
      <c r="E104" s="17"/>
      <c r="F104" s="11"/>
      <c r="G104" s="8"/>
      <c r="H104" s="7"/>
      <c r="L104" s="10"/>
      <c r="M104" s="10"/>
      <c r="N104" s="12"/>
      <c r="O104" s="12"/>
      <c r="P104" s="21"/>
      <c r="Q104" s="44" t="str" cm="1">
        <f t="array" ref="Q104">_xlfn.IFS(L104&lt;0,$T$113,L104=0,"",L104&gt;0,$U$113)</f>
        <v/>
      </c>
      <c r="R104" s="44" t="str" cm="1">
        <f t="array" ref="R104">_xlfn.IFS(M104&lt;0,$T$113,M104=0,"",M104&gt;0,$U$113)</f>
        <v/>
      </c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</row>
    <row r="105" spans="1:57" x14ac:dyDescent="0.35">
      <c r="A105" s="21"/>
      <c r="B105" s="21"/>
      <c r="C105" s="21"/>
      <c r="D105" s="21"/>
      <c r="E105" s="6"/>
      <c r="F105" s="11"/>
      <c r="G105" s="8"/>
      <c r="H105" s="12"/>
      <c r="P105" s="21"/>
      <c r="Q105" s="25"/>
      <c r="R105" s="25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</row>
    <row r="106" spans="1:57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5"/>
      <c r="R106" s="25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</row>
    <row r="107" spans="1:57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3"/>
      <c r="N107" s="21"/>
      <c r="O107" s="21"/>
      <c r="P107" s="21"/>
      <c r="Q107" s="25"/>
      <c r="R107" s="25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</row>
    <row r="108" spans="1:57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5"/>
      <c r="R108" s="25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</row>
    <row r="109" spans="1:57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5"/>
      <c r="R109" s="25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</row>
    <row r="110" spans="1:57" x14ac:dyDescent="0.35">
      <c r="A110" s="21"/>
      <c r="B110" s="21"/>
      <c r="C110" s="21"/>
      <c r="D110" s="21"/>
      <c r="E110" s="21"/>
      <c r="F110" s="21"/>
      <c r="G110" s="21"/>
      <c r="H110" s="45"/>
      <c r="I110" s="21"/>
      <c r="J110" s="21"/>
      <c r="K110" s="21"/>
      <c r="L110" s="21"/>
      <c r="M110" s="21"/>
      <c r="N110" s="21"/>
      <c r="O110" s="21"/>
      <c r="P110" s="21"/>
      <c r="Q110" s="25"/>
      <c r="R110" s="25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</row>
    <row r="111" spans="1:57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5"/>
      <c r="R111" s="25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</row>
    <row r="112" spans="1:57" x14ac:dyDescent="0.35">
      <c r="A112" s="21"/>
      <c r="B112" s="21"/>
      <c r="C112" s="21"/>
      <c r="D112" s="21"/>
      <c r="E112" s="21"/>
      <c r="F112" s="45"/>
      <c r="G112" s="45"/>
      <c r="H112" s="45"/>
      <c r="I112" s="21"/>
      <c r="J112" s="21"/>
      <c r="K112" s="21"/>
      <c r="L112" s="21"/>
      <c r="M112" s="21"/>
      <c r="N112" s="21"/>
      <c r="O112" s="21"/>
      <c r="P112" s="21"/>
      <c r="Q112" s="25"/>
      <c r="R112" s="25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</row>
    <row r="113" spans="1:57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5"/>
      <c r="R113" s="25"/>
      <c r="S113" s="21"/>
      <c r="T113" s="21" t="s">
        <v>3</v>
      </c>
      <c r="U113" s="21" t="s">
        <v>2</v>
      </c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</row>
    <row r="114" spans="1:57" x14ac:dyDescent="0.35">
      <c r="A114" s="21"/>
      <c r="B114" s="21"/>
      <c r="C114" s="21"/>
      <c r="D114" s="21"/>
      <c r="E114" s="21"/>
      <c r="F114" s="21"/>
      <c r="G114" s="21"/>
      <c r="H114" s="45"/>
      <c r="I114" s="21"/>
      <c r="J114" s="21"/>
      <c r="K114" s="21"/>
      <c r="L114" s="45"/>
      <c r="M114" s="45"/>
      <c r="N114" s="21"/>
      <c r="O114" s="21"/>
      <c r="P114" s="21"/>
      <c r="Q114" s="25"/>
      <c r="R114" s="25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</row>
    <row r="115" spans="1:57" x14ac:dyDescent="0.35">
      <c r="A115" s="21"/>
      <c r="B115" s="21"/>
      <c r="C115" s="21"/>
      <c r="D115" s="21"/>
      <c r="E115" s="21"/>
      <c r="F115" s="21"/>
      <c r="G115" s="46"/>
      <c r="H115" s="46"/>
      <c r="I115" s="21"/>
      <c r="J115" s="21"/>
      <c r="K115" s="21"/>
      <c r="L115" s="45"/>
      <c r="M115" s="45"/>
      <c r="N115" s="21"/>
      <c r="O115" s="21"/>
      <c r="P115" s="21"/>
      <c r="Q115" s="25"/>
      <c r="R115" s="25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</row>
    <row r="116" spans="1:57" x14ac:dyDescent="0.35">
      <c r="A116" s="21"/>
      <c r="B116" s="21"/>
      <c r="C116" s="21"/>
      <c r="D116" s="21"/>
      <c r="E116" s="21"/>
      <c r="F116" s="21"/>
      <c r="G116" s="46"/>
      <c r="H116" s="46"/>
      <c r="I116" s="21"/>
      <c r="J116" s="21"/>
      <c r="K116" s="21"/>
      <c r="L116" s="45"/>
      <c r="M116" s="45"/>
      <c r="N116" s="21"/>
      <c r="O116" s="21"/>
      <c r="P116" s="21"/>
      <c r="Q116" s="25"/>
      <c r="R116" s="25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</row>
    <row r="117" spans="1:57" x14ac:dyDescent="0.35">
      <c r="A117" s="21"/>
      <c r="B117" s="21"/>
      <c r="C117" s="21"/>
      <c r="D117" s="21"/>
      <c r="E117" s="21"/>
      <c r="F117" s="21"/>
      <c r="G117" s="46"/>
      <c r="H117" s="46"/>
      <c r="I117" s="21"/>
      <c r="J117" s="21"/>
      <c r="K117" s="21"/>
      <c r="L117" s="45"/>
      <c r="M117" s="45"/>
      <c r="N117" s="21"/>
      <c r="O117" s="21"/>
      <c r="P117" s="21"/>
      <c r="Q117" s="25"/>
      <c r="R117" s="25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</row>
    <row r="118" spans="1:57" x14ac:dyDescent="0.35">
      <c r="A118" s="21"/>
      <c r="B118" s="21"/>
      <c r="C118" s="21"/>
      <c r="D118" s="21"/>
      <c r="E118" s="21"/>
      <c r="F118" s="21"/>
      <c r="G118" s="46"/>
      <c r="H118" s="46"/>
      <c r="I118" s="21"/>
      <c r="J118" s="21"/>
      <c r="K118" s="21"/>
      <c r="L118" s="45"/>
      <c r="M118" s="45"/>
      <c r="N118" s="21"/>
      <c r="O118" s="21"/>
      <c r="P118" s="21"/>
      <c r="Q118" s="25"/>
      <c r="R118" s="25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</row>
    <row r="119" spans="1:57" x14ac:dyDescent="0.35">
      <c r="A119" s="21"/>
      <c r="B119" s="21"/>
      <c r="C119" s="21"/>
      <c r="D119" s="21"/>
      <c r="E119" s="21"/>
      <c r="F119" s="21"/>
      <c r="G119" s="46"/>
      <c r="H119" s="46"/>
      <c r="I119" s="21"/>
      <c r="J119" s="21"/>
      <c r="K119" s="21"/>
      <c r="L119" s="45"/>
      <c r="M119" s="45"/>
      <c r="N119" s="21"/>
      <c r="O119" s="21"/>
      <c r="P119" s="21"/>
      <c r="Q119" s="25"/>
      <c r="R119" s="25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</row>
    <row r="120" spans="1:57" x14ac:dyDescent="0.35">
      <c r="A120" s="21"/>
      <c r="B120" s="21"/>
      <c r="C120" s="21"/>
      <c r="D120" s="21"/>
      <c r="E120" s="21"/>
      <c r="F120" s="21"/>
      <c r="G120" s="46"/>
      <c r="H120" s="46"/>
      <c r="I120" s="21"/>
      <c r="J120" s="21"/>
      <c r="K120" s="21"/>
      <c r="L120" s="45"/>
      <c r="M120" s="45"/>
      <c r="N120" s="21"/>
      <c r="O120" s="21"/>
      <c r="P120" s="21"/>
      <c r="Q120" s="25"/>
      <c r="R120" s="25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</row>
    <row r="121" spans="1:57" x14ac:dyDescent="0.35">
      <c r="A121" s="21"/>
      <c r="B121" s="21"/>
      <c r="C121" s="21"/>
      <c r="D121" s="21"/>
      <c r="E121" s="21"/>
      <c r="F121" s="21"/>
      <c r="G121" s="46"/>
      <c r="H121" s="46"/>
      <c r="I121" s="21"/>
      <c r="J121" s="21"/>
      <c r="K121" s="21"/>
      <c r="L121" s="45"/>
      <c r="M121" s="45"/>
      <c r="N121" s="21"/>
      <c r="O121" s="21"/>
      <c r="P121" s="21"/>
      <c r="Q121" s="25"/>
      <c r="R121" s="25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</row>
    <row r="122" spans="1:57" x14ac:dyDescent="0.35">
      <c r="A122" s="21"/>
      <c r="B122" s="21"/>
      <c r="C122" s="21"/>
      <c r="D122" s="21"/>
      <c r="E122" s="21"/>
      <c r="F122" s="21"/>
      <c r="G122" s="46"/>
      <c r="H122" s="46"/>
      <c r="I122" s="21"/>
      <c r="J122" s="21"/>
      <c r="K122" s="21"/>
      <c r="L122" s="45"/>
      <c r="M122" s="45"/>
      <c r="N122" s="21"/>
      <c r="O122" s="21"/>
      <c r="P122" s="21"/>
      <c r="Q122" s="25"/>
      <c r="R122" s="25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</row>
    <row r="123" spans="1:57" x14ac:dyDescent="0.35">
      <c r="A123" s="21"/>
      <c r="B123" s="21"/>
      <c r="C123" s="21"/>
      <c r="D123" s="21"/>
      <c r="E123" s="21"/>
      <c r="F123" s="21"/>
      <c r="G123" s="46"/>
      <c r="H123" s="46"/>
      <c r="I123" s="21"/>
      <c r="J123" s="21"/>
      <c r="K123" s="21"/>
      <c r="L123" s="45"/>
      <c r="M123" s="45"/>
      <c r="N123" s="21"/>
      <c r="O123" s="21"/>
      <c r="P123" s="21"/>
      <c r="Q123" s="25"/>
      <c r="R123" s="25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</row>
    <row r="124" spans="1:57" s="13" customFormat="1" x14ac:dyDescent="0.35">
      <c r="A124" s="25"/>
      <c r="B124" s="25"/>
      <c r="C124" s="25"/>
      <c r="D124" s="25"/>
      <c r="E124" s="21"/>
      <c r="F124" s="21"/>
      <c r="G124" s="46"/>
      <c r="H124" s="46"/>
      <c r="I124" s="21"/>
      <c r="J124" s="21"/>
      <c r="K124" s="21"/>
      <c r="L124" s="45"/>
      <c r="M124" s="45"/>
      <c r="N124" s="21"/>
      <c r="O124" s="21"/>
      <c r="P124" s="21"/>
      <c r="Q124" s="25"/>
      <c r="R124" s="25"/>
      <c r="S124" s="21"/>
      <c r="T124" s="21"/>
      <c r="U124" s="21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</row>
    <row r="125" spans="1:57" s="13" customFormat="1" x14ac:dyDescent="0.35">
      <c r="A125" s="25"/>
      <c r="B125" s="25"/>
      <c r="C125" s="25"/>
      <c r="D125" s="25"/>
      <c r="E125" s="21"/>
      <c r="F125" s="21"/>
      <c r="G125" s="46"/>
      <c r="H125" s="46"/>
      <c r="I125" s="21"/>
      <c r="J125" s="21"/>
      <c r="K125" s="21"/>
      <c r="L125" s="45"/>
      <c r="M125" s="45"/>
      <c r="N125" s="21"/>
      <c r="O125" s="21"/>
      <c r="P125" s="21"/>
      <c r="Q125" s="25"/>
      <c r="R125" s="25"/>
      <c r="S125" s="21"/>
      <c r="T125" s="21"/>
      <c r="U125" s="21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</row>
    <row r="126" spans="1:57" s="13" customFormat="1" x14ac:dyDescent="0.35">
      <c r="A126" s="25"/>
      <c r="B126" s="25"/>
      <c r="C126" s="25"/>
      <c r="D126" s="25"/>
      <c r="E126" s="21"/>
      <c r="F126" s="21"/>
      <c r="G126" s="46"/>
      <c r="H126" s="46"/>
      <c r="I126" s="21"/>
      <c r="J126" s="21"/>
      <c r="K126" s="21"/>
      <c r="L126" s="45"/>
      <c r="M126" s="45"/>
      <c r="N126" s="21"/>
      <c r="O126" s="21"/>
      <c r="P126" s="21"/>
      <c r="Q126" s="25"/>
      <c r="R126" s="25"/>
      <c r="S126" s="21"/>
      <c r="T126" s="21"/>
      <c r="U126" s="21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</row>
    <row r="127" spans="1:57" s="13" customFormat="1" x14ac:dyDescent="0.35">
      <c r="A127" s="25"/>
      <c r="B127" s="25"/>
      <c r="C127" s="25"/>
      <c r="D127" s="25"/>
      <c r="E127" s="21"/>
      <c r="F127" s="21"/>
      <c r="G127" s="46"/>
      <c r="H127" s="46"/>
      <c r="I127" s="21"/>
      <c r="J127" s="21"/>
      <c r="K127" s="21"/>
      <c r="L127" s="45"/>
      <c r="M127" s="45"/>
      <c r="N127" s="21"/>
      <c r="O127" s="21"/>
      <c r="P127" s="21"/>
      <c r="Q127" s="25"/>
      <c r="R127" s="25"/>
      <c r="S127" s="21"/>
      <c r="T127" s="21"/>
      <c r="U127" s="21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</row>
    <row r="128" spans="1:57" s="13" customFormat="1" x14ac:dyDescent="0.35">
      <c r="A128" s="25"/>
      <c r="B128" s="25"/>
      <c r="C128" s="25"/>
      <c r="D128" s="25"/>
      <c r="E128" s="21"/>
      <c r="F128" s="21"/>
      <c r="G128" s="46"/>
      <c r="H128" s="46"/>
      <c r="I128" s="21"/>
      <c r="J128" s="21"/>
      <c r="K128" s="21"/>
      <c r="L128" s="45"/>
      <c r="M128" s="45"/>
      <c r="N128" s="21"/>
      <c r="O128" s="21"/>
      <c r="P128" s="21"/>
      <c r="Q128" s="25"/>
      <c r="R128" s="25"/>
      <c r="S128" s="21"/>
      <c r="T128" s="21"/>
      <c r="U128" s="21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</row>
    <row r="129" spans="1:57" s="13" customFormat="1" x14ac:dyDescent="0.35">
      <c r="A129" s="25"/>
      <c r="B129" s="25"/>
      <c r="C129" s="25"/>
      <c r="D129" s="25"/>
      <c r="E129" s="21"/>
      <c r="F129" s="21"/>
      <c r="G129" s="46"/>
      <c r="H129" s="46"/>
      <c r="I129" s="21"/>
      <c r="J129" s="21"/>
      <c r="K129" s="21"/>
      <c r="L129" s="45"/>
      <c r="M129" s="45"/>
      <c r="N129" s="21"/>
      <c r="O129" s="21"/>
      <c r="P129" s="21"/>
      <c r="Q129" s="25"/>
      <c r="R129" s="25"/>
      <c r="S129" s="21"/>
      <c r="T129" s="21"/>
      <c r="U129" s="21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</row>
    <row r="130" spans="1:57" s="13" customFormat="1" x14ac:dyDescent="0.35">
      <c r="A130" s="25"/>
      <c r="B130" s="25"/>
      <c r="C130" s="25"/>
      <c r="D130" s="25"/>
      <c r="E130" s="21"/>
      <c r="F130" s="21"/>
      <c r="G130" s="46"/>
      <c r="H130" s="46"/>
      <c r="I130" s="21"/>
      <c r="J130" s="21"/>
      <c r="K130" s="21"/>
      <c r="L130" s="45"/>
      <c r="M130" s="45"/>
      <c r="N130" s="21"/>
      <c r="O130" s="21"/>
      <c r="P130" s="21"/>
      <c r="Q130" s="25"/>
      <c r="R130" s="25"/>
      <c r="S130" s="21"/>
      <c r="T130" s="21"/>
      <c r="U130" s="21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</row>
    <row r="131" spans="1:57" s="13" customFormat="1" x14ac:dyDescent="0.35">
      <c r="A131" s="25"/>
      <c r="B131" s="25"/>
      <c r="C131" s="25"/>
      <c r="D131" s="25"/>
      <c r="E131" s="21"/>
      <c r="F131" s="21"/>
      <c r="G131" s="46"/>
      <c r="H131" s="46"/>
      <c r="I131" s="21"/>
      <c r="J131" s="21"/>
      <c r="K131" s="21"/>
      <c r="L131" s="45"/>
      <c r="M131" s="45"/>
      <c r="N131" s="21"/>
      <c r="O131" s="21"/>
      <c r="P131" s="21"/>
      <c r="Q131" s="25"/>
      <c r="R131" s="25"/>
      <c r="S131" s="21"/>
      <c r="T131" s="21"/>
      <c r="U131" s="21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</row>
    <row r="132" spans="1:57" s="13" customFormat="1" x14ac:dyDescent="0.35">
      <c r="A132" s="25"/>
      <c r="B132" s="25"/>
      <c r="C132" s="25"/>
      <c r="D132" s="25"/>
      <c r="E132" s="21"/>
      <c r="F132" s="21"/>
      <c r="G132" s="46"/>
      <c r="H132" s="46"/>
      <c r="I132" s="21"/>
      <c r="J132" s="21"/>
      <c r="K132" s="21"/>
      <c r="L132" s="45"/>
      <c r="M132" s="45"/>
      <c r="N132" s="21"/>
      <c r="O132" s="21"/>
      <c r="P132" s="21"/>
      <c r="Q132" s="25"/>
      <c r="R132" s="25"/>
      <c r="S132" s="21"/>
      <c r="T132" s="21"/>
      <c r="U132" s="21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</row>
    <row r="133" spans="1:57" s="13" customFormat="1" x14ac:dyDescent="0.35">
      <c r="A133" s="25"/>
      <c r="B133" s="25"/>
      <c r="C133" s="25"/>
      <c r="D133" s="25"/>
      <c r="E133" s="21"/>
      <c r="F133" s="21"/>
      <c r="G133" s="46"/>
      <c r="H133" s="46"/>
      <c r="I133" s="21"/>
      <c r="J133" s="21"/>
      <c r="K133" s="21"/>
      <c r="L133" s="45"/>
      <c r="M133" s="45"/>
      <c r="N133" s="21"/>
      <c r="O133" s="21"/>
      <c r="P133" s="21"/>
      <c r="Q133" s="25"/>
      <c r="R133" s="25"/>
      <c r="S133" s="21"/>
      <c r="T133" s="21"/>
      <c r="U133" s="21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</row>
    <row r="134" spans="1:57" s="13" customFormat="1" x14ac:dyDescent="0.35">
      <c r="A134" s="25"/>
      <c r="B134" s="25"/>
      <c r="C134" s="25"/>
      <c r="D134" s="25"/>
      <c r="E134" s="21"/>
      <c r="F134" s="21"/>
      <c r="G134" s="46"/>
      <c r="H134" s="46"/>
      <c r="I134" s="21"/>
      <c r="J134" s="21"/>
      <c r="K134" s="21"/>
      <c r="L134" s="45"/>
      <c r="M134" s="45"/>
      <c r="N134" s="21"/>
      <c r="O134" s="21"/>
      <c r="P134" s="21"/>
      <c r="Q134" s="25"/>
      <c r="R134" s="25"/>
      <c r="S134" s="21"/>
      <c r="T134" s="21"/>
      <c r="U134" s="21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</row>
    <row r="135" spans="1:57" s="13" customFormat="1" x14ac:dyDescent="0.35">
      <c r="A135" s="25"/>
      <c r="B135" s="25"/>
      <c r="C135" s="25"/>
      <c r="D135" s="25"/>
      <c r="E135" s="21"/>
      <c r="F135" s="21"/>
      <c r="G135" s="46"/>
      <c r="H135" s="46"/>
      <c r="I135" s="21"/>
      <c r="J135" s="21"/>
      <c r="K135" s="21"/>
      <c r="L135" s="45"/>
      <c r="M135" s="45"/>
      <c r="N135" s="21"/>
      <c r="O135" s="21"/>
      <c r="P135" s="21"/>
      <c r="Q135" s="25"/>
      <c r="R135" s="25"/>
      <c r="S135" s="21"/>
      <c r="T135" s="21"/>
      <c r="U135" s="21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</row>
    <row r="136" spans="1:57" s="13" customFormat="1" x14ac:dyDescent="0.35">
      <c r="A136" s="25"/>
      <c r="B136" s="25"/>
      <c r="C136" s="25"/>
      <c r="D136" s="25"/>
      <c r="E136" s="21"/>
      <c r="F136" s="21"/>
      <c r="G136" s="46"/>
      <c r="H136" s="46"/>
      <c r="I136" s="21"/>
      <c r="J136" s="21"/>
      <c r="K136" s="21"/>
      <c r="L136" s="45"/>
      <c r="M136" s="45"/>
      <c r="N136" s="21"/>
      <c r="O136" s="21"/>
      <c r="P136" s="21"/>
      <c r="Q136" s="25"/>
      <c r="R136" s="25"/>
      <c r="S136" s="21"/>
      <c r="T136" s="21"/>
      <c r="U136" s="21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</row>
    <row r="137" spans="1:57" s="13" customFormat="1" x14ac:dyDescent="0.35">
      <c r="A137" s="25"/>
      <c r="B137" s="25"/>
      <c r="C137" s="25"/>
      <c r="D137" s="25"/>
      <c r="E137" s="21"/>
      <c r="F137" s="21"/>
      <c r="G137" s="46"/>
      <c r="H137" s="46"/>
      <c r="I137" s="21"/>
      <c r="J137" s="21"/>
      <c r="K137" s="21"/>
      <c r="L137" s="21"/>
      <c r="M137" s="21"/>
      <c r="N137" s="21"/>
      <c r="O137" s="21"/>
      <c r="P137" s="21"/>
      <c r="Q137" s="25"/>
      <c r="R137" s="25"/>
      <c r="S137" s="21"/>
      <c r="T137" s="21"/>
      <c r="U137" s="21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</row>
    <row r="138" spans="1:57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5"/>
      <c r="R138" s="25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</row>
    <row r="139" spans="1:57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5"/>
      <c r="R139" s="25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</row>
    <row r="140" spans="1:57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5"/>
      <c r="R140" s="25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</row>
    <row r="141" spans="1:57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5"/>
      <c r="R141" s="25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</row>
    <row r="142" spans="1:57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5"/>
      <c r="R142" s="25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</row>
    <row r="143" spans="1:57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5"/>
      <c r="R143" s="25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</row>
    <row r="144" spans="1:57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5"/>
      <c r="R144" s="25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</row>
    <row r="145" spans="1:57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5"/>
      <c r="R145" s="25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</row>
    <row r="146" spans="1:57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5"/>
      <c r="R146" s="25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</row>
    <row r="147" spans="1:57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5"/>
      <c r="R147" s="25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</row>
    <row r="148" spans="1:57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5"/>
      <c r="R148" s="25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</row>
    <row r="149" spans="1:57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5"/>
      <c r="R149" s="25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</row>
    <row r="150" spans="1:57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5"/>
      <c r="R150" s="25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</row>
    <row r="151" spans="1:57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5"/>
      <c r="R151" s="25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</row>
    <row r="152" spans="1:57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5"/>
      <c r="R152" s="25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</row>
    <row r="153" spans="1:57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5"/>
      <c r="R153" s="25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</row>
    <row r="154" spans="1:57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5"/>
      <c r="R154" s="25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</row>
    <row r="155" spans="1:57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5"/>
      <c r="R155" s="25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</row>
    <row r="156" spans="1:57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5"/>
      <c r="R156" s="25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</row>
    <row r="157" spans="1:57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5"/>
      <c r="R157" s="25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</row>
    <row r="158" spans="1:57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5"/>
      <c r="R158" s="25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</row>
    <row r="159" spans="1:57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5"/>
      <c r="R159" s="25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</row>
    <row r="160" spans="1:57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5"/>
      <c r="R160" s="25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</row>
    <row r="161" spans="1:57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5"/>
      <c r="R161" s="25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</row>
    <row r="162" spans="1:57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5"/>
      <c r="R162" s="25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</row>
    <row r="163" spans="1:57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5"/>
      <c r="R163" s="25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</row>
    <row r="164" spans="1:57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5"/>
      <c r="R164" s="25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</row>
    <row r="165" spans="1:57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5"/>
      <c r="R165" s="25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</row>
    <row r="166" spans="1:57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5"/>
      <c r="R166" s="25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</row>
    <row r="167" spans="1:57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5"/>
      <c r="R167" s="25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</row>
    <row r="168" spans="1:57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5"/>
      <c r="R168" s="25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</row>
    <row r="169" spans="1:57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5"/>
      <c r="R169" s="25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</row>
    <row r="170" spans="1:57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5"/>
      <c r="R170" s="25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</row>
    <row r="171" spans="1:57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5"/>
      <c r="R171" s="25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</row>
    <row r="172" spans="1:57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5"/>
      <c r="R172" s="25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</row>
    <row r="173" spans="1:57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5"/>
      <c r="R173" s="25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</row>
    <row r="174" spans="1:57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5"/>
      <c r="R174" s="25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</row>
    <row r="175" spans="1:57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5"/>
      <c r="R175" s="25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</row>
    <row r="176" spans="1:57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5"/>
      <c r="R176" s="25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</row>
    <row r="177" spans="1:57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5"/>
      <c r="R177" s="25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</row>
    <row r="178" spans="1:57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5"/>
      <c r="R178" s="25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</row>
    <row r="179" spans="1:57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5"/>
      <c r="R179" s="25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</row>
    <row r="180" spans="1:57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5"/>
      <c r="R180" s="25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</row>
    <row r="181" spans="1:57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5"/>
      <c r="R181" s="25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</row>
    <row r="182" spans="1:57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5"/>
      <c r="R182" s="25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</row>
    <row r="183" spans="1:57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5"/>
      <c r="R183" s="25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</row>
    <row r="184" spans="1:57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5"/>
      <c r="R184" s="25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</row>
    <row r="185" spans="1:57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5"/>
      <c r="R185" s="25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</row>
    <row r="186" spans="1:57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5"/>
      <c r="R186" s="25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</row>
    <row r="187" spans="1:57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5"/>
      <c r="R187" s="25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</row>
  </sheetData>
  <conditionalFormatting sqref="Q82">
    <cfRule type="expression" dxfId="12" priority="1">
      <formula>L82&gt;0</formula>
    </cfRule>
  </conditionalFormatting>
  <dataValidations disablePrompts="1" count="1">
    <dataValidation type="list" allowBlank="1" showInputMessage="1" showErrorMessage="1" sqref="G13" xr:uid="{CC216B03-F984-4BCE-AF49-B8AC0DC85412}">
      <formula1>#REF!</formula1>
    </dataValidation>
  </dataValidation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D1705-E19A-4509-8805-455939018099}">
  <dimension ref="A1:BE187"/>
  <sheetViews>
    <sheetView showGridLines="0" zoomScale="90" zoomScaleNormal="90" workbookViewId="0"/>
  </sheetViews>
  <sheetFormatPr defaultRowHeight="14.5" x14ac:dyDescent="0.35"/>
  <cols>
    <col min="1" max="1" width="2.6328125" customWidth="1"/>
    <col min="2" max="2" width="3.90625" customWidth="1"/>
    <col min="3" max="3" width="1.08984375" customWidth="1"/>
    <col min="4" max="4" width="1" customWidth="1"/>
    <col min="5" max="5" width="10.81640625" customWidth="1"/>
    <col min="6" max="6" width="13.08984375" customWidth="1"/>
    <col min="7" max="7" width="7.90625" bestFit="1" customWidth="1"/>
    <col min="8" max="8" width="10.36328125" customWidth="1"/>
    <col min="9" max="9" width="10" customWidth="1"/>
    <col min="10" max="10" width="1" customWidth="1"/>
    <col min="11" max="11" width="1.08984375" customWidth="1"/>
    <col min="12" max="14" width="8.7265625" customWidth="1"/>
    <col min="17" max="18" width="3.6328125" style="13" customWidth="1"/>
  </cols>
  <sheetData>
    <row r="1" spans="1:57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5"/>
      <c r="R1" s="25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</row>
    <row r="2" spans="1:57" x14ac:dyDescent="0.35">
      <c r="A2" s="21"/>
      <c r="B2" s="21"/>
      <c r="C2" s="21"/>
      <c r="D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</row>
    <row r="3" spans="1:57" x14ac:dyDescent="0.35">
      <c r="A3" s="21"/>
      <c r="B3" s="21"/>
      <c r="C3" s="21"/>
      <c r="D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</row>
    <row r="4" spans="1:57" x14ac:dyDescent="0.35">
      <c r="A4" s="21"/>
      <c r="B4" s="21"/>
      <c r="C4" s="21"/>
      <c r="D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</row>
    <row r="5" spans="1:57" x14ac:dyDescent="0.35">
      <c r="A5" s="21"/>
      <c r="B5" s="21"/>
      <c r="C5" s="21"/>
      <c r="D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</row>
    <row r="6" spans="1:57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5"/>
      <c r="R6" s="25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</row>
    <row r="7" spans="1:57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5"/>
      <c r="R7" s="25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</row>
    <row r="8" spans="1:57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5"/>
      <c r="R8" s="25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</row>
    <row r="9" spans="1:57" x14ac:dyDescent="0.35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5"/>
      <c r="R9" s="25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</row>
    <row r="10" spans="1:57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5"/>
      <c r="R10" s="25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</row>
    <row r="11" spans="1:57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5"/>
      <c r="R11" s="25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</row>
    <row r="12" spans="1:57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5"/>
      <c r="R12" s="25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</row>
    <row r="13" spans="1:57" x14ac:dyDescent="0.35">
      <c r="A13" s="21"/>
      <c r="B13" s="21"/>
      <c r="C13" s="21"/>
      <c r="D13" s="21"/>
      <c r="E13" s="21"/>
      <c r="F13" s="21"/>
      <c r="G13" s="22"/>
      <c r="H13" s="21"/>
      <c r="I13" s="21"/>
      <c r="J13" s="21"/>
      <c r="K13" s="23"/>
      <c r="L13" s="21"/>
      <c r="M13" s="21"/>
      <c r="N13" s="24"/>
      <c r="O13" s="21"/>
      <c r="P13" s="21"/>
      <c r="Q13" s="25"/>
      <c r="R13" s="25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</row>
    <row r="14" spans="1:57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5"/>
      <c r="R14" s="25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</row>
    <row r="15" spans="1:57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5"/>
      <c r="R15" s="25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</row>
    <row r="16" spans="1:57" ht="6.5" customHeight="1" x14ac:dyDescent="0.35">
      <c r="A16" s="21"/>
      <c r="B16" s="21"/>
      <c r="C16" s="20"/>
      <c r="D16" s="20"/>
      <c r="E16" s="20"/>
      <c r="F16" s="20"/>
      <c r="G16" s="20"/>
      <c r="H16" s="20"/>
      <c r="I16" s="20"/>
      <c r="J16" s="20"/>
      <c r="K16" s="20"/>
      <c r="L16" s="21"/>
      <c r="M16" s="21"/>
      <c r="N16" s="21"/>
      <c r="O16" s="21"/>
      <c r="P16" s="21"/>
      <c r="Q16" s="25"/>
      <c r="R16" s="25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</row>
    <row r="17" spans="1:57" ht="5" customHeight="1" x14ac:dyDescent="0.35">
      <c r="A17" s="21"/>
      <c r="B17" s="21"/>
      <c r="C17" s="20"/>
      <c r="D17" s="21"/>
      <c r="E17" s="21"/>
      <c r="F17" s="21"/>
      <c r="G17" s="21"/>
      <c r="H17" s="21"/>
      <c r="I17" s="21"/>
      <c r="J17" s="21"/>
      <c r="K17" s="20"/>
      <c r="L17" s="21"/>
      <c r="M17" s="21"/>
      <c r="N17" s="21"/>
      <c r="O17" s="21"/>
      <c r="P17" s="21"/>
      <c r="Q17" s="25"/>
      <c r="R17" s="25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</row>
    <row r="18" spans="1:57" ht="36" x14ac:dyDescent="0.35">
      <c r="A18" s="21"/>
      <c r="B18" s="21"/>
      <c r="C18" s="20"/>
      <c r="D18" s="21"/>
      <c r="E18" s="28" t="s">
        <v>0</v>
      </c>
      <c r="F18" s="29" t="s">
        <v>9</v>
      </c>
      <c r="G18" s="29" t="s">
        <v>10</v>
      </c>
      <c r="H18" s="30" t="s">
        <v>6</v>
      </c>
      <c r="I18" s="30" t="s">
        <v>7</v>
      </c>
      <c r="J18" s="26"/>
      <c r="K18" s="20"/>
      <c r="L18" s="21"/>
      <c r="M18" s="21"/>
      <c r="N18" s="21"/>
      <c r="O18" s="21"/>
      <c r="P18" s="21"/>
      <c r="Q18" s="25"/>
      <c r="R18" s="25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</row>
    <row r="19" spans="1:57" ht="6" customHeight="1" x14ac:dyDescent="0.35">
      <c r="A19" s="21"/>
      <c r="B19" s="21"/>
      <c r="C19" s="20"/>
      <c r="D19" s="21"/>
      <c r="E19" s="31"/>
      <c r="F19" s="32"/>
      <c r="G19" s="32"/>
      <c r="H19" s="33"/>
      <c r="I19" s="33"/>
      <c r="J19" s="26"/>
      <c r="K19" s="20"/>
      <c r="L19" s="21"/>
      <c r="M19" s="21"/>
      <c r="N19" s="21"/>
      <c r="O19" s="21"/>
      <c r="P19" s="21"/>
      <c r="Q19" s="25"/>
      <c r="R19" s="25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</row>
    <row r="20" spans="1:57" ht="18" x14ac:dyDescent="0.4">
      <c r="A20" s="21"/>
      <c r="B20" s="21"/>
      <c r="C20" s="20"/>
      <c r="D20" s="21"/>
      <c r="E20" s="34" t="s">
        <v>13</v>
      </c>
      <c r="F20" s="35">
        <v>500</v>
      </c>
      <c r="G20" s="36"/>
      <c r="H20" s="37"/>
      <c r="I20" s="37">
        <f>F20</f>
        <v>500</v>
      </c>
      <c r="J20" s="27"/>
      <c r="K20" s="20"/>
      <c r="L20" s="21"/>
      <c r="M20" s="21"/>
      <c r="N20" s="21"/>
      <c r="O20" s="21"/>
      <c r="P20" s="21"/>
      <c r="Q20" s="25"/>
      <c r="R20" s="25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</row>
    <row r="21" spans="1:57" ht="18" x14ac:dyDescent="0.4">
      <c r="A21" s="21"/>
      <c r="B21" s="21"/>
      <c r="C21" s="20"/>
      <c r="D21" s="21"/>
      <c r="E21" s="38" t="s">
        <v>14</v>
      </c>
      <c r="F21" s="39">
        <v>531.107073648388</v>
      </c>
      <c r="G21" s="39">
        <v>202.71254431299894</v>
      </c>
      <c r="H21" s="37">
        <f>SUM(F21:G21)</f>
        <v>733.81961796138694</v>
      </c>
      <c r="I21" s="37">
        <f>I20+F21+G21</f>
        <v>1233.8196179613869</v>
      </c>
      <c r="J21" s="27"/>
      <c r="K21" s="20"/>
      <c r="L21" s="21"/>
      <c r="M21" s="21"/>
      <c r="N21" s="21"/>
      <c r="O21" s="21"/>
      <c r="P21" s="21"/>
      <c r="Q21" s="25"/>
      <c r="R21" s="25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</row>
    <row r="22" spans="1:57" ht="18" x14ac:dyDescent="0.4">
      <c r="A22" s="21"/>
      <c r="B22" s="21"/>
      <c r="C22" s="20"/>
      <c r="D22" s="21"/>
      <c r="E22" s="38" t="s">
        <v>15</v>
      </c>
      <c r="F22" s="39">
        <v>475.50172683294068</v>
      </c>
      <c r="G22" s="39">
        <v>-416.86280692379773</v>
      </c>
      <c r="H22" s="37">
        <f t="shared" ref="H22:H32" si="0">SUM(F22:G22)</f>
        <v>58.638919909142942</v>
      </c>
      <c r="I22" s="37">
        <f t="shared" ref="I22:I32" si="1">I21+F22+G22</f>
        <v>1292.4585378705299</v>
      </c>
      <c r="J22" s="27"/>
      <c r="K22" s="20"/>
      <c r="L22" s="21"/>
      <c r="M22" s="21"/>
      <c r="N22" s="21"/>
      <c r="O22" s="21"/>
      <c r="P22" s="21"/>
      <c r="Q22" s="25"/>
      <c r="R22" s="25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</row>
    <row r="23" spans="1:57" ht="18" x14ac:dyDescent="0.4">
      <c r="A23" s="21"/>
      <c r="B23" s="21"/>
      <c r="C23" s="20"/>
      <c r="D23" s="21"/>
      <c r="E23" s="38" t="s">
        <v>16</v>
      </c>
      <c r="F23" s="39">
        <v>279.20248574547037</v>
      </c>
      <c r="G23" s="39">
        <v>140.24697801991616</v>
      </c>
      <c r="H23" s="37">
        <f t="shared" si="0"/>
        <v>419.44946376538655</v>
      </c>
      <c r="I23" s="37">
        <f t="shared" si="1"/>
        <v>1711.9080016359164</v>
      </c>
      <c r="J23" s="27"/>
      <c r="K23" s="20"/>
      <c r="L23" s="21"/>
      <c r="M23" s="21"/>
      <c r="N23" s="21"/>
      <c r="O23" s="21"/>
      <c r="P23" s="21"/>
      <c r="Q23" s="25"/>
      <c r="R23" s="25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</row>
    <row r="24" spans="1:57" ht="18" x14ac:dyDescent="0.4">
      <c r="A24" s="21"/>
      <c r="B24" s="21"/>
      <c r="C24" s="20"/>
      <c r="D24" s="21"/>
      <c r="E24" s="38" t="s">
        <v>17</v>
      </c>
      <c r="F24" s="39">
        <v>-504.16282025852792</v>
      </c>
      <c r="G24" s="39">
        <v>390.34537610564371</v>
      </c>
      <c r="H24" s="37">
        <f t="shared" si="0"/>
        <v>-113.81744415288421</v>
      </c>
      <c r="I24" s="37">
        <f t="shared" si="1"/>
        <v>1598.0905574830322</v>
      </c>
      <c r="J24" s="27"/>
      <c r="K24" s="20"/>
      <c r="L24" s="21"/>
      <c r="M24" s="21"/>
      <c r="N24" s="21"/>
      <c r="O24" s="21"/>
      <c r="P24" s="21"/>
      <c r="Q24" s="25"/>
      <c r="R24" s="25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</row>
    <row r="25" spans="1:57" ht="18" x14ac:dyDescent="0.4">
      <c r="A25" s="21"/>
      <c r="B25" s="21"/>
      <c r="C25" s="20"/>
      <c r="D25" s="21"/>
      <c r="E25" s="38" t="s">
        <v>11</v>
      </c>
      <c r="F25" s="39">
        <v>-176.10947185280202</v>
      </c>
      <c r="G25" s="39">
        <v>-234.33180655344881</v>
      </c>
      <c r="H25" s="37">
        <f t="shared" si="0"/>
        <v>-410.44127840625083</v>
      </c>
      <c r="I25" s="37">
        <f t="shared" si="1"/>
        <v>1187.6492790767813</v>
      </c>
      <c r="J25" s="27"/>
      <c r="K25" s="20"/>
      <c r="L25" s="21"/>
      <c r="M25" s="21"/>
      <c r="N25" s="21"/>
      <c r="O25" s="21"/>
      <c r="P25" s="21"/>
      <c r="Q25" s="25"/>
      <c r="R25" s="25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</row>
    <row r="26" spans="1:57" ht="18" x14ac:dyDescent="0.4">
      <c r="A26" s="21"/>
      <c r="B26" s="21"/>
      <c r="C26" s="20"/>
      <c r="D26" s="21"/>
      <c r="E26" s="38" t="s">
        <v>18</v>
      </c>
      <c r="F26" s="39">
        <v>605.64472994925177</v>
      </c>
      <c r="G26" s="39">
        <v>302</v>
      </c>
      <c r="H26" s="37">
        <f t="shared" si="0"/>
        <v>907.64472994925177</v>
      </c>
      <c r="I26" s="37">
        <f t="shared" si="1"/>
        <v>2095.2940090260331</v>
      </c>
      <c r="J26" s="27"/>
      <c r="K26" s="20"/>
      <c r="L26" s="21"/>
      <c r="M26" s="21"/>
      <c r="N26" s="21"/>
      <c r="O26" s="21"/>
      <c r="P26" s="21"/>
      <c r="Q26" s="25"/>
      <c r="R26" s="25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</row>
    <row r="27" spans="1:57" ht="18" x14ac:dyDescent="0.4">
      <c r="A27" s="21"/>
      <c r="B27" s="21"/>
      <c r="C27" s="20"/>
      <c r="D27" s="21"/>
      <c r="E27" s="38" t="s">
        <v>21</v>
      </c>
      <c r="F27" s="39">
        <v>658.71066317800603</v>
      </c>
      <c r="G27" s="39">
        <v>-90.047385969020581</v>
      </c>
      <c r="H27" s="37">
        <f t="shared" si="0"/>
        <v>568.66327720898539</v>
      </c>
      <c r="I27" s="37">
        <f t="shared" si="1"/>
        <v>2663.9572862350187</v>
      </c>
      <c r="J27" s="27"/>
      <c r="K27" s="20"/>
      <c r="L27" s="21"/>
      <c r="M27" s="21"/>
      <c r="N27" s="21"/>
      <c r="O27" s="21"/>
      <c r="P27" s="21"/>
      <c r="Q27" s="25"/>
      <c r="R27" s="25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</row>
    <row r="28" spans="1:57" ht="18" x14ac:dyDescent="0.4">
      <c r="A28" s="21"/>
      <c r="B28" s="21"/>
      <c r="C28" s="20"/>
      <c r="D28" s="21"/>
      <c r="E28" s="38" t="s">
        <v>12</v>
      </c>
      <c r="F28" s="39">
        <v>-239.7625779640218</v>
      </c>
      <c r="G28" s="39">
        <v>229.77998890931701</v>
      </c>
      <c r="H28" s="37">
        <f t="shared" si="0"/>
        <v>-9.9825890547047891</v>
      </c>
      <c r="I28" s="37">
        <f t="shared" si="1"/>
        <v>2653.9746971803143</v>
      </c>
      <c r="J28" s="27"/>
      <c r="K28" s="20"/>
      <c r="L28" s="21"/>
      <c r="M28" s="21"/>
      <c r="N28" s="21"/>
      <c r="O28" s="21"/>
      <c r="P28" s="21"/>
      <c r="Q28" s="25"/>
      <c r="R28" s="25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</row>
    <row r="29" spans="1:57" ht="18" x14ac:dyDescent="0.4">
      <c r="A29" s="21"/>
      <c r="B29" s="21"/>
      <c r="C29" s="20"/>
      <c r="D29" s="21"/>
      <c r="E29" s="38" t="s">
        <v>22</v>
      </c>
      <c r="F29" s="39">
        <v>-140.56265174083057</v>
      </c>
      <c r="G29" s="39">
        <v>302.81144043005213</v>
      </c>
      <c r="H29" s="37">
        <f t="shared" si="0"/>
        <v>162.24878868922156</v>
      </c>
      <c r="I29" s="37">
        <f t="shared" si="1"/>
        <v>2816.223485869536</v>
      </c>
      <c r="J29" s="27"/>
      <c r="K29" s="20"/>
      <c r="L29" s="21"/>
      <c r="M29" s="21"/>
      <c r="N29" s="21"/>
      <c r="O29" s="21"/>
      <c r="P29" s="21"/>
      <c r="Q29" s="25"/>
      <c r="R29" s="25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</row>
    <row r="30" spans="1:57" ht="18" x14ac:dyDescent="0.4">
      <c r="A30" s="21"/>
      <c r="B30" s="21"/>
      <c r="C30" s="20"/>
      <c r="D30" s="21"/>
      <c r="E30" s="38" t="s">
        <v>26</v>
      </c>
      <c r="F30" s="39">
        <v>-102.58168581134817</v>
      </c>
      <c r="G30" s="39">
        <v>329.58097509737286</v>
      </c>
      <c r="H30" s="37">
        <f t="shared" si="0"/>
        <v>226.99928928602469</v>
      </c>
      <c r="I30" s="37">
        <f t="shared" si="1"/>
        <v>3043.2227751555611</v>
      </c>
      <c r="J30" s="27"/>
      <c r="K30" s="20"/>
      <c r="L30" s="21"/>
      <c r="M30" s="21"/>
      <c r="N30" s="21"/>
      <c r="O30" s="21"/>
      <c r="P30" s="21"/>
      <c r="Q30" s="25"/>
      <c r="R30" s="25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</row>
    <row r="31" spans="1:57" ht="18" x14ac:dyDescent="0.4">
      <c r="A31" s="21"/>
      <c r="B31" s="21"/>
      <c r="C31" s="20"/>
      <c r="D31" s="21"/>
      <c r="E31" s="38" t="s">
        <v>19</v>
      </c>
      <c r="F31" s="39">
        <v>651.86925425399886</v>
      </c>
      <c r="G31" s="39">
        <v>685.91124094692884</v>
      </c>
      <c r="H31" s="37">
        <f t="shared" si="0"/>
        <v>1337.7804952009278</v>
      </c>
      <c r="I31" s="37">
        <f t="shared" si="1"/>
        <v>4381.0032703564884</v>
      </c>
      <c r="J31" s="27"/>
      <c r="K31" s="20"/>
      <c r="L31" s="21"/>
      <c r="M31" s="21"/>
      <c r="N31" s="21"/>
      <c r="O31" s="21"/>
      <c r="P31" s="21"/>
      <c r="Q31" s="25"/>
      <c r="R31" s="25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</row>
    <row r="32" spans="1:57" ht="18" x14ac:dyDescent="0.4">
      <c r="A32" s="21"/>
      <c r="B32" s="21"/>
      <c r="C32" s="20"/>
      <c r="D32" s="21"/>
      <c r="E32" s="38" t="s">
        <v>27</v>
      </c>
      <c r="F32" s="39">
        <v>379.65557014539553</v>
      </c>
      <c r="G32" s="39">
        <v>-102.03781102601022</v>
      </c>
      <c r="H32" s="37">
        <f t="shared" si="0"/>
        <v>277.61775911938531</v>
      </c>
      <c r="I32" s="37">
        <f t="shared" si="1"/>
        <v>4658.6210294758739</v>
      </c>
      <c r="J32" s="27"/>
      <c r="K32" s="20"/>
      <c r="L32" s="21"/>
      <c r="M32" s="21"/>
      <c r="N32" s="21"/>
      <c r="O32" s="21"/>
      <c r="P32" s="21"/>
      <c r="Q32" s="25"/>
      <c r="R32" s="25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</row>
    <row r="33" spans="1:57" ht="18" x14ac:dyDescent="0.4">
      <c r="A33" s="21"/>
      <c r="B33" s="21"/>
      <c r="C33" s="20"/>
      <c r="D33" s="21"/>
      <c r="E33" s="40" t="s">
        <v>1</v>
      </c>
      <c r="F33" s="35">
        <f>I32</f>
        <v>4658.6210294758739</v>
      </c>
      <c r="G33" s="39"/>
      <c r="H33" s="37"/>
      <c r="I33" s="37"/>
      <c r="J33" s="27"/>
      <c r="K33" s="20"/>
      <c r="L33" s="21"/>
      <c r="M33" s="21"/>
      <c r="N33" s="21"/>
      <c r="O33" s="21"/>
      <c r="P33" s="21"/>
      <c r="Q33" s="25"/>
      <c r="R33" s="25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</row>
    <row r="34" spans="1:57" ht="18" x14ac:dyDescent="0.4">
      <c r="A34" s="21"/>
      <c r="B34" s="21"/>
      <c r="C34" s="20"/>
      <c r="D34" s="21"/>
      <c r="E34" s="38"/>
      <c r="F34" s="39"/>
      <c r="G34" s="39"/>
      <c r="H34" s="37"/>
      <c r="I34" s="37"/>
      <c r="J34" s="27"/>
      <c r="K34" s="20"/>
      <c r="L34" s="21"/>
      <c r="M34" s="21"/>
      <c r="N34" s="21"/>
      <c r="O34" s="21"/>
      <c r="P34" s="21"/>
      <c r="Q34" s="25"/>
      <c r="R34" s="25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</row>
    <row r="35" spans="1:57" ht="18" x14ac:dyDescent="0.4">
      <c r="A35" s="21"/>
      <c r="B35" s="21"/>
      <c r="C35" s="20"/>
      <c r="D35" s="21"/>
      <c r="E35" s="38"/>
      <c r="F35" s="39"/>
      <c r="G35" s="39"/>
      <c r="H35" s="37"/>
      <c r="I35" s="37"/>
      <c r="J35" s="27"/>
      <c r="K35" s="20"/>
      <c r="L35" s="21"/>
      <c r="M35" s="21"/>
      <c r="N35" s="21"/>
      <c r="O35" s="21"/>
      <c r="P35" s="21"/>
      <c r="Q35" s="25"/>
      <c r="R35" s="25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</row>
    <row r="36" spans="1:57" ht="18" x14ac:dyDescent="0.4">
      <c r="A36" s="21"/>
      <c r="B36" s="21"/>
      <c r="C36" s="20"/>
      <c r="D36" s="21"/>
      <c r="E36" s="38"/>
      <c r="F36" s="39"/>
      <c r="G36" s="39"/>
      <c r="H36" s="37"/>
      <c r="I36" s="37"/>
      <c r="J36" s="27"/>
      <c r="K36" s="20"/>
      <c r="L36" s="21"/>
      <c r="M36" s="21"/>
      <c r="N36" s="21"/>
      <c r="O36" s="21"/>
      <c r="P36" s="21"/>
      <c r="Q36" s="25"/>
      <c r="R36" s="25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</row>
    <row r="37" spans="1:57" ht="18" x14ac:dyDescent="0.4">
      <c r="A37" s="21"/>
      <c r="B37" s="21"/>
      <c r="C37" s="20"/>
      <c r="D37" s="21"/>
      <c r="E37" s="38"/>
      <c r="F37" s="39"/>
      <c r="G37" s="39"/>
      <c r="H37" s="37"/>
      <c r="I37" s="37"/>
      <c r="J37" s="27"/>
      <c r="K37" s="20"/>
      <c r="L37" s="21"/>
      <c r="M37" s="21"/>
      <c r="N37" s="21"/>
      <c r="O37" s="21"/>
      <c r="P37" s="21"/>
      <c r="Q37" s="25"/>
      <c r="R37" s="25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</row>
    <row r="38" spans="1:57" ht="18" x14ac:dyDescent="0.4">
      <c r="A38" s="21"/>
      <c r="B38" s="21"/>
      <c r="C38" s="20"/>
      <c r="D38" s="21"/>
      <c r="E38" s="38"/>
      <c r="F38" s="39"/>
      <c r="G38" s="39"/>
      <c r="H38" s="37"/>
      <c r="I38" s="37"/>
      <c r="J38" s="27"/>
      <c r="K38" s="20"/>
      <c r="L38" s="21"/>
      <c r="M38" s="21"/>
      <c r="N38" s="21"/>
      <c r="O38" s="21"/>
      <c r="P38" s="21"/>
      <c r="Q38" s="25"/>
      <c r="R38" s="25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</row>
    <row r="39" spans="1:57" ht="18" x14ac:dyDescent="0.4">
      <c r="A39" s="21"/>
      <c r="B39" s="21"/>
      <c r="C39" s="20"/>
      <c r="D39" s="21"/>
      <c r="E39" s="38"/>
      <c r="F39" s="39"/>
      <c r="G39" s="39"/>
      <c r="H39" s="37"/>
      <c r="I39" s="37"/>
      <c r="J39" s="27"/>
      <c r="K39" s="20"/>
      <c r="L39" s="21"/>
      <c r="M39" s="24"/>
      <c r="N39" s="21"/>
      <c r="O39" s="21"/>
      <c r="P39" s="21"/>
      <c r="Q39" s="25"/>
      <c r="R39" s="25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</row>
    <row r="40" spans="1:57" ht="18" x14ac:dyDescent="0.4">
      <c r="A40" s="21"/>
      <c r="B40" s="21"/>
      <c r="C40" s="20"/>
      <c r="D40" s="21"/>
      <c r="E40" s="38"/>
      <c r="F40" s="39"/>
      <c r="G40" s="39"/>
      <c r="H40" s="37"/>
      <c r="I40" s="37"/>
      <c r="J40" s="27"/>
      <c r="K40" s="20"/>
      <c r="L40" s="21"/>
      <c r="M40" s="21"/>
      <c r="N40" s="21"/>
      <c r="O40" s="21"/>
      <c r="P40" s="21"/>
      <c r="Q40" s="25"/>
      <c r="R40" s="25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</row>
    <row r="41" spans="1:57" ht="18" x14ac:dyDescent="0.4">
      <c r="A41" s="21"/>
      <c r="B41" s="21"/>
      <c r="C41" s="20"/>
      <c r="D41" s="21"/>
      <c r="E41" s="38"/>
      <c r="F41" s="39"/>
      <c r="G41" s="39"/>
      <c r="H41" s="37"/>
      <c r="I41" s="37"/>
      <c r="J41" s="27"/>
      <c r="K41" s="20"/>
      <c r="L41" s="21"/>
      <c r="M41" s="21"/>
      <c r="N41" s="21"/>
      <c r="O41" s="21"/>
      <c r="P41" s="21"/>
      <c r="Q41" s="25"/>
      <c r="R41" s="25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</row>
    <row r="42" spans="1:57" ht="18" x14ac:dyDescent="0.4">
      <c r="A42" s="21"/>
      <c r="B42" s="21"/>
      <c r="C42" s="20"/>
      <c r="D42" s="21"/>
      <c r="E42" s="38"/>
      <c r="F42" s="39"/>
      <c r="G42" s="39"/>
      <c r="H42" s="37"/>
      <c r="I42" s="37"/>
      <c r="J42" s="27"/>
      <c r="K42" s="20"/>
      <c r="L42" s="21"/>
      <c r="M42" s="21"/>
      <c r="N42" s="21"/>
      <c r="O42" s="21"/>
      <c r="P42" s="21"/>
      <c r="Q42" s="25"/>
      <c r="R42" s="25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</row>
    <row r="43" spans="1:57" ht="18" x14ac:dyDescent="0.4">
      <c r="A43" s="21"/>
      <c r="B43" s="21"/>
      <c r="C43" s="20"/>
      <c r="D43" s="21"/>
      <c r="E43" s="38"/>
      <c r="F43" s="39"/>
      <c r="G43" s="39"/>
      <c r="H43" s="37"/>
      <c r="I43" s="37"/>
      <c r="J43" s="27"/>
      <c r="K43" s="20"/>
      <c r="L43" s="21"/>
      <c r="M43" s="21"/>
      <c r="N43" s="21"/>
      <c r="O43" s="21"/>
      <c r="P43" s="21"/>
      <c r="Q43" s="25"/>
      <c r="R43" s="25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</row>
    <row r="44" spans="1:57" ht="18" x14ac:dyDescent="0.4">
      <c r="A44" s="21"/>
      <c r="B44" s="21"/>
      <c r="C44" s="20"/>
      <c r="D44" s="21"/>
      <c r="E44" s="40"/>
      <c r="F44" s="41"/>
      <c r="G44" s="42"/>
      <c r="H44" s="43"/>
      <c r="I44" s="43"/>
      <c r="J44" s="21"/>
      <c r="K44" s="20"/>
      <c r="L44" s="21"/>
      <c r="M44" s="21"/>
      <c r="N44" s="21"/>
      <c r="O44" s="21"/>
      <c r="P44" s="21"/>
      <c r="Q44" s="25"/>
      <c r="R44" s="25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</row>
    <row r="45" spans="1:57" ht="5" customHeight="1" x14ac:dyDescent="0.35">
      <c r="A45" s="21"/>
      <c r="B45" s="21"/>
      <c r="C45" s="20"/>
      <c r="D45" s="21"/>
      <c r="E45" s="21"/>
      <c r="F45" s="21"/>
      <c r="G45" s="21"/>
      <c r="H45" s="21"/>
      <c r="I45" s="21"/>
      <c r="J45" s="21"/>
      <c r="K45" s="20"/>
      <c r="L45" s="21"/>
      <c r="M45" s="21"/>
      <c r="N45" s="21"/>
      <c r="O45" s="21"/>
      <c r="P45" s="21"/>
      <c r="Q45" s="25"/>
      <c r="R45" s="25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</row>
    <row r="46" spans="1:57" ht="6.5" customHeight="1" x14ac:dyDescent="0.35">
      <c r="A46" s="21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1"/>
      <c r="M46" s="21"/>
      <c r="N46" s="21"/>
      <c r="O46" s="21"/>
      <c r="P46" s="21"/>
      <c r="Q46" s="25"/>
      <c r="R46" s="25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</row>
    <row r="47" spans="1:57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5"/>
      <c r="R47" s="25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</row>
    <row r="48" spans="1:57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5"/>
      <c r="R48" s="25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</row>
    <row r="49" spans="1:57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4"/>
      <c r="M49" s="21"/>
      <c r="N49" s="21"/>
      <c r="O49" s="21"/>
      <c r="P49" s="21"/>
      <c r="Q49" s="25"/>
      <c r="R49" s="25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</row>
    <row r="50" spans="1:57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5"/>
      <c r="R50" s="25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</row>
    <row r="51" spans="1:57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5"/>
      <c r="R51" s="25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</row>
    <row r="52" spans="1:57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5"/>
      <c r="R52" s="25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</row>
    <row r="53" spans="1:57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5"/>
      <c r="R53" s="25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</row>
    <row r="54" spans="1:57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5"/>
      <c r="R54" s="25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</row>
    <row r="55" spans="1:57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5"/>
      <c r="R55" s="25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</row>
    <row r="56" spans="1:57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5"/>
      <c r="R56" s="25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</row>
    <row r="57" spans="1:57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5"/>
      <c r="R57" s="25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</row>
    <row r="58" spans="1:57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5"/>
      <c r="R58" s="25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</row>
    <row r="59" spans="1:57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5"/>
      <c r="R59" s="25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</row>
    <row r="60" spans="1:57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5"/>
      <c r="R60" s="25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</row>
    <row r="61" spans="1:57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5"/>
      <c r="R61" s="25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</row>
    <row r="62" spans="1:57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5"/>
      <c r="R62" s="25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</row>
    <row r="63" spans="1:57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5"/>
      <c r="R63" s="25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</row>
    <row r="64" spans="1:57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5"/>
      <c r="R64" s="25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</row>
    <row r="65" spans="1:57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5"/>
      <c r="R65" s="25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</row>
    <row r="66" spans="1:57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5"/>
      <c r="R66" s="25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</row>
    <row r="67" spans="1:57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5"/>
      <c r="R67" s="25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</row>
    <row r="68" spans="1:57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5"/>
      <c r="R68" s="25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</row>
    <row r="69" spans="1:57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5"/>
      <c r="R69" s="25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</row>
    <row r="70" spans="1:57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5"/>
      <c r="R70" s="25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</row>
    <row r="71" spans="1:57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5"/>
      <c r="R71" s="25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</row>
    <row r="72" spans="1:57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5"/>
      <c r="R72" s="25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</row>
    <row r="73" spans="1:57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5"/>
      <c r="R73" s="25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</row>
    <row r="74" spans="1:57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5"/>
      <c r="R74" s="25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</row>
    <row r="75" spans="1:57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5"/>
      <c r="R75" s="25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</row>
    <row r="76" spans="1:57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5"/>
      <c r="R76" s="25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</row>
    <row r="77" spans="1:57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5"/>
      <c r="R77" s="25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</row>
    <row r="78" spans="1:57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5"/>
      <c r="R78" s="25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</row>
    <row r="79" spans="1:57" x14ac:dyDescent="0.35">
      <c r="A79" s="21"/>
      <c r="B79" s="21"/>
      <c r="C79" s="21"/>
      <c r="D79" s="21"/>
      <c r="L79" s="4"/>
      <c r="M79" s="4"/>
      <c r="N79" s="3"/>
      <c r="P79" s="21"/>
      <c r="Q79" s="25"/>
      <c r="R79" s="25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</row>
    <row r="80" spans="1:57" ht="29" x14ac:dyDescent="0.35">
      <c r="A80" s="21"/>
      <c r="B80" s="21"/>
      <c r="C80" s="21"/>
      <c r="D80" s="21"/>
      <c r="E80" s="15" t="s">
        <v>0</v>
      </c>
      <c r="F80" s="16" t="s">
        <v>8</v>
      </c>
      <c r="L80" s="18" t="s">
        <v>4</v>
      </c>
      <c r="M80" s="18" t="s">
        <v>5</v>
      </c>
      <c r="N80" s="19" t="s">
        <v>6</v>
      </c>
      <c r="O80" s="19" t="s">
        <v>7</v>
      </c>
      <c r="P80" s="21"/>
      <c r="Q80" s="44"/>
      <c r="R80" s="44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</row>
    <row r="81" spans="1:57" x14ac:dyDescent="0.35">
      <c r="A81" s="21"/>
      <c r="B81" s="21"/>
      <c r="C81" s="21"/>
      <c r="D81" s="21"/>
      <c r="E81" s="6" t="str">
        <f>E20</f>
        <v>COGS '21</v>
      </c>
      <c r="F81" s="9">
        <f>F20</f>
        <v>500</v>
      </c>
      <c r="M81" s="5">
        <v>0</v>
      </c>
      <c r="N81" s="12"/>
      <c r="O81" s="12">
        <f>F81</f>
        <v>500</v>
      </c>
      <c r="P81" s="21"/>
      <c r="Q81" s="44"/>
      <c r="R81" s="44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</row>
    <row r="82" spans="1:57" x14ac:dyDescent="0.35">
      <c r="A82" s="21"/>
      <c r="B82" s="21"/>
      <c r="C82" s="21"/>
      <c r="D82" s="21"/>
      <c r="E82" s="17" t="str">
        <f t="shared" ref="E82:E94" si="2">E21</f>
        <v>Q1 '21</v>
      </c>
      <c r="F82" s="11" cm="1">
        <f t="array" ref="F82">_xlfn.IFS(AND(L82&lt;0,M82&gt;0,ABS(L82)&gt;ABS(M82)),O81+L82,AND(L82&lt;0,M82&gt;0,ABS(L82)&lt;ABS(M82)),O81+L82,AND(L82&lt;0,M82&lt;0,ABS(L82)&lt;ABS(M82)),O81+L82+M82,AND(L82&gt;0,M82&gt;0),O81,AND(L82&gt;0,M82&lt;0,ABS(L82)&gt;ABS(M82)),O81,AND(L82&lt;0,M82&gt;0,ABS(L82)&gt;ABS(M82)),O81+L82,AND(L82=0,M82&gt;0),O81,AND(L82&gt;0,M82=0),O81,AND(L82&lt;0,M82=0),O81+L82,AND(L82+M82=0),O81,AND(L82=0,M82&lt;0),O81+M82,AND(L82&gt;0,M82&lt;0,ABS(L82)&lt;ABS(M82)),O81-(ABS(M82)-ABS(L82)),AND(L82&lt;0,M82&lt;0,ABS(L82)&gt;ABS(M82)),O81+L82+M82,AND(L82&lt;0,M82&lt;0,ABS(L82)=ABS(M82)),O81+L82+M82)</f>
        <v>500</v>
      </c>
      <c r="G82" s="8" cm="1">
        <f t="array" ref="G82">_xlfn.IFS(AND(L82&lt;0,ABS(L82)&lt;ABS(M82)),ABS(L82),AND(L82&lt;0,ABS(L82)&gt;ABS(M82),M82&gt;0),ABS(M82),AND(ROUNDDOWN(L82,0)=0,ROUNDDOWN(M82,0)=0),0,AND(L82&gt;0,M82&lt;0,ABS(L82)&gt;ABS(M82)),L82+M82,AND(L82&gt;=0,M82&gt;=0),L82,AND(L82=0,M82&lt;0),L82,AND(L82&lt;0,M82=0),ABS(L82),AND(L82+M82=0),0,AND(L82&lt;0,ABS(L82)&gt;ABS(M82),M82&lt;0),ABS(L82),AND(L82&gt;0,M82&lt;0,ABS(L82)&lt;ABS(M82)),ABS(M82)-ABS(L82),AND(L82&lt;0,M82&lt;0),ABS(L82))</f>
        <v>531.107073648388</v>
      </c>
      <c r="H82" s="7" cm="1">
        <f t="array" ref="H82">_xlfn.IFS(AND(L82&lt;0,M82&gt;0),ABS(M82+L82),AND(L82&lt;0,M82&lt;0),ABS(M82),AND(L82&gt;=0,M82&gt;=0),M82,AND(L82=0,M82=0),M82,AND(L82&gt;0,M82&lt;0,ABS(L82)&gt;ABS(M82)),ABS(M82),AND(L82&lt;0,M82=0),M82,AND(L82+M82=0),0,AND(L82=0,M82&lt;0),ABS(M82),AND(L82&gt;0,M82&lt;0,ABS(L82)&lt;ABS(M82)),ABS(L82))</f>
        <v>202.71254431299894</v>
      </c>
      <c r="L82" s="10">
        <f t="shared" ref="L82:M93" si="3">F21</f>
        <v>531.107073648388</v>
      </c>
      <c r="M82" s="10">
        <f t="shared" si="3"/>
        <v>202.71254431299894</v>
      </c>
      <c r="N82" s="12">
        <f>SUM(L82:M82)</f>
        <v>733.81961796138694</v>
      </c>
      <c r="O82" s="12">
        <f>O81+L82+M82</f>
        <v>1233.8196179613869</v>
      </c>
      <c r="P82" s="21"/>
      <c r="Q82" s="44" t="str" cm="1">
        <f t="array" ref="Q82">_xlfn.IFS(L82&lt;0,$T$113,L82=0,"",L82&gt;0,$U$113)</f>
        <v>▲</v>
      </c>
      <c r="R82" s="44" t="str" cm="1">
        <f t="array" ref="R82">_xlfn.IFS(M82&lt;0,$T$113,M82=0,"",M82&gt;0,$U$113)</f>
        <v>▲</v>
      </c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</row>
    <row r="83" spans="1:57" x14ac:dyDescent="0.35">
      <c r="A83" s="21"/>
      <c r="B83" s="21"/>
      <c r="C83" s="21"/>
      <c r="D83" s="21"/>
      <c r="E83" s="17" t="str">
        <f t="shared" si="2"/>
        <v>Q2 '21</v>
      </c>
      <c r="F83" s="11" cm="1">
        <f t="array" ref="F83">_xlfn.IFS(AND(L83&lt;0,M83&gt;0,ABS(L83)&gt;ABS(M83)),O82+L83,AND(L83&lt;0,M83&gt;0,ABS(L83)&lt;ABS(M83)),O82+L83,AND(L83&lt;0,M83&lt;0,ABS(L83)&lt;ABS(M83)),O82+L83+M83,AND(L83&gt;0,M83&gt;0),O82,AND(L83&gt;0,M83&lt;0,ABS(L83)&gt;ABS(M83)),O82,AND(L83&lt;0,M83&gt;0,ABS(L83)&gt;ABS(M83)),O82+L83,AND(L83=0,M83&gt;0),O82,AND(L83&gt;0,M83=0),O82,AND(L83&lt;0,M83=0),O82+L83,AND(L83+M83=0),O82,AND(L83=0,M83&lt;0),O82+M83,AND(L83&gt;0,M83&lt;0,ABS(L83)&lt;ABS(M83)),O82-(ABS(M83)-ABS(L83)),AND(L83&lt;0,M83&lt;0,ABS(L83)&gt;ABS(M83)),O82+L83+M83,AND(L83&lt;0,M83&lt;0,ABS(L83)=ABS(M83)),O82+L83+M83)</f>
        <v>1233.8196179613869</v>
      </c>
      <c r="G83" s="8" cm="1">
        <f t="array" ref="G83">_xlfn.IFS(AND(L83&lt;0,ABS(L83)&lt;ABS(M83)),ABS(L83),AND(L83&lt;0,ABS(L83)&gt;ABS(M83),M83&gt;0),ABS(M83),AND(ROUNDDOWN(L83,0)=0,ROUNDDOWN(M83,0)=0),0,AND(L83&gt;0,M83&lt;0,ABS(L83)&gt;ABS(M83)),L83+M83,AND(L83&gt;=0,M83&gt;=0),L83,AND(L83=0,M83&lt;0),L83,AND(L83&lt;0,M83=0),ABS(L83),AND(L83+M83=0),0,AND(L83&lt;0,ABS(L83)&gt;ABS(M83),M83&lt;0),ABS(L83),AND(L83&gt;0,M83&lt;0,ABS(L83)&lt;ABS(M83)),ABS(M83)-ABS(L83),AND(L83&lt;0,M83&lt;0),ABS(L83))</f>
        <v>58.638919909142942</v>
      </c>
      <c r="H83" s="7" cm="1">
        <f t="array" ref="H83">_xlfn.IFS(AND(L83&lt;0,M83&gt;0),ABS(M83+L83),AND(L83&lt;0,M83&lt;0),ABS(M83),AND(L83&gt;=0,M83&gt;=0),M83,AND(L83=0,M83=0),M83,AND(L83&gt;0,M83&lt;0,ABS(L83)&gt;ABS(M83)),ABS(M83),AND(L83&lt;0,M83=0),M83,AND(L83+M83=0),0,AND(L83=0,M83&lt;0),ABS(M83),AND(L83&gt;0,M83&lt;0,ABS(L83)&lt;ABS(M83)),ABS(L83))</f>
        <v>416.86280692379773</v>
      </c>
      <c r="L83" s="10">
        <f t="shared" si="3"/>
        <v>475.50172683294068</v>
      </c>
      <c r="M83" s="10">
        <f t="shared" si="3"/>
        <v>-416.86280692379773</v>
      </c>
      <c r="N83" s="12">
        <f t="shared" ref="N83:N93" si="4">SUM(L83:M83)</f>
        <v>58.638919909142942</v>
      </c>
      <c r="O83" s="12">
        <f t="shared" ref="O83:O93" si="5">O82+L83+M83</f>
        <v>1292.4585378705299</v>
      </c>
      <c r="P83" s="21"/>
      <c r="Q83" s="44" t="str" cm="1">
        <f t="array" ref="Q83">_xlfn.IFS(L83&lt;0,$T$113,L83=0,"",L83&gt;0,$U$113)</f>
        <v>▲</v>
      </c>
      <c r="R83" s="44" t="str" cm="1">
        <f t="array" ref="R83">_xlfn.IFS(M83&lt;0,$T$113,M83=0,"",M83&gt;0,$U$113)</f>
        <v>▼</v>
      </c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</row>
    <row r="84" spans="1:57" x14ac:dyDescent="0.35">
      <c r="A84" s="21"/>
      <c r="B84" s="21"/>
      <c r="C84" s="21"/>
      <c r="D84" s="21"/>
      <c r="E84" s="17" t="str">
        <f t="shared" si="2"/>
        <v>Q3 '21</v>
      </c>
      <c r="F84" s="11" cm="1">
        <f t="array" ref="F84">_xlfn.IFS(AND(L84&lt;0,M84&gt;0,ABS(L84)&gt;ABS(M84)),O83+L84,AND(L84&lt;0,M84&gt;0,ABS(L84)&lt;ABS(M84)),O83+L84,AND(L84&lt;0,M84&lt;0,ABS(L84)&lt;ABS(M84)),O83+L84+M84,AND(L84&gt;0,M84&gt;0),O83,AND(L84&gt;0,M84&lt;0,ABS(L84)&gt;ABS(M84)),O83,AND(L84&lt;0,M84&gt;0,ABS(L84)&gt;ABS(M84)),O83+L84,AND(L84=0,M84&gt;0),O83,AND(L84&gt;0,M84=0),O83,AND(L84&lt;0,M84=0),O83+L84,AND(L84+M84=0),O83,AND(L84=0,M84&lt;0),O83+M84,AND(L84&gt;0,M84&lt;0,ABS(L84)&lt;ABS(M84)),O83-(ABS(M84)-ABS(L84)),AND(L84&lt;0,M84&lt;0,ABS(L84)&gt;ABS(M84)),O83+L84+M84,AND(L84&lt;0,M84&lt;0,ABS(L84)=ABS(M84)),O83+L84+M84)</f>
        <v>1292.4585378705299</v>
      </c>
      <c r="G84" s="8" cm="1">
        <f t="array" ref="G84">_xlfn.IFS(AND(L84&lt;0,ABS(L84)&lt;ABS(M84)),ABS(L84),AND(L84&lt;0,ABS(L84)&gt;ABS(M84),M84&gt;0),ABS(M84),AND(ROUNDDOWN(L84,0)=0,ROUNDDOWN(M84,0)=0),0,AND(L84&gt;0,M84&lt;0,ABS(L84)&gt;ABS(M84)),L84+M84,AND(L84&gt;=0,M84&gt;=0),L84,AND(L84=0,M84&lt;0),L84,AND(L84&lt;0,M84=0),ABS(L84),AND(L84+M84=0),0,AND(L84&lt;0,ABS(L84)&gt;ABS(M84),M84&lt;0),ABS(L84),AND(L84&gt;0,M84&lt;0,ABS(L84)&lt;ABS(M84)),ABS(M84)-ABS(L84),AND(L84&lt;0,M84&lt;0),ABS(L84))</f>
        <v>279.20248574547037</v>
      </c>
      <c r="H84" s="7" cm="1">
        <f t="array" ref="H84">_xlfn.IFS(AND(L84&lt;0,M84&gt;0),ABS(M84+L84),AND(L84&lt;0,M84&lt;0),ABS(M84),AND(L84&gt;=0,M84&gt;=0),M84,AND(L84=0,M84=0),M84,AND(L84&gt;0,M84&lt;0,ABS(L84)&gt;ABS(M84)),ABS(M84),AND(L84&lt;0,M84=0),M84,AND(L84+M84=0),0,AND(L84=0,M84&lt;0),ABS(M84),AND(L84&gt;0,M84&lt;0,ABS(L84)&lt;ABS(M84)),ABS(L84))</f>
        <v>140.24697801991616</v>
      </c>
      <c r="L84" s="10">
        <f t="shared" si="3"/>
        <v>279.20248574547037</v>
      </c>
      <c r="M84" s="10">
        <f t="shared" si="3"/>
        <v>140.24697801991616</v>
      </c>
      <c r="N84" s="12">
        <f t="shared" si="4"/>
        <v>419.44946376538655</v>
      </c>
      <c r="O84" s="12">
        <f t="shared" si="5"/>
        <v>1711.9080016359164</v>
      </c>
      <c r="P84" s="21"/>
      <c r="Q84" s="44" t="str" cm="1">
        <f t="array" ref="Q84">_xlfn.IFS(L84&lt;0,$T$113,L84=0,"",L84&gt;0,$U$113)</f>
        <v>▲</v>
      </c>
      <c r="R84" s="44" t="str" cm="1">
        <f t="array" ref="R84">_xlfn.IFS(M84&lt;0,$T$113,M84=0,"",M84&gt;0,$U$113)</f>
        <v>▲</v>
      </c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</row>
    <row r="85" spans="1:57" x14ac:dyDescent="0.35">
      <c r="A85" s="21"/>
      <c r="B85" s="21"/>
      <c r="C85" s="21"/>
      <c r="D85" s="21"/>
      <c r="E85" s="17" t="str">
        <f t="shared" si="2"/>
        <v>Q4 '21</v>
      </c>
      <c r="F85" s="11" cm="1">
        <f t="array" ref="F85">_xlfn.IFS(AND(L85&lt;0,M85&gt;0,ABS(L85)&gt;ABS(M85)),O84+L85,AND(L85&lt;0,M85&gt;0,ABS(L85)&lt;ABS(M85)),O84+L85,AND(L85&lt;0,M85&lt;0,ABS(L85)&lt;ABS(M85)),O84+L85+M85,AND(L85&gt;0,M85&gt;0),O84,AND(L85&gt;0,M85&lt;0,ABS(L85)&gt;ABS(M85)),O84,AND(L85&lt;0,M85&gt;0,ABS(L85)&gt;ABS(M85)),O84+L85,AND(L85=0,M85&gt;0),O84,AND(L85&gt;0,M85=0),O84,AND(L85&lt;0,M85=0),O84+L85,AND(L85+M85=0),O84,AND(L85=0,M85&lt;0),O84+M85,AND(L85&gt;0,M85&lt;0,ABS(L85)&lt;ABS(M85)),O84-(ABS(M85)-ABS(L85)),AND(L85&lt;0,M85&lt;0,ABS(L85)&gt;ABS(M85)),O84+L85+M85,AND(L85&lt;0,M85&lt;0,ABS(L85)=ABS(M85)),O84+L85+M85)</f>
        <v>1207.7451813773885</v>
      </c>
      <c r="G85" s="8" cm="1">
        <f t="array" ref="G85">_xlfn.IFS(AND(L85&lt;0,ABS(L85)&lt;ABS(M85)),ABS(L85),AND(L85&lt;0,ABS(L85)&gt;ABS(M85),M85&gt;0),ABS(M85),AND(ROUNDDOWN(L85,0)=0,ROUNDDOWN(M85,0)=0),0,AND(L85&gt;0,M85&lt;0,ABS(L85)&gt;ABS(M85)),L85+M85,AND(L85&gt;=0,M85&gt;=0),L85,AND(L85=0,M85&lt;0),L85,AND(L85&lt;0,M85=0),ABS(L85),AND(L85+M85=0),0,AND(L85&lt;0,ABS(L85)&gt;ABS(M85),M85&lt;0),ABS(L85),AND(L85&gt;0,M85&lt;0,ABS(L85)&lt;ABS(M85)),ABS(M85)-ABS(L85),AND(L85&lt;0,M85&lt;0),ABS(L85))</f>
        <v>390.34537610564371</v>
      </c>
      <c r="H85" s="7" cm="1">
        <f t="array" ref="H85">_xlfn.IFS(AND(L85&lt;0,M85&gt;0),ABS(M85+L85),AND(L85&lt;0,M85&lt;0),ABS(M85),AND(L85&gt;=0,M85&gt;=0),M85,AND(L85=0,M85=0),M85,AND(L85&gt;0,M85&lt;0,ABS(L85)&gt;ABS(M85)),ABS(M85),AND(L85&lt;0,M85=0),M85,AND(L85+M85=0),0,AND(L85=0,M85&lt;0),ABS(M85),AND(L85&gt;0,M85&lt;0,ABS(L85)&lt;ABS(M85)),ABS(L85))</f>
        <v>113.81744415288421</v>
      </c>
      <c r="L85" s="10">
        <f t="shared" si="3"/>
        <v>-504.16282025852792</v>
      </c>
      <c r="M85" s="10">
        <f t="shared" si="3"/>
        <v>390.34537610564371</v>
      </c>
      <c r="N85" s="12">
        <f t="shared" si="4"/>
        <v>-113.81744415288421</v>
      </c>
      <c r="O85" s="12">
        <f t="shared" si="5"/>
        <v>1598.0905574830322</v>
      </c>
      <c r="P85" s="21"/>
      <c r="Q85" s="44" t="str" cm="1">
        <f t="array" ref="Q85">_xlfn.IFS(L85&lt;0,$T$113,L85=0,"",L85&gt;0,$U$113)</f>
        <v>▼</v>
      </c>
      <c r="R85" s="44" t="str" cm="1">
        <f t="array" ref="R85">_xlfn.IFS(M85&lt;0,$T$113,M85=0,"",M85&gt;0,$U$113)</f>
        <v>▲</v>
      </c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</row>
    <row r="86" spans="1:57" x14ac:dyDescent="0.35">
      <c r="A86" s="21"/>
      <c r="B86" s="21"/>
      <c r="C86" s="21"/>
      <c r="D86" s="21"/>
      <c r="E86" s="17" t="str">
        <f t="shared" si="2"/>
        <v>Q1 '22</v>
      </c>
      <c r="F86" s="11" cm="1">
        <f t="array" ref="F86">_xlfn.IFS(AND(L86&lt;0,M86&gt;0,ABS(L86)&gt;ABS(M86)),O85+L86,AND(L86&lt;0,M86&gt;0,ABS(L86)&lt;ABS(M86)),O85+L86,AND(L86&lt;0,M86&lt;0,ABS(L86)&lt;ABS(M86)),O85+L86+M86,AND(L86&gt;0,M86&gt;0),O85,AND(L86&gt;0,M86&lt;0,ABS(L86)&gt;ABS(M86)),O85,AND(L86&lt;0,M86&gt;0,ABS(L86)&gt;ABS(M86)),O85+L86,AND(L86=0,M86&gt;0),O85,AND(L86&gt;0,M86=0),O85,AND(L86&lt;0,M86=0),O85+L86,AND(L86+M86=0),O85,AND(L86=0,M86&lt;0),O85+M86,AND(L86&gt;0,M86&lt;0,ABS(L86)&lt;ABS(M86)),O85-(ABS(M86)-ABS(L86)),AND(L86&lt;0,M86&lt;0,ABS(L86)&gt;ABS(M86)),O85+L86+M86,AND(L86&lt;0,M86&lt;0,ABS(L86)=ABS(M86)),O85+L86+M86)</f>
        <v>1187.6492790767813</v>
      </c>
      <c r="G86" s="8" cm="1">
        <f t="array" ref="G86">_xlfn.IFS(AND(L86&lt;0,ABS(L86)&lt;ABS(M86)),ABS(L86),AND(L86&lt;0,ABS(L86)&gt;ABS(M86),M86&gt;0),ABS(M86),AND(ROUNDDOWN(L86,0)=0,ROUNDDOWN(M86,0)=0),0,AND(L86&gt;0,M86&lt;0,ABS(L86)&gt;ABS(M86)),L86+M86,AND(L86&gt;=0,M86&gt;=0),L86,AND(L86=0,M86&lt;0),L86,AND(L86&lt;0,M86=0),ABS(L86),AND(L86+M86=0),0,AND(L86&lt;0,ABS(L86)&gt;ABS(M86),M86&lt;0),ABS(L86),AND(L86&gt;0,M86&lt;0,ABS(L86)&lt;ABS(M86)),ABS(M86)-ABS(L86),AND(L86&lt;0,M86&lt;0),ABS(L86))</f>
        <v>176.10947185280202</v>
      </c>
      <c r="H86" s="7" cm="1">
        <f t="array" ref="H86">_xlfn.IFS(AND(L86&lt;0,M86&gt;0),ABS(M86+L86),AND(L86&lt;0,M86&lt;0),ABS(M86),AND(L86&gt;=0,M86&gt;=0),M86,AND(L86=0,M86=0),M86,AND(L86&gt;0,M86&lt;0,ABS(L86)&gt;ABS(M86)),ABS(M86),AND(L86&lt;0,M86=0),M86,AND(L86+M86=0),0,AND(L86=0,M86&lt;0),ABS(M86),AND(L86&gt;0,M86&lt;0,ABS(L86)&lt;ABS(M86)),ABS(L86))</f>
        <v>234.33180655344881</v>
      </c>
      <c r="L86" s="10">
        <f t="shared" si="3"/>
        <v>-176.10947185280202</v>
      </c>
      <c r="M86" s="10">
        <f t="shared" si="3"/>
        <v>-234.33180655344881</v>
      </c>
      <c r="N86" s="12">
        <f t="shared" si="4"/>
        <v>-410.44127840625083</v>
      </c>
      <c r="O86" s="12">
        <f t="shared" si="5"/>
        <v>1187.6492790767813</v>
      </c>
      <c r="P86" s="21"/>
      <c r="Q86" s="44" t="str" cm="1">
        <f t="array" ref="Q86">_xlfn.IFS(L86&lt;0,$T$113,L86=0,"",L86&gt;0,$U$113)</f>
        <v>▼</v>
      </c>
      <c r="R86" s="44" t="str" cm="1">
        <f t="array" ref="R86">_xlfn.IFS(M86&lt;0,$T$113,M86=0,"",M86&gt;0,$U$113)</f>
        <v>▼</v>
      </c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</row>
    <row r="87" spans="1:57" x14ac:dyDescent="0.35">
      <c r="A87" s="21"/>
      <c r="B87" s="21"/>
      <c r="C87" s="21"/>
      <c r="D87" s="21"/>
      <c r="E87" s="17" t="str">
        <f t="shared" si="2"/>
        <v>Q2 '22</v>
      </c>
      <c r="F87" s="11" cm="1">
        <f t="array" ref="F87">_xlfn.IFS(AND(L87&lt;0,M87&gt;0,ABS(L87)&gt;ABS(M87)),O86+L87,AND(L87&lt;0,M87&gt;0,ABS(L87)&lt;ABS(M87)),O86+L87,AND(L87&lt;0,M87&lt;0,ABS(L87)&lt;ABS(M87)),O86+L87+M87,AND(L87&gt;0,M87&gt;0),O86,AND(L87&gt;0,M87&lt;0,ABS(L87)&gt;ABS(M87)),O86,AND(L87&lt;0,M87&gt;0,ABS(L87)&gt;ABS(M87)),O86+L87,AND(L87=0,M87&gt;0),O86,AND(L87&gt;0,M87=0),O86,AND(L87&lt;0,M87=0),O86+L87,AND(L87+M87=0),O86,AND(L87=0,M87&lt;0),O86+M87,AND(L87&gt;0,M87&lt;0,ABS(L87)&lt;ABS(M87)),O86-(ABS(M87)-ABS(L87)),AND(L87&lt;0,M87&lt;0,ABS(L87)&gt;ABS(M87)),O86+L87+M87,AND(L87&lt;0,M87&lt;0,ABS(L87)=ABS(M87)),O86+L87+M87)</f>
        <v>1187.6492790767813</v>
      </c>
      <c r="G87" s="8" cm="1">
        <f t="array" ref="G87">_xlfn.IFS(AND(L87&lt;0,ABS(L87)&lt;ABS(M87)),ABS(L87),AND(L87&lt;0,ABS(L87)&gt;ABS(M87),M87&gt;0),ABS(M87),AND(ROUNDDOWN(L87,0)=0,ROUNDDOWN(M87,0)=0),0,AND(L87&gt;0,M87&lt;0,ABS(L87)&gt;ABS(M87)),L87+M87,AND(L87&gt;=0,M87&gt;=0),L87,AND(L87=0,M87&lt;0),L87,AND(L87&lt;0,M87=0),ABS(L87),AND(L87+M87=0),0,AND(L87&lt;0,ABS(L87)&gt;ABS(M87),M87&lt;0),ABS(L87),AND(L87&gt;0,M87&lt;0,ABS(L87)&lt;ABS(M87)),ABS(M87)-ABS(L87),AND(L87&lt;0,M87&lt;0),ABS(L87))</f>
        <v>605.64472994925177</v>
      </c>
      <c r="H87" s="7" cm="1">
        <f t="array" ref="H87">_xlfn.IFS(AND(L87&lt;0,M87&gt;0),ABS(M87+L87),AND(L87&lt;0,M87&lt;0),ABS(M87),AND(L87&gt;=0,M87&gt;=0),M87,AND(L87=0,M87=0),M87,AND(L87&gt;0,M87&lt;0,ABS(L87)&gt;ABS(M87)),ABS(M87),AND(L87&lt;0,M87=0),M87,AND(L87+M87=0),0,AND(L87=0,M87&lt;0),ABS(M87),AND(L87&gt;0,M87&lt;0,ABS(L87)&lt;ABS(M87)),ABS(L87))</f>
        <v>302</v>
      </c>
      <c r="L87" s="10">
        <f t="shared" si="3"/>
        <v>605.64472994925177</v>
      </c>
      <c r="M87" s="10">
        <f t="shared" si="3"/>
        <v>302</v>
      </c>
      <c r="N87" s="12">
        <f t="shared" si="4"/>
        <v>907.64472994925177</v>
      </c>
      <c r="O87" s="12">
        <f t="shared" si="5"/>
        <v>2095.2940090260331</v>
      </c>
      <c r="P87" s="21"/>
      <c r="Q87" s="44" t="str" cm="1">
        <f t="array" ref="Q87">_xlfn.IFS(L87&lt;0,$T$113,L87=0,"",L87&gt;0,$U$113)</f>
        <v>▲</v>
      </c>
      <c r="R87" s="44" t="str" cm="1">
        <f t="array" ref="R87">_xlfn.IFS(M87&lt;0,$T$113,M87=0,"",M87&gt;0,$U$113)</f>
        <v>▲</v>
      </c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</row>
    <row r="88" spans="1:57" x14ac:dyDescent="0.35">
      <c r="A88" s="21"/>
      <c r="B88" s="21"/>
      <c r="C88" s="21"/>
      <c r="D88" s="21"/>
      <c r="E88" s="17" t="str">
        <f t="shared" si="2"/>
        <v>Q3 '22</v>
      </c>
      <c r="F88" s="11" cm="1">
        <f t="array" ref="F88">_xlfn.IFS(AND(L88&lt;0,M88&gt;0,ABS(L88)&gt;ABS(M88)),O87+L88,AND(L88&lt;0,M88&gt;0,ABS(L88)&lt;ABS(M88)),O87+L88,AND(L88&lt;0,M88&lt;0,ABS(L88)&lt;ABS(M88)),O87+L88+M88,AND(L88&gt;0,M88&gt;0),O87,AND(L88&gt;0,M88&lt;0,ABS(L88)&gt;ABS(M88)),O87,AND(L88&lt;0,M88&gt;0,ABS(L88)&gt;ABS(M88)),O87+L88,AND(L88=0,M88&gt;0),O87,AND(L88&gt;0,M88=0),O87,AND(L88&lt;0,M88=0),O87+L88,AND(L88+M88=0),O87,AND(L88=0,M88&lt;0),O87+M88,AND(L88&gt;0,M88&lt;0,ABS(L88)&lt;ABS(M88)),O87-(ABS(M88)-ABS(L88)),AND(L88&lt;0,M88&lt;0,ABS(L88)&gt;ABS(M88)),O87+L88+M88,AND(L88&lt;0,M88&lt;0,ABS(L88)=ABS(M88)),O87+L88+M88)</f>
        <v>2095.2940090260331</v>
      </c>
      <c r="G88" s="8" cm="1">
        <f t="array" ref="G88">_xlfn.IFS(AND(L88&lt;0,ABS(L88)&lt;ABS(M88)),ABS(L88),AND(L88&lt;0,ABS(L88)&gt;ABS(M88),M88&gt;0),ABS(M88),AND(ROUNDDOWN(L88,0)=0,ROUNDDOWN(M88,0)=0),0,AND(L88&gt;0,M88&lt;0,ABS(L88)&gt;ABS(M88)),L88+M88,AND(L88&gt;=0,M88&gt;=0),L88,AND(L88=0,M88&lt;0),L88,AND(L88&lt;0,M88=0),ABS(L88),AND(L88+M88=0),0,AND(L88&lt;0,ABS(L88)&gt;ABS(M88),M88&lt;0),ABS(L88),AND(L88&gt;0,M88&lt;0,ABS(L88)&lt;ABS(M88)),ABS(M88)-ABS(L88),AND(L88&lt;0,M88&lt;0),ABS(L88))</f>
        <v>568.66327720898539</v>
      </c>
      <c r="H88" s="7" cm="1">
        <f t="array" ref="H88">_xlfn.IFS(AND(L88&lt;0,M88&gt;0),ABS(M88+L88),AND(L88&lt;0,M88&lt;0),ABS(M88),AND(L88&gt;=0,M88&gt;=0),M88,AND(L88=0,M88=0),M88,AND(L88&gt;0,M88&lt;0,ABS(L88)&gt;ABS(M88)),ABS(M88),AND(L88&lt;0,M88=0),M88,AND(L88+M88=0),0,AND(L88=0,M88&lt;0),ABS(M88),AND(L88&gt;0,M88&lt;0,ABS(L88)&lt;ABS(M88)),ABS(L88))</f>
        <v>90.047385969020581</v>
      </c>
      <c r="L88" s="10">
        <f t="shared" si="3"/>
        <v>658.71066317800603</v>
      </c>
      <c r="M88" s="10">
        <f t="shared" si="3"/>
        <v>-90.047385969020581</v>
      </c>
      <c r="N88" s="12">
        <f t="shared" si="4"/>
        <v>568.66327720898539</v>
      </c>
      <c r="O88" s="12">
        <f t="shared" si="5"/>
        <v>2663.9572862350187</v>
      </c>
      <c r="P88" s="21"/>
      <c r="Q88" s="44" t="str" cm="1">
        <f t="array" ref="Q88">_xlfn.IFS(L88&lt;0,$T$113,L88=0,"",L88&gt;0,$U$113)</f>
        <v>▲</v>
      </c>
      <c r="R88" s="44" t="str" cm="1">
        <f t="array" ref="R88">_xlfn.IFS(M88&lt;0,$T$113,M88=0,"",M88&gt;0,$U$113)</f>
        <v>▼</v>
      </c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</row>
    <row r="89" spans="1:57" x14ac:dyDescent="0.35">
      <c r="A89" s="21"/>
      <c r="B89" s="21"/>
      <c r="C89" s="21"/>
      <c r="D89" s="21"/>
      <c r="E89" s="17" t="str">
        <f t="shared" si="2"/>
        <v>Q4 '22</v>
      </c>
      <c r="F89" s="11" cm="1">
        <f t="array" ref="F89">_xlfn.IFS(AND(L89&lt;0,M89&gt;0,ABS(L89)&gt;ABS(M89)),O88+L89,AND(L89&lt;0,M89&gt;0,ABS(L89)&lt;ABS(M89)),O88+L89,AND(L89&lt;0,M89&lt;0,ABS(L89)&lt;ABS(M89)),O88+L89+M89,AND(L89&gt;0,M89&gt;0),O88,AND(L89&gt;0,M89&lt;0,ABS(L89)&gt;ABS(M89)),O88,AND(L89&lt;0,M89&gt;0,ABS(L89)&gt;ABS(M89)),O88+L89,AND(L89=0,M89&gt;0),O88,AND(L89&gt;0,M89=0),O88,AND(L89&lt;0,M89=0),O88+L89,AND(L89+M89=0),O88,AND(L89=0,M89&lt;0),O88+M89,AND(L89&gt;0,M89&lt;0,ABS(L89)&lt;ABS(M89)),O88-(ABS(M89)-ABS(L89)),AND(L89&lt;0,M89&lt;0,ABS(L89)&gt;ABS(M89)),O88+L89+M89,AND(L89&lt;0,M89&lt;0,ABS(L89)=ABS(M89)),O88+L89+M89)</f>
        <v>2424.1947082709971</v>
      </c>
      <c r="G89" s="8" cm="1">
        <f t="array" ref="G89">_xlfn.IFS(AND(L89&lt;0,ABS(L89)&lt;ABS(M89)),ABS(L89),AND(L89&lt;0,ABS(L89)&gt;ABS(M89),M89&gt;0),ABS(M89),AND(ROUNDDOWN(L89,0)=0,ROUNDDOWN(M89,0)=0),0,AND(L89&gt;0,M89&lt;0,ABS(L89)&gt;ABS(M89)),L89+M89,AND(L89&gt;=0,M89&gt;=0),L89,AND(L89=0,M89&lt;0),L89,AND(L89&lt;0,M89=0),ABS(L89),AND(L89+M89=0),0,AND(L89&lt;0,ABS(L89)&gt;ABS(M89),M89&lt;0),ABS(L89),AND(L89&gt;0,M89&lt;0,ABS(L89)&lt;ABS(M89)),ABS(M89)-ABS(L89),AND(L89&lt;0,M89&lt;0),ABS(L89))</f>
        <v>229.77998890931701</v>
      </c>
      <c r="H89" s="7" cm="1">
        <f t="array" ref="H89">_xlfn.IFS(AND(L89&lt;0,M89&gt;0),ABS(M89+L89),AND(L89&lt;0,M89&lt;0),ABS(M89),AND(L89&gt;=0,M89&gt;=0),M89,AND(L89=0,M89=0),M89,AND(L89&gt;0,M89&lt;0,ABS(L89)&gt;ABS(M89)),ABS(M89),AND(L89&lt;0,M89=0),M89,AND(L89+M89=0),0,AND(L89=0,M89&lt;0),ABS(M89),AND(L89&gt;0,M89&lt;0,ABS(L89)&lt;ABS(M89)),ABS(L89))</f>
        <v>9.9825890547047891</v>
      </c>
      <c r="L89" s="10">
        <f t="shared" si="3"/>
        <v>-239.7625779640218</v>
      </c>
      <c r="M89" s="10">
        <f t="shared" si="3"/>
        <v>229.77998890931701</v>
      </c>
      <c r="N89" s="12">
        <f t="shared" si="4"/>
        <v>-9.9825890547047891</v>
      </c>
      <c r="O89" s="12">
        <f t="shared" si="5"/>
        <v>2653.9746971803143</v>
      </c>
      <c r="P89" s="21"/>
      <c r="Q89" s="44" t="str" cm="1">
        <f t="array" ref="Q89">_xlfn.IFS(L89&lt;0,$T$113,L89=0,"",L89&gt;0,$U$113)</f>
        <v>▼</v>
      </c>
      <c r="R89" s="44" t="str" cm="1">
        <f t="array" ref="R89">_xlfn.IFS(M89&lt;0,$T$113,M89=0,"",M89&gt;0,$U$113)</f>
        <v>▲</v>
      </c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</row>
    <row r="90" spans="1:57" x14ac:dyDescent="0.35">
      <c r="A90" s="21"/>
      <c r="B90" s="21"/>
      <c r="C90" s="21"/>
      <c r="D90" s="21"/>
      <c r="E90" s="17" t="str">
        <f t="shared" si="2"/>
        <v>Q1 '23</v>
      </c>
      <c r="F90" s="11" cm="1">
        <f t="array" ref="F90">_xlfn.IFS(AND(L90&lt;0,M90&gt;0,ABS(L90)&gt;ABS(M90)),O89+L90,AND(L90&lt;0,M90&gt;0,ABS(L90)&lt;ABS(M90)),O89+L90,AND(L90&lt;0,M90&lt;0,ABS(L90)&lt;ABS(M90)),O89+L90+M90,AND(L90&gt;0,M90&gt;0),O89,AND(L90&gt;0,M90&lt;0,ABS(L90)&gt;ABS(M90)),O89,AND(L90&lt;0,M90&gt;0,ABS(L90)&gt;ABS(M90)),O89+L90,AND(L90=0,M90&gt;0),O89,AND(L90&gt;0,M90=0),O89,AND(L90&lt;0,M90=0),O89+L90,AND(L90+M90=0),O89,AND(L90=0,M90&lt;0),O89+M90,AND(L90&gt;0,M90&lt;0,ABS(L90)&lt;ABS(M90)),O89-(ABS(M90)-ABS(L90)),AND(L90&lt;0,M90&lt;0,ABS(L90)&gt;ABS(M90)),O89+L90+M90,AND(L90&lt;0,M90&lt;0,ABS(L90)=ABS(M90)),O89+L90+M90)</f>
        <v>2513.4120454394838</v>
      </c>
      <c r="G90" s="8" cm="1">
        <f t="array" ref="G90">_xlfn.IFS(AND(L90&lt;0,ABS(L90)&lt;ABS(M90)),ABS(L90),AND(L90&lt;0,ABS(L90)&gt;ABS(M90),M90&gt;0),ABS(M90),AND(ROUNDDOWN(L90,0)=0,ROUNDDOWN(M90,0)=0),0,AND(L90&gt;0,M90&lt;0,ABS(L90)&gt;ABS(M90)),L90+M90,AND(L90&gt;=0,M90&gt;=0),L90,AND(L90=0,M90&lt;0),L90,AND(L90&lt;0,M90=0),ABS(L90),AND(L90+M90=0),0,AND(L90&lt;0,ABS(L90)&gt;ABS(M90),M90&lt;0),ABS(L90),AND(L90&gt;0,M90&lt;0,ABS(L90)&lt;ABS(M90)),ABS(M90)-ABS(L90),AND(L90&lt;0,M90&lt;0),ABS(L90))</f>
        <v>140.56265174083057</v>
      </c>
      <c r="H90" s="7" cm="1">
        <f t="array" ref="H90">_xlfn.IFS(AND(L90&lt;0,M90&gt;0),ABS(M90+L90),AND(L90&lt;0,M90&lt;0),ABS(M90),AND(L90&gt;=0,M90&gt;=0),M90,AND(L90=0,M90=0),M90,AND(L90&gt;0,M90&lt;0,ABS(L90)&gt;ABS(M90)),ABS(M90),AND(L90&lt;0,M90=0),M90,AND(L90+M90=0),0,AND(L90=0,M90&lt;0),ABS(M90),AND(L90&gt;0,M90&lt;0,ABS(L90)&lt;ABS(M90)),ABS(L90))</f>
        <v>162.24878868922156</v>
      </c>
      <c r="L90" s="10">
        <f t="shared" si="3"/>
        <v>-140.56265174083057</v>
      </c>
      <c r="M90" s="10">
        <f t="shared" si="3"/>
        <v>302.81144043005213</v>
      </c>
      <c r="N90" s="12">
        <f t="shared" si="4"/>
        <v>162.24878868922156</v>
      </c>
      <c r="O90" s="12">
        <f t="shared" si="5"/>
        <v>2816.223485869536</v>
      </c>
      <c r="P90" s="21"/>
      <c r="Q90" s="44" t="str" cm="1">
        <f t="array" ref="Q90">_xlfn.IFS(L90&lt;0,$T$113,L90=0,"",L90&gt;0,$U$113)</f>
        <v>▼</v>
      </c>
      <c r="R90" s="44" t="str" cm="1">
        <f t="array" ref="R90">_xlfn.IFS(M90&lt;0,$T$113,M90=0,"",M90&gt;0,$U$113)</f>
        <v>▲</v>
      </c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</row>
    <row r="91" spans="1:57" x14ac:dyDescent="0.35">
      <c r="A91" s="21"/>
      <c r="B91" s="21"/>
      <c r="C91" s="21"/>
      <c r="D91" s="21"/>
      <c r="E91" s="17" t="str">
        <f t="shared" si="2"/>
        <v>Q2 '23</v>
      </c>
      <c r="F91" s="11" cm="1">
        <f t="array" ref="F91">_xlfn.IFS(AND(L91&lt;0,M91&gt;0,ABS(L91)&gt;ABS(M91)),O90+L91,AND(L91&lt;0,M91&gt;0,ABS(L91)&lt;ABS(M91)),O90+L91,AND(L91&lt;0,M91&lt;0,ABS(L91)&lt;ABS(M91)),O90+L91+M91,AND(L91&gt;0,M91&gt;0),O90,AND(L91&gt;0,M91&lt;0,ABS(L91)&gt;ABS(M91)),O90,AND(L91&lt;0,M91&gt;0,ABS(L91)&gt;ABS(M91)),O90+L91,AND(L91=0,M91&gt;0),O90,AND(L91&gt;0,M91=0),O90,AND(L91&lt;0,M91=0),O90+L91,AND(L91+M91=0),O90,AND(L91=0,M91&lt;0),O90+M91,AND(L91&gt;0,M91&lt;0,ABS(L91)&lt;ABS(M91)),O90-(ABS(M91)-ABS(L91)),AND(L91&lt;0,M91&lt;0,ABS(L91)&gt;ABS(M91)),O90+L91+M91,AND(L91&lt;0,M91&lt;0,ABS(L91)=ABS(M91)),O90+L91+M91)</f>
        <v>2713.641800058188</v>
      </c>
      <c r="G91" s="8" cm="1">
        <f t="array" ref="G91">_xlfn.IFS(AND(L91&lt;0,ABS(L91)&lt;ABS(M91)),ABS(L91),AND(L91&lt;0,ABS(L91)&gt;ABS(M91),M91&gt;0),ABS(M91),AND(ROUNDDOWN(L91,0)=0,ROUNDDOWN(M91,0)=0),0,AND(L91&gt;0,M91&lt;0,ABS(L91)&gt;ABS(M91)),L91+M91,AND(L91&gt;=0,M91&gt;=0),L91,AND(L91=0,M91&lt;0),L91,AND(L91&lt;0,M91=0),ABS(L91),AND(L91+M91=0),0,AND(L91&lt;0,ABS(L91)&gt;ABS(M91),M91&lt;0),ABS(L91),AND(L91&gt;0,M91&lt;0,ABS(L91)&lt;ABS(M91)),ABS(M91)-ABS(L91),AND(L91&lt;0,M91&lt;0),ABS(L91))</f>
        <v>102.58168581134817</v>
      </c>
      <c r="H91" s="7" cm="1">
        <f t="array" ref="H91">_xlfn.IFS(AND(L91&lt;0,M91&gt;0),ABS(M91+L91),AND(L91&lt;0,M91&lt;0),ABS(M91),AND(L91&gt;=0,M91&gt;=0),M91,AND(L91=0,M91=0),M91,AND(L91&gt;0,M91&lt;0,ABS(L91)&gt;ABS(M91)),ABS(M91),AND(L91&lt;0,M91=0),M91,AND(L91+M91=0),0,AND(L91=0,M91&lt;0),ABS(M91),AND(L91&gt;0,M91&lt;0,ABS(L91)&lt;ABS(M91)),ABS(L91))</f>
        <v>226.99928928602469</v>
      </c>
      <c r="L91" s="10">
        <f t="shared" si="3"/>
        <v>-102.58168581134817</v>
      </c>
      <c r="M91" s="10">
        <f t="shared" si="3"/>
        <v>329.58097509737286</v>
      </c>
      <c r="N91" s="12">
        <f t="shared" si="4"/>
        <v>226.99928928602469</v>
      </c>
      <c r="O91" s="12">
        <f t="shared" si="5"/>
        <v>3043.2227751555611</v>
      </c>
      <c r="P91" s="21"/>
      <c r="Q91" s="44" t="str" cm="1">
        <f t="array" ref="Q91">_xlfn.IFS(L91&lt;0,$T$113,L91=0,"",L91&gt;0,$U$113)</f>
        <v>▼</v>
      </c>
      <c r="R91" s="44" t="str" cm="1">
        <f t="array" ref="R91">_xlfn.IFS(M91&lt;0,$T$113,M91=0,"",M91&gt;0,$U$113)</f>
        <v>▲</v>
      </c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</row>
    <row r="92" spans="1:57" x14ac:dyDescent="0.35">
      <c r="A92" s="21"/>
      <c r="B92" s="21"/>
      <c r="C92" s="21"/>
      <c r="D92" s="21"/>
      <c r="E92" s="17" t="str">
        <f t="shared" si="2"/>
        <v>Q3 '23</v>
      </c>
      <c r="F92" s="11" cm="1">
        <f t="array" ref="F92">_xlfn.IFS(AND(L92&lt;0,M92&gt;0,ABS(L92)&gt;ABS(M92)),O91+L92,AND(L92&lt;0,M92&gt;0,ABS(L92)&lt;ABS(M92)),O91+L92,AND(L92&lt;0,M92&lt;0,ABS(L92)&lt;ABS(M92)),O91+L92+M92,AND(L92&gt;0,M92&gt;0),O91,AND(L92&gt;0,M92&lt;0,ABS(L92)&gt;ABS(M92)),O91,AND(L92&lt;0,M92&gt;0,ABS(L92)&gt;ABS(M92)),O91+L92,AND(L92=0,M92&gt;0),O91,AND(L92&gt;0,M92=0),O91,AND(L92&lt;0,M92=0),O91+L92,AND(L92+M92=0),O91,AND(L92=0,M92&lt;0),O91+M92,AND(L92&gt;0,M92&lt;0,ABS(L92)&lt;ABS(M92)),O91-(ABS(M92)-ABS(L92)),AND(L92&lt;0,M92&lt;0,ABS(L92)&gt;ABS(M92)),O91+L92+M92,AND(L92&lt;0,M92&lt;0,ABS(L92)=ABS(M92)),O91+L92+M92)</f>
        <v>3043.2227751555611</v>
      </c>
      <c r="G92" s="8" cm="1">
        <f t="array" ref="G92">_xlfn.IFS(AND(L92&lt;0,ABS(L92)&lt;ABS(M92)),ABS(L92),AND(L92&lt;0,ABS(L92)&gt;ABS(M92),M92&gt;0),ABS(M92),AND(ROUNDDOWN(L92,0)=0,ROUNDDOWN(M92,0)=0),0,AND(L92&gt;0,M92&lt;0,ABS(L92)&gt;ABS(M92)),L92+M92,AND(L92&gt;=0,M92&gt;=0),L92,AND(L92=0,M92&lt;0),L92,AND(L92&lt;0,M92=0),ABS(L92),AND(L92+M92=0),0,AND(L92&lt;0,ABS(L92)&gt;ABS(M92),M92&lt;0),ABS(L92),AND(L92&gt;0,M92&lt;0,ABS(L92)&lt;ABS(M92)),ABS(M92)-ABS(L92),AND(L92&lt;0,M92&lt;0),ABS(L92))</f>
        <v>651.86925425399886</v>
      </c>
      <c r="H92" s="7" cm="1">
        <f t="array" ref="H92">_xlfn.IFS(AND(L92&lt;0,M92&gt;0),ABS(M92+L92),AND(L92&lt;0,M92&lt;0),ABS(M92),AND(L92&gt;=0,M92&gt;=0),M92,AND(L92=0,M92=0),M92,AND(L92&gt;0,M92&lt;0,ABS(L92)&gt;ABS(M92)),ABS(M92),AND(L92&lt;0,M92=0),M92,AND(L92+M92=0),0,AND(L92=0,M92&lt;0),ABS(M92),AND(L92&gt;0,M92&lt;0,ABS(L92)&lt;ABS(M92)),ABS(L92))</f>
        <v>685.91124094692884</v>
      </c>
      <c r="L92" s="10">
        <f t="shared" si="3"/>
        <v>651.86925425399886</v>
      </c>
      <c r="M92" s="10">
        <f t="shared" si="3"/>
        <v>685.91124094692884</v>
      </c>
      <c r="N92" s="12">
        <f t="shared" si="4"/>
        <v>1337.7804952009278</v>
      </c>
      <c r="O92" s="12">
        <f t="shared" si="5"/>
        <v>4381.0032703564884</v>
      </c>
      <c r="P92" s="21"/>
      <c r="Q92" s="44" t="str" cm="1">
        <f t="array" ref="Q92">_xlfn.IFS(L92&lt;0,$T$113,L92=0,"",L92&gt;0,$U$113)</f>
        <v>▲</v>
      </c>
      <c r="R92" s="44" t="str" cm="1">
        <f t="array" ref="R92">_xlfn.IFS(M92&lt;0,$T$113,M92=0,"",M92&gt;0,$U$113)</f>
        <v>▲</v>
      </c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</row>
    <row r="93" spans="1:57" x14ac:dyDescent="0.35">
      <c r="A93" s="21"/>
      <c r="B93" s="21"/>
      <c r="C93" s="21"/>
      <c r="D93" s="21"/>
      <c r="E93" s="17" t="str">
        <f t="shared" si="2"/>
        <v>Q4 '23</v>
      </c>
      <c r="F93" s="11" cm="1">
        <f t="array" ref="F93">_xlfn.IFS(AND(L93&lt;0,M93&gt;0,ABS(L93)&gt;ABS(M93)),O92+L93,AND(L93&lt;0,M93&gt;0,ABS(L93)&lt;ABS(M93)),O92+L93,AND(L93&lt;0,M93&lt;0,ABS(L93)&lt;ABS(M93)),O92+L93+M93,AND(L93&gt;0,M93&gt;0),O92,AND(L93&gt;0,M93&lt;0,ABS(L93)&gt;ABS(M93)),O92,AND(L93&lt;0,M93&gt;0,ABS(L93)&gt;ABS(M93)),O92+L93,AND(L93=0,M93&gt;0),O92,AND(L93&gt;0,M93=0),O92,AND(L93&lt;0,M93=0),O92+L93,AND(L93+M93=0),O92,AND(L93=0,M93&lt;0),O92+M93,AND(L93&gt;0,M93&lt;0,ABS(L93)&lt;ABS(M93)),O92-(ABS(M93)-ABS(L93)),AND(L93&lt;0,M93&lt;0,ABS(L93)&gt;ABS(M93)),O92+L93+M93,AND(L93&lt;0,M93&lt;0,ABS(L93)=ABS(M93)),O92+L93+M93)</f>
        <v>4381.0032703564884</v>
      </c>
      <c r="G93" s="8" cm="1">
        <f t="array" ref="G93">_xlfn.IFS(AND(L93&lt;0,ABS(L93)&lt;ABS(M93)),ABS(L93),AND(L93&lt;0,ABS(L93)&gt;ABS(M93),M93&gt;0),ABS(M93),AND(ROUNDDOWN(L93,0)=0,ROUNDDOWN(M93,0)=0),0,AND(L93&gt;0,M93&lt;0,ABS(L93)&gt;ABS(M93)),L93+M93,AND(L93&gt;=0,M93&gt;=0),L93,AND(L93=0,M93&lt;0),L93,AND(L93&lt;0,M93=0),ABS(L93),AND(L93+M93=0),0,AND(L93&lt;0,ABS(L93)&gt;ABS(M93),M93&lt;0),ABS(L93),AND(L93&gt;0,M93&lt;0,ABS(L93)&lt;ABS(M93)),ABS(M93)-ABS(L93),AND(L93&lt;0,M93&lt;0),ABS(L93))</f>
        <v>277.61775911938531</v>
      </c>
      <c r="H93" s="7" cm="1">
        <f t="array" ref="H93">_xlfn.IFS(AND(L93&lt;0,M93&gt;0),ABS(M93+L93),AND(L93&lt;0,M93&lt;0),ABS(M93),AND(L93&gt;=0,M93&gt;=0),M93,AND(L93=0,M93=0),M93,AND(L93&gt;0,M93&lt;0,ABS(L93)&gt;ABS(M93)),ABS(M93),AND(L93&lt;0,M93=0),M93,AND(L93+M93=0),0,AND(L93=0,M93&lt;0),ABS(M93),AND(L93&gt;0,M93&lt;0,ABS(L93)&lt;ABS(M93)),ABS(L93))</f>
        <v>102.03781102601022</v>
      </c>
      <c r="L93" s="10">
        <f t="shared" si="3"/>
        <v>379.65557014539553</v>
      </c>
      <c r="M93" s="10">
        <f t="shared" si="3"/>
        <v>-102.03781102601022</v>
      </c>
      <c r="N93" s="12">
        <f t="shared" si="4"/>
        <v>277.61775911938531</v>
      </c>
      <c r="O93" s="12">
        <f t="shared" si="5"/>
        <v>4658.6210294758739</v>
      </c>
      <c r="P93" s="21"/>
      <c r="Q93" s="44" t="str" cm="1">
        <f t="array" ref="Q93">_xlfn.IFS(L93&lt;0,$T$113,L93=0,"",L93&gt;0,$U$113)</f>
        <v>▲</v>
      </c>
      <c r="R93" s="44" t="str" cm="1">
        <f t="array" ref="R93">_xlfn.IFS(M93&lt;0,$T$113,M93=0,"",M93&gt;0,$U$113)</f>
        <v>▼</v>
      </c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</row>
    <row r="94" spans="1:57" x14ac:dyDescent="0.35">
      <c r="A94" s="21"/>
      <c r="B94" s="21"/>
      <c r="C94" s="21"/>
      <c r="D94" s="21"/>
      <c r="E94" s="17" t="str">
        <f t="shared" si="2"/>
        <v>COGS '24</v>
      </c>
      <c r="F94" s="11" cm="1">
        <f t="array" ref="F94">_xlfn.IFS(AND(L94&lt;0,M94&gt;0,ABS(L94)&gt;ABS(M94)),O93+L94,AND(L94&lt;0,M94&gt;0,ABS(L94)&lt;ABS(M94)),O93+L94,AND(L94&lt;0,M94&lt;0,ABS(L94)&lt;ABS(M94)),O93+L94+M94,AND(L94&gt;0,M94&gt;0),O93,AND(L94&gt;0,M94&lt;0,ABS(L94)&gt;ABS(M94)),O93,AND(L94&lt;0,M94&gt;0,ABS(L94)&gt;ABS(M94)),O93+L94,AND(L94=0,M94&gt;0),O93,AND(L94&gt;0,M94=0),O93,AND(L94&lt;0,M94=0),O93+L94,AND(L94+M94=0),O93,AND(L94=0,M94&lt;0),O93+M94,AND(L94&gt;0,M94&lt;0,ABS(L94)&lt;ABS(M94)),O93-(ABS(M94)-ABS(L94)),AND(L94&lt;0,M94&lt;0,ABS(L94)&gt;ABS(M94)),O93+L94+M94,AND(L94&lt;0,M94&lt;0,ABS(L94)=ABS(M94)),O93+L94+M94)</f>
        <v>4658.6210294758739</v>
      </c>
      <c r="G94" s="8"/>
      <c r="H94" s="7"/>
      <c r="L94" s="10"/>
      <c r="M94" s="10"/>
      <c r="N94" s="12"/>
      <c r="O94" s="12"/>
      <c r="P94" s="21"/>
      <c r="Q94" s="44" t="str" cm="1">
        <f t="array" ref="Q94">_xlfn.IFS(L94&lt;0,$T$113,L94=0,"",L94&gt;0,$U$113)</f>
        <v/>
      </c>
      <c r="R94" s="44" t="str" cm="1">
        <f t="array" ref="R94">_xlfn.IFS(M94&lt;0,$T$113,M94=0,"",M94&gt;0,$U$113)</f>
        <v/>
      </c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</row>
    <row r="95" spans="1:57" x14ac:dyDescent="0.35">
      <c r="A95" s="21"/>
      <c r="B95" s="21"/>
      <c r="C95" s="21"/>
      <c r="D95" s="21"/>
      <c r="E95" s="17"/>
      <c r="F95" s="11"/>
      <c r="G95" s="8"/>
      <c r="H95" s="7"/>
      <c r="L95" s="10"/>
      <c r="M95" s="10"/>
      <c r="N95" s="12"/>
      <c r="O95" s="12"/>
      <c r="P95" s="21"/>
      <c r="Q95" s="44" t="str" cm="1">
        <f t="array" ref="Q95">_xlfn.IFS(L95&lt;0,$T$113,L95=0,"",L95&gt;0,$U$113)</f>
        <v/>
      </c>
      <c r="R95" s="44" t="str" cm="1">
        <f t="array" ref="R95">_xlfn.IFS(M95&lt;0,$T$113,M95=0,"",M95&gt;0,$U$113)</f>
        <v/>
      </c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</row>
    <row r="96" spans="1:57" x14ac:dyDescent="0.35">
      <c r="A96" s="21"/>
      <c r="B96" s="21"/>
      <c r="C96" s="21"/>
      <c r="D96" s="21"/>
      <c r="E96" s="17"/>
      <c r="F96" s="11"/>
      <c r="G96" s="8"/>
      <c r="H96" s="7"/>
      <c r="L96" s="10"/>
      <c r="M96" s="10"/>
      <c r="N96" s="12"/>
      <c r="O96" s="12"/>
      <c r="P96" s="21"/>
      <c r="Q96" s="44" t="str" cm="1">
        <f t="array" ref="Q96">_xlfn.IFS(L96&lt;0,$T$113,L96=0,"",L96&gt;0,$U$113)</f>
        <v/>
      </c>
      <c r="R96" s="44" t="str" cm="1">
        <f t="array" ref="R96">_xlfn.IFS(M96&lt;0,$T$113,M96=0,"",M96&gt;0,$U$113)</f>
        <v/>
      </c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</row>
    <row r="97" spans="1:57" x14ac:dyDescent="0.35">
      <c r="A97" s="21"/>
      <c r="B97" s="21"/>
      <c r="C97" s="21"/>
      <c r="D97" s="21"/>
      <c r="E97" s="17"/>
      <c r="F97" s="11"/>
      <c r="G97" s="8"/>
      <c r="H97" s="7"/>
      <c r="L97" s="10"/>
      <c r="M97" s="10"/>
      <c r="N97" s="12"/>
      <c r="O97" s="12"/>
      <c r="P97" s="21"/>
      <c r="Q97" s="44" t="str" cm="1">
        <f t="array" ref="Q97">_xlfn.IFS(L97&lt;0,$T$113,L97=0,"",L97&gt;0,$U$113)</f>
        <v/>
      </c>
      <c r="R97" s="44" t="str" cm="1">
        <f t="array" ref="R97">_xlfn.IFS(M97&lt;0,$T$113,M97=0,"",M97&gt;0,$U$113)</f>
        <v/>
      </c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</row>
    <row r="98" spans="1:57" x14ac:dyDescent="0.35">
      <c r="A98" s="21"/>
      <c r="B98" s="21"/>
      <c r="C98" s="21"/>
      <c r="D98" s="21"/>
      <c r="E98" s="17"/>
      <c r="F98" s="11"/>
      <c r="G98" s="8"/>
      <c r="H98" s="7"/>
      <c r="L98" s="10"/>
      <c r="M98" s="10"/>
      <c r="N98" s="12"/>
      <c r="O98" s="12"/>
      <c r="P98" s="21"/>
      <c r="Q98" s="44" t="str" cm="1">
        <f t="array" ref="Q98">_xlfn.IFS(L98&lt;0,$T$113,L98=0,"",L98&gt;0,$U$113)</f>
        <v/>
      </c>
      <c r="R98" s="44" t="str" cm="1">
        <f t="array" ref="R98">_xlfn.IFS(M98&lt;0,$T$113,M98=0,"",M98&gt;0,$U$113)</f>
        <v/>
      </c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</row>
    <row r="99" spans="1:57" x14ac:dyDescent="0.35">
      <c r="A99" s="21"/>
      <c r="B99" s="21"/>
      <c r="C99" s="21"/>
      <c r="D99" s="21"/>
      <c r="E99" s="17"/>
      <c r="F99" s="11"/>
      <c r="G99" s="8"/>
      <c r="H99" s="7"/>
      <c r="L99" s="10"/>
      <c r="M99" s="10"/>
      <c r="N99" s="12"/>
      <c r="O99" s="12"/>
      <c r="P99" s="21"/>
      <c r="Q99" s="44" t="str" cm="1">
        <f t="array" ref="Q99">_xlfn.IFS(L99&lt;0,$T$113,L99=0,"",L99&gt;0,$U$113)</f>
        <v/>
      </c>
      <c r="R99" s="44" t="str" cm="1">
        <f t="array" ref="R99">_xlfn.IFS(M99&lt;0,$T$113,M99=0,"",M99&gt;0,$U$113)</f>
        <v/>
      </c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</row>
    <row r="100" spans="1:57" x14ac:dyDescent="0.35">
      <c r="A100" s="21"/>
      <c r="B100" s="21"/>
      <c r="C100" s="21"/>
      <c r="D100" s="21"/>
      <c r="E100" s="17"/>
      <c r="F100" s="11"/>
      <c r="G100" s="8"/>
      <c r="H100" s="7"/>
      <c r="L100" s="10"/>
      <c r="M100" s="10"/>
      <c r="N100" s="12"/>
      <c r="O100" s="12"/>
      <c r="P100" s="21"/>
      <c r="Q100" s="44" t="str" cm="1">
        <f t="array" ref="Q100">_xlfn.IFS(L100&lt;0,$T$113,L100=0,"",L100&gt;0,$U$113)</f>
        <v/>
      </c>
      <c r="R100" s="44" t="str" cm="1">
        <f t="array" ref="R100">_xlfn.IFS(M100&lt;0,$T$113,M100=0,"",M100&gt;0,$U$113)</f>
        <v/>
      </c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</row>
    <row r="101" spans="1:57" x14ac:dyDescent="0.35">
      <c r="A101" s="21"/>
      <c r="B101" s="21"/>
      <c r="C101" s="21"/>
      <c r="D101" s="21"/>
      <c r="E101" s="17"/>
      <c r="F101" s="11"/>
      <c r="G101" s="8"/>
      <c r="H101" s="7"/>
      <c r="L101" s="10"/>
      <c r="M101" s="10"/>
      <c r="N101" s="12"/>
      <c r="O101" s="12"/>
      <c r="P101" s="21"/>
      <c r="Q101" s="44" t="str" cm="1">
        <f t="array" ref="Q101">_xlfn.IFS(L101&lt;0,$T$113,L101=0,"",L101&gt;0,$U$113)</f>
        <v/>
      </c>
      <c r="R101" s="44" t="str" cm="1">
        <f t="array" ref="R101">_xlfn.IFS(M101&lt;0,$T$113,M101=0,"",M101&gt;0,$U$113)</f>
        <v/>
      </c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</row>
    <row r="102" spans="1:57" x14ac:dyDescent="0.35">
      <c r="A102" s="21"/>
      <c r="B102" s="21"/>
      <c r="C102" s="21"/>
      <c r="D102" s="21"/>
      <c r="E102" s="17"/>
      <c r="F102" s="11"/>
      <c r="G102" s="8"/>
      <c r="H102" s="7"/>
      <c r="L102" s="10"/>
      <c r="M102" s="10"/>
      <c r="N102" s="12"/>
      <c r="O102" s="12"/>
      <c r="P102" s="21"/>
      <c r="Q102" s="44" t="str" cm="1">
        <f t="array" ref="Q102">_xlfn.IFS(L102&lt;0,$T$113,L102=0,"",L102&gt;0,$U$113)</f>
        <v/>
      </c>
      <c r="R102" s="44" t="str" cm="1">
        <f t="array" ref="R102">_xlfn.IFS(M102&lt;0,$T$113,M102=0,"",M102&gt;0,$U$113)</f>
        <v/>
      </c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</row>
    <row r="103" spans="1:57" x14ac:dyDescent="0.35">
      <c r="A103" s="21"/>
      <c r="B103" s="21"/>
      <c r="C103" s="21"/>
      <c r="D103" s="21"/>
      <c r="E103" s="17"/>
      <c r="F103" s="11"/>
      <c r="G103" s="8"/>
      <c r="H103" s="7"/>
      <c r="L103" s="10"/>
      <c r="M103" s="10"/>
      <c r="N103" s="12"/>
      <c r="O103" s="12"/>
      <c r="P103" s="21"/>
      <c r="Q103" s="44" t="str" cm="1">
        <f t="array" ref="Q103">_xlfn.IFS(L103&lt;0,$T$113,L103=0,"",L103&gt;0,$U$113)</f>
        <v/>
      </c>
      <c r="R103" s="44" t="str" cm="1">
        <f t="array" ref="R103">_xlfn.IFS(M103&lt;0,$T$113,M103=0,"",M103&gt;0,$U$113)</f>
        <v/>
      </c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</row>
    <row r="104" spans="1:57" x14ac:dyDescent="0.35">
      <c r="A104" s="21"/>
      <c r="B104" s="21"/>
      <c r="C104" s="21"/>
      <c r="D104" s="21"/>
      <c r="E104" s="17"/>
      <c r="F104" s="11"/>
      <c r="G104" s="8"/>
      <c r="H104" s="7"/>
      <c r="L104" s="10"/>
      <c r="M104" s="10"/>
      <c r="N104" s="12"/>
      <c r="O104" s="12"/>
      <c r="P104" s="21"/>
      <c r="Q104" s="44" t="str" cm="1">
        <f t="array" ref="Q104">_xlfn.IFS(L104&lt;0,$T$113,L104=0,"",L104&gt;0,$U$113)</f>
        <v/>
      </c>
      <c r="R104" s="44" t="str" cm="1">
        <f t="array" ref="R104">_xlfn.IFS(M104&lt;0,$T$113,M104=0,"",M104&gt;0,$U$113)</f>
        <v/>
      </c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</row>
    <row r="105" spans="1:57" x14ac:dyDescent="0.35">
      <c r="A105" s="21"/>
      <c r="B105" s="21"/>
      <c r="C105" s="21"/>
      <c r="D105" s="21"/>
      <c r="E105" s="6"/>
      <c r="F105" s="11"/>
      <c r="G105" s="8"/>
      <c r="H105" s="12"/>
      <c r="P105" s="21"/>
      <c r="Q105" s="25"/>
      <c r="R105" s="25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</row>
    <row r="106" spans="1:57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5"/>
      <c r="R106" s="25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</row>
    <row r="107" spans="1:57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3"/>
      <c r="N107" s="21"/>
      <c r="O107" s="21"/>
      <c r="P107" s="21"/>
      <c r="Q107" s="25"/>
      <c r="R107" s="25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</row>
    <row r="108" spans="1:57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5"/>
      <c r="R108" s="25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</row>
    <row r="109" spans="1:57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5"/>
      <c r="R109" s="25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</row>
    <row r="110" spans="1:57" x14ac:dyDescent="0.35">
      <c r="A110" s="21"/>
      <c r="B110" s="21"/>
      <c r="C110" s="21"/>
      <c r="D110" s="21"/>
      <c r="E110" s="21"/>
      <c r="F110" s="21"/>
      <c r="G110" s="21"/>
      <c r="H110" s="45"/>
      <c r="I110" s="21"/>
      <c r="J110" s="21"/>
      <c r="K110" s="21"/>
      <c r="L110" s="21"/>
      <c r="M110" s="21"/>
      <c r="N110" s="21"/>
      <c r="O110" s="21"/>
      <c r="P110" s="21"/>
      <c r="Q110" s="25"/>
      <c r="R110" s="25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</row>
    <row r="111" spans="1:57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5"/>
      <c r="R111" s="25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</row>
    <row r="112" spans="1:57" x14ac:dyDescent="0.35">
      <c r="A112" s="21"/>
      <c r="B112" s="21"/>
      <c r="C112" s="21"/>
      <c r="D112" s="21"/>
      <c r="E112" s="21"/>
      <c r="F112" s="45"/>
      <c r="G112" s="45"/>
      <c r="H112" s="45"/>
      <c r="I112" s="21"/>
      <c r="J112" s="21"/>
      <c r="K112" s="21"/>
      <c r="L112" s="21"/>
      <c r="M112" s="21"/>
      <c r="N112" s="21"/>
      <c r="O112" s="21"/>
      <c r="P112" s="21"/>
      <c r="Q112" s="25"/>
      <c r="R112" s="25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</row>
    <row r="113" spans="1:57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5"/>
      <c r="R113" s="25"/>
      <c r="S113" s="21"/>
      <c r="T113" s="21" t="s">
        <v>3</v>
      </c>
      <c r="U113" s="21" t="s">
        <v>2</v>
      </c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</row>
    <row r="114" spans="1:57" x14ac:dyDescent="0.35">
      <c r="A114" s="21"/>
      <c r="B114" s="21"/>
      <c r="C114" s="21"/>
      <c r="D114" s="21"/>
      <c r="E114" s="21"/>
      <c r="F114" s="21"/>
      <c r="G114" s="21"/>
      <c r="H114" s="45"/>
      <c r="I114" s="21"/>
      <c r="J114" s="21"/>
      <c r="K114" s="21"/>
      <c r="L114" s="45"/>
      <c r="M114" s="45"/>
      <c r="N114" s="21"/>
      <c r="O114" s="21"/>
      <c r="P114" s="21"/>
      <c r="Q114" s="25"/>
      <c r="R114" s="25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</row>
    <row r="115" spans="1:57" x14ac:dyDescent="0.35">
      <c r="A115" s="21"/>
      <c r="B115" s="21"/>
      <c r="C115" s="21"/>
      <c r="D115" s="21"/>
      <c r="E115" s="21"/>
      <c r="F115" s="21"/>
      <c r="G115" s="46"/>
      <c r="H115" s="46"/>
      <c r="I115" s="21"/>
      <c r="J115" s="21"/>
      <c r="K115" s="21"/>
      <c r="L115" s="45"/>
      <c r="M115" s="45"/>
      <c r="N115" s="21"/>
      <c r="O115" s="21"/>
      <c r="P115" s="21"/>
      <c r="Q115" s="25"/>
      <c r="R115" s="25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</row>
    <row r="116" spans="1:57" x14ac:dyDescent="0.35">
      <c r="A116" s="21"/>
      <c r="B116" s="21"/>
      <c r="C116" s="21"/>
      <c r="D116" s="21"/>
      <c r="E116" s="21"/>
      <c r="F116" s="21"/>
      <c r="G116" s="46"/>
      <c r="H116" s="46"/>
      <c r="I116" s="21"/>
      <c r="J116" s="21"/>
      <c r="K116" s="21"/>
      <c r="L116" s="45"/>
      <c r="M116" s="45"/>
      <c r="N116" s="21"/>
      <c r="O116" s="21"/>
      <c r="P116" s="21"/>
      <c r="Q116" s="25"/>
      <c r="R116" s="25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</row>
    <row r="117" spans="1:57" x14ac:dyDescent="0.35">
      <c r="A117" s="21"/>
      <c r="B117" s="21"/>
      <c r="C117" s="21"/>
      <c r="D117" s="21"/>
      <c r="E117" s="21"/>
      <c r="F117" s="21"/>
      <c r="G117" s="46"/>
      <c r="H117" s="46"/>
      <c r="I117" s="21"/>
      <c r="J117" s="21"/>
      <c r="K117" s="21"/>
      <c r="L117" s="45"/>
      <c r="M117" s="45"/>
      <c r="N117" s="21"/>
      <c r="O117" s="21"/>
      <c r="P117" s="21"/>
      <c r="Q117" s="25"/>
      <c r="R117" s="25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</row>
    <row r="118" spans="1:57" x14ac:dyDescent="0.35">
      <c r="A118" s="21"/>
      <c r="B118" s="21"/>
      <c r="C118" s="21"/>
      <c r="D118" s="21"/>
      <c r="E118" s="21"/>
      <c r="F118" s="21"/>
      <c r="G118" s="46"/>
      <c r="H118" s="46"/>
      <c r="I118" s="21"/>
      <c r="J118" s="21"/>
      <c r="K118" s="21"/>
      <c r="L118" s="45"/>
      <c r="M118" s="45"/>
      <c r="N118" s="21"/>
      <c r="O118" s="21"/>
      <c r="P118" s="21"/>
      <c r="Q118" s="25"/>
      <c r="R118" s="25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</row>
    <row r="119" spans="1:57" x14ac:dyDescent="0.35">
      <c r="A119" s="21"/>
      <c r="B119" s="21"/>
      <c r="C119" s="21"/>
      <c r="D119" s="21"/>
      <c r="E119" s="21"/>
      <c r="F119" s="21"/>
      <c r="G119" s="46"/>
      <c r="H119" s="46"/>
      <c r="I119" s="21"/>
      <c r="J119" s="21"/>
      <c r="K119" s="21"/>
      <c r="L119" s="45"/>
      <c r="M119" s="45"/>
      <c r="N119" s="21"/>
      <c r="O119" s="21"/>
      <c r="P119" s="21"/>
      <c r="Q119" s="25"/>
      <c r="R119" s="25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</row>
    <row r="120" spans="1:57" x14ac:dyDescent="0.35">
      <c r="A120" s="21"/>
      <c r="B120" s="21"/>
      <c r="C120" s="21"/>
      <c r="D120" s="21"/>
      <c r="E120" s="21"/>
      <c r="F120" s="21"/>
      <c r="G120" s="46"/>
      <c r="H120" s="46"/>
      <c r="I120" s="21"/>
      <c r="J120" s="21"/>
      <c r="K120" s="21"/>
      <c r="L120" s="45"/>
      <c r="M120" s="45"/>
      <c r="N120" s="21"/>
      <c r="O120" s="21"/>
      <c r="P120" s="21"/>
      <c r="Q120" s="25"/>
      <c r="R120" s="25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</row>
    <row r="121" spans="1:57" x14ac:dyDescent="0.35">
      <c r="A121" s="21"/>
      <c r="B121" s="21"/>
      <c r="C121" s="21"/>
      <c r="D121" s="21"/>
      <c r="E121" s="21"/>
      <c r="F121" s="21"/>
      <c r="G121" s="46"/>
      <c r="H121" s="46"/>
      <c r="I121" s="21"/>
      <c r="J121" s="21"/>
      <c r="K121" s="21"/>
      <c r="L121" s="45"/>
      <c r="M121" s="45"/>
      <c r="N121" s="21"/>
      <c r="O121" s="21"/>
      <c r="P121" s="21"/>
      <c r="Q121" s="25"/>
      <c r="R121" s="25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</row>
    <row r="122" spans="1:57" x14ac:dyDescent="0.35">
      <c r="A122" s="21"/>
      <c r="B122" s="21"/>
      <c r="C122" s="21"/>
      <c r="D122" s="21"/>
      <c r="E122" s="21"/>
      <c r="F122" s="21"/>
      <c r="G122" s="46"/>
      <c r="H122" s="46"/>
      <c r="I122" s="21"/>
      <c r="J122" s="21"/>
      <c r="K122" s="21"/>
      <c r="L122" s="45"/>
      <c r="M122" s="45"/>
      <c r="N122" s="21"/>
      <c r="O122" s="21"/>
      <c r="P122" s="21"/>
      <c r="Q122" s="25"/>
      <c r="R122" s="25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</row>
    <row r="123" spans="1:57" x14ac:dyDescent="0.35">
      <c r="A123" s="21"/>
      <c r="B123" s="21"/>
      <c r="C123" s="21"/>
      <c r="D123" s="21"/>
      <c r="E123" s="21"/>
      <c r="F123" s="21"/>
      <c r="G123" s="46"/>
      <c r="H123" s="46"/>
      <c r="I123" s="21"/>
      <c r="J123" s="21"/>
      <c r="K123" s="21"/>
      <c r="L123" s="45"/>
      <c r="M123" s="45"/>
      <c r="N123" s="21"/>
      <c r="O123" s="21"/>
      <c r="P123" s="21"/>
      <c r="Q123" s="25"/>
      <c r="R123" s="25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</row>
    <row r="124" spans="1:57" s="13" customFormat="1" x14ac:dyDescent="0.35">
      <c r="A124" s="25"/>
      <c r="B124" s="25"/>
      <c r="C124" s="25"/>
      <c r="D124" s="25"/>
      <c r="E124" s="21"/>
      <c r="F124" s="21"/>
      <c r="G124" s="46"/>
      <c r="H124" s="46"/>
      <c r="I124" s="21"/>
      <c r="J124" s="21"/>
      <c r="K124" s="21"/>
      <c r="L124" s="45"/>
      <c r="M124" s="45"/>
      <c r="N124" s="21"/>
      <c r="O124" s="21"/>
      <c r="P124" s="21"/>
      <c r="Q124" s="25"/>
      <c r="R124" s="25"/>
      <c r="S124" s="21"/>
      <c r="T124" s="21"/>
      <c r="U124" s="21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</row>
    <row r="125" spans="1:57" s="13" customFormat="1" x14ac:dyDescent="0.35">
      <c r="A125" s="25"/>
      <c r="B125" s="25"/>
      <c r="C125" s="25"/>
      <c r="D125" s="25"/>
      <c r="E125" s="21"/>
      <c r="F125" s="21"/>
      <c r="G125" s="46"/>
      <c r="H125" s="46"/>
      <c r="I125" s="21"/>
      <c r="J125" s="21"/>
      <c r="K125" s="21"/>
      <c r="L125" s="45"/>
      <c r="M125" s="45"/>
      <c r="N125" s="21"/>
      <c r="O125" s="21"/>
      <c r="P125" s="21"/>
      <c r="Q125" s="25"/>
      <c r="R125" s="25"/>
      <c r="S125" s="21"/>
      <c r="T125" s="21"/>
      <c r="U125" s="21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</row>
    <row r="126" spans="1:57" s="13" customFormat="1" x14ac:dyDescent="0.35">
      <c r="A126" s="25"/>
      <c r="B126" s="25"/>
      <c r="C126" s="25"/>
      <c r="D126" s="25"/>
      <c r="E126" s="21"/>
      <c r="F126" s="21"/>
      <c r="G126" s="46"/>
      <c r="H126" s="46"/>
      <c r="I126" s="21"/>
      <c r="J126" s="21"/>
      <c r="K126" s="21"/>
      <c r="L126" s="45"/>
      <c r="M126" s="45"/>
      <c r="N126" s="21"/>
      <c r="O126" s="21"/>
      <c r="P126" s="21"/>
      <c r="Q126" s="25"/>
      <c r="R126" s="25"/>
      <c r="S126" s="21"/>
      <c r="T126" s="21"/>
      <c r="U126" s="21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</row>
    <row r="127" spans="1:57" s="13" customFormat="1" x14ac:dyDescent="0.35">
      <c r="A127" s="25"/>
      <c r="B127" s="25"/>
      <c r="C127" s="25"/>
      <c r="D127" s="25"/>
      <c r="E127" s="21"/>
      <c r="F127" s="21"/>
      <c r="G127" s="46"/>
      <c r="H127" s="46"/>
      <c r="I127" s="21"/>
      <c r="J127" s="21"/>
      <c r="K127" s="21"/>
      <c r="L127" s="45"/>
      <c r="M127" s="45"/>
      <c r="N127" s="21"/>
      <c r="O127" s="21"/>
      <c r="P127" s="21"/>
      <c r="Q127" s="25"/>
      <c r="R127" s="25"/>
      <c r="S127" s="21"/>
      <c r="T127" s="21"/>
      <c r="U127" s="21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</row>
    <row r="128" spans="1:57" s="13" customFormat="1" x14ac:dyDescent="0.35">
      <c r="A128" s="25"/>
      <c r="B128" s="25"/>
      <c r="C128" s="25"/>
      <c r="D128" s="25"/>
      <c r="E128" s="21"/>
      <c r="F128" s="21"/>
      <c r="G128" s="46"/>
      <c r="H128" s="46"/>
      <c r="I128" s="21"/>
      <c r="J128" s="21"/>
      <c r="K128" s="21"/>
      <c r="L128" s="45"/>
      <c r="M128" s="45"/>
      <c r="N128" s="21"/>
      <c r="O128" s="21"/>
      <c r="P128" s="21"/>
      <c r="Q128" s="25"/>
      <c r="R128" s="25"/>
      <c r="S128" s="21"/>
      <c r="T128" s="21"/>
      <c r="U128" s="21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</row>
    <row r="129" spans="1:57" s="13" customFormat="1" x14ac:dyDescent="0.35">
      <c r="A129" s="25"/>
      <c r="B129" s="25"/>
      <c r="C129" s="25"/>
      <c r="D129" s="25"/>
      <c r="E129" s="21"/>
      <c r="F129" s="21"/>
      <c r="G129" s="46"/>
      <c r="H129" s="46"/>
      <c r="I129" s="21"/>
      <c r="J129" s="21"/>
      <c r="K129" s="21"/>
      <c r="L129" s="45"/>
      <c r="M129" s="45"/>
      <c r="N129" s="21"/>
      <c r="O129" s="21"/>
      <c r="P129" s="21"/>
      <c r="Q129" s="25"/>
      <c r="R129" s="25"/>
      <c r="S129" s="21"/>
      <c r="T129" s="21"/>
      <c r="U129" s="21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</row>
    <row r="130" spans="1:57" s="13" customFormat="1" x14ac:dyDescent="0.35">
      <c r="A130" s="25"/>
      <c r="B130" s="25"/>
      <c r="C130" s="25"/>
      <c r="D130" s="25"/>
      <c r="E130" s="21"/>
      <c r="F130" s="21"/>
      <c r="G130" s="46"/>
      <c r="H130" s="46"/>
      <c r="I130" s="21"/>
      <c r="J130" s="21"/>
      <c r="K130" s="21"/>
      <c r="L130" s="45"/>
      <c r="M130" s="45"/>
      <c r="N130" s="21"/>
      <c r="O130" s="21"/>
      <c r="P130" s="21"/>
      <c r="Q130" s="25"/>
      <c r="R130" s="25"/>
      <c r="S130" s="21"/>
      <c r="T130" s="21"/>
      <c r="U130" s="21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</row>
    <row r="131" spans="1:57" s="13" customFormat="1" x14ac:dyDescent="0.35">
      <c r="A131" s="25"/>
      <c r="B131" s="25"/>
      <c r="C131" s="25"/>
      <c r="D131" s="25"/>
      <c r="E131" s="21"/>
      <c r="F131" s="21"/>
      <c r="G131" s="46"/>
      <c r="H131" s="46"/>
      <c r="I131" s="21"/>
      <c r="J131" s="21"/>
      <c r="K131" s="21"/>
      <c r="L131" s="45"/>
      <c r="M131" s="45"/>
      <c r="N131" s="21"/>
      <c r="O131" s="21"/>
      <c r="P131" s="21"/>
      <c r="Q131" s="25"/>
      <c r="R131" s="25"/>
      <c r="S131" s="21"/>
      <c r="T131" s="21"/>
      <c r="U131" s="21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</row>
    <row r="132" spans="1:57" s="13" customFormat="1" x14ac:dyDescent="0.35">
      <c r="A132" s="25"/>
      <c r="B132" s="25"/>
      <c r="C132" s="25"/>
      <c r="D132" s="25"/>
      <c r="E132" s="21"/>
      <c r="F132" s="21"/>
      <c r="G132" s="46"/>
      <c r="H132" s="46"/>
      <c r="I132" s="21"/>
      <c r="J132" s="21"/>
      <c r="K132" s="21"/>
      <c r="L132" s="45"/>
      <c r="M132" s="45"/>
      <c r="N132" s="21"/>
      <c r="O132" s="21"/>
      <c r="P132" s="21"/>
      <c r="Q132" s="25"/>
      <c r="R132" s="25"/>
      <c r="S132" s="21"/>
      <c r="T132" s="21"/>
      <c r="U132" s="21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</row>
    <row r="133" spans="1:57" s="13" customFormat="1" x14ac:dyDescent="0.35">
      <c r="A133" s="25"/>
      <c r="B133" s="25"/>
      <c r="C133" s="25"/>
      <c r="D133" s="25"/>
      <c r="E133" s="21"/>
      <c r="F133" s="21"/>
      <c r="G133" s="46"/>
      <c r="H133" s="46"/>
      <c r="I133" s="21"/>
      <c r="J133" s="21"/>
      <c r="K133" s="21"/>
      <c r="L133" s="45"/>
      <c r="M133" s="45"/>
      <c r="N133" s="21"/>
      <c r="O133" s="21"/>
      <c r="P133" s="21"/>
      <c r="Q133" s="25"/>
      <c r="R133" s="25"/>
      <c r="S133" s="21"/>
      <c r="T133" s="21"/>
      <c r="U133" s="21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</row>
    <row r="134" spans="1:57" s="13" customFormat="1" x14ac:dyDescent="0.35">
      <c r="A134" s="25"/>
      <c r="B134" s="25"/>
      <c r="C134" s="25"/>
      <c r="D134" s="25"/>
      <c r="E134" s="21"/>
      <c r="F134" s="21"/>
      <c r="G134" s="46"/>
      <c r="H134" s="46"/>
      <c r="I134" s="21"/>
      <c r="J134" s="21"/>
      <c r="K134" s="21"/>
      <c r="L134" s="45"/>
      <c r="M134" s="45"/>
      <c r="N134" s="21"/>
      <c r="O134" s="21"/>
      <c r="P134" s="21"/>
      <c r="Q134" s="25"/>
      <c r="R134" s="25"/>
      <c r="S134" s="21"/>
      <c r="T134" s="21"/>
      <c r="U134" s="21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</row>
    <row r="135" spans="1:57" s="13" customFormat="1" x14ac:dyDescent="0.35">
      <c r="A135" s="25"/>
      <c r="B135" s="25"/>
      <c r="C135" s="25"/>
      <c r="D135" s="25"/>
      <c r="E135" s="21"/>
      <c r="F135" s="21"/>
      <c r="G135" s="46"/>
      <c r="H135" s="46"/>
      <c r="I135" s="21"/>
      <c r="J135" s="21"/>
      <c r="K135" s="21"/>
      <c r="L135" s="45"/>
      <c r="M135" s="45"/>
      <c r="N135" s="21"/>
      <c r="O135" s="21"/>
      <c r="P135" s="21"/>
      <c r="Q135" s="25"/>
      <c r="R135" s="25"/>
      <c r="S135" s="21"/>
      <c r="T135" s="21"/>
      <c r="U135" s="21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</row>
    <row r="136" spans="1:57" s="13" customFormat="1" x14ac:dyDescent="0.35">
      <c r="A136" s="25"/>
      <c r="B136" s="25"/>
      <c r="C136" s="25"/>
      <c r="D136" s="25"/>
      <c r="E136" s="21"/>
      <c r="F136" s="21"/>
      <c r="G136" s="46"/>
      <c r="H136" s="46"/>
      <c r="I136" s="21"/>
      <c r="J136" s="21"/>
      <c r="K136" s="21"/>
      <c r="L136" s="45"/>
      <c r="M136" s="45"/>
      <c r="N136" s="21"/>
      <c r="O136" s="21"/>
      <c r="P136" s="21"/>
      <c r="Q136" s="25"/>
      <c r="R136" s="25"/>
      <c r="S136" s="21"/>
      <c r="T136" s="21"/>
      <c r="U136" s="21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</row>
    <row r="137" spans="1:57" s="13" customFormat="1" x14ac:dyDescent="0.35">
      <c r="A137" s="25"/>
      <c r="B137" s="25"/>
      <c r="C137" s="25"/>
      <c r="D137" s="25"/>
      <c r="E137" s="21"/>
      <c r="F137" s="21"/>
      <c r="G137" s="46"/>
      <c r="H137" s="46"/>
      <c r="I137" s="21"/>
      <c r="J137" s="21"/>
      <c r="K137" s="21"/>
      <c r="L137" s="21"/>
      <c r="M137" s="21"/>
      <c r="N137" s="21"/>
      <c r="O137" s="21"/>
      <c r="P137" s="21"/>
      <c r="Q137" s="25"/>
      <c r="R137" s="25"/>
      <c r="S137" s="21"/>
      <c r="T137" s="21"/>
      <c r="U137" s="21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</row>
    <row r="138" spans="1:57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5"/>
      <c r="R138" s="25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</row>
    <row r="139" spans="1:57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5"/>
      <c r="R139" s="25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</row>
    <row r="140" spans="1:57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5"/>
      <c r="R140" s="25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</row>
    <row r="141" spans="1:57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5"/>
      <c r="R141" s="25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</row>
    <row r="142" spans="1:57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5"/>
      <c r="R142" s="25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</row>
    <row r="143" spans="1:57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5"/>
      <c r="R143" s="25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</row>
    <row r="144" spans="1:57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5"/>
      <c r="R144" s="25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</row>
    <row r="145" spans="1:57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5"/>
      <c r="R145" s="25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</row>
    <row r="146" spans="1:57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5"/>
      <c r="R146" s="25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</row>
    <row r="147" spans="1:57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5"/>
      <c r="R147" s="25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</row>
    <row r="148" spans="1:57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5"/>
      <c r="R148" s="25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</row>
    <row r="149" spans="1:57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5"/>
      <c r="R149" s="25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</row>
    <row r="150" spans="1:57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5"/>
      <c r="R150" s="25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</row>
    <row r="151" spans="1:57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5"/>
      <c r="R151" s="25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</row>
    <row r="152" spans="1:57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5"/>
      <c r="R152" s="25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</row>
    <row r="153" spans="1:57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5"/>
      <c r="R153" s="25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</row>
    <row r="154" spans="1:57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5"/>
      <c r="R154" s="25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</row>
    <row r="155" spans="1:57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5"/>
      <c r="R155" s="25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</row>
    <row r="156" spans="1:57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5"/>
      <c r="R156" s="25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</row>
    <row r="157" spans="1:57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5"/>
      <c r="R157" s="25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</row>
    <row r="158" spans="1:57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5"/>
      <c r="R158" s="25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</row>
    <row r="159" spans="1:57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5"/>
      <c r="R159" s="25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</row>
    <row r="160" spans="1:57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5"/>
      <c r="R160" s="25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</row>
    <row r="161" spans="1:57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5"/>
      <c r="R161" s="25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</row>
    <row r="162" spans="1:57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5"/>
      <c r="R162" s="25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</row>
    <row r="163" spans="1:57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5"/>
      <c r="R163" s="25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</row>
    <row r="164" spans="1:57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5"/>
      <c r="R164" s="25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</row>
    <row r="165" spans="1:57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5"/>
      <c r="R165" s="25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</row>
    <row r="166" spans="1:57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5"/>
      <c r="R166" s="25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</row>
    <row r="167" spans="1:57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5"/>
      <c r="R167" s="25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</row>
    <row r="168" spans="1:57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5"/>
      <c r="R168" s="25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</row>
    <row r="169" spans="1:57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5"/>
      <c r="R169" s="25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</row>
    <row r="170" spans="1:57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5"/>
      <c r="R170" s="25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</row>
    <row r="171" spans="1:57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5"/>
      <c r="R171" s="25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</row>
    <row r="172" spans="1:57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5"/>
      <c r="R172" s="25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</row>
    <row r="173" spans="1:57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5"/>
      <c r="R173" s="25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</row>
    <row r="174" spans="1:57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5"/>
      <c r="R174" s="25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</row>
    <row r="175" spans="1:57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5"/>
      <c r="R175" s="25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</row>
    <row r="176" spans="1:57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5"/>
      <c r="R176" s="25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</row>
    <row r="177" spans="1:57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5"/>
      <c r="R177" s="25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</row>
    <row r="178" spans="1:57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5"/>
      <c r="R178" s="25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</row>
    <row r="179" spans="1:57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5"/>
      <c r="R179" s="25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</row>
    <row r="180" spans="1:57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5"/>
      <c r="R180" s="25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</row>
    <row r="181" spans="1:57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5"/>
      <c r="R181" s="25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</row>
    <row r="182" spans="1:57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5"/>
      <c r="R182" s="25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</row>
    <row r="183" spans="1:57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5"/>
      <c r="R183" s="25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</row>
    <row r="184" spans="1:57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5"/>
      <c r="R184" s="25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</row>
    <row r="185" spans="1:57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5"/>
      <c r="R185" s="25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</row>
    <row r="186" spans="1:57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5"/>
      <c r="R186" s="25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</row>
    <row r="187" spans="1:57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5"/>
      <c r="R187" s="25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</row>
  </sheetData>
  <conditionalFormatting sqref="Q82">
    <cfRule type="expression" dxfId="11" priority="1">
      <formula>L82&gt;0</formula>
    </cfRule>
  </conditionalFormatting>
  <dataValidations count="1">
    <dataValidation type="list" allowBlank="1" showInputMessage="1" showErrorMessage="1" sqref="G13" xr:uid="{ED1131F7-AF9F-47E7-AA5A-E25F9640F83A}">
      <formula1>#REF!</formula1>
    </dataValidation>
  </dataValidation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45003-FAEE-4664-866B-AD27CC9AED32}">
  <dimension ref="A1:BE187"/>
  <sheetViews>
    <sheetView showGridLines="0" zoomScale="90" zoomScaleNormal="90" workbookViewId="0"/>
  </sheetViews>
  <sheetFormatPr defaultRowHeight="14.5" x14ac:dyDescent="0.35"/>
  <cols>
    <col min="1" max="1" width="2.6328125" customWidth="1"/>
    <col min="2" max="2" width="3.90625" customWidth="1"/>
    <col min="3" max="3" width="1.08984375" customWidth="1"/>
    <col min="4" max="4" width="1" customWidth="1"/>
    <col min="5" max="5" width="10.81640625" customWidth="1"/>
    <col min="6" max="6" width="13.08984375" customWidth="1"/>
    <col min="7" max="7" width="7.90625" bestFit="1" customWidth="1"/>
    <col min="8" max="8" width="10.36328125" customWidth="1"/>
    <col min="9" max="9" width="10" customWidth="1"/>
    <col min="10" max="10" width="1" customWidth="1"/>
    <col min="11" max="11" width="1.08984375" customWidth="1"/>
    <col min="12" max="14" width="8.7265625" customWidth="1"/>
    <col min="17" max="18" width="3.6328125" style="13" customWidth="1"/>
  </cols>
  <sheetData>
    <row r="1" spans="1:57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5"/>
      <c r="R1" s="25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</row>
    <row r="2" spans="1:57" x14ac:dyDescent="0.35">
      <c r="A2" s="21"/>
      <c r="B2" s="21"/>
      <c r="C2" s="21"/>
      <c r="D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</row>
    <row r="3" spans="1:57" x14ac:dyDescent="0.35">
      <c r="A3" s="21"/>
      <c r="B3" s="21"/>
      <c r="C3" s="21"/>
      <c r="D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</row>
    <row r="4" spans="1:57" x14ac:dyDescent="0.35">
      <c r="A4" s="21"/>
      <c r="B4" s="21"/>
      <c r="C4" s="21"/>
      <c r="D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</row>
    <row r="5" spans="1:57" x14ac:dyDescent="0.35">
      <c r="A5" s="21"/>
      <c r="B5" s="21"/>
      <c r="C5" s="21"/>
      <c r="D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</row>
    <row r="6" spans="1:57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5"/>
      <c r="R6" s="25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</row>
    <row r="7" spans="1:57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5"/>
      <c r="R7" s="25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</row>
    <row r="8" spans="1:57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5"/>
      <c r="R8" s="25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</row>
    <row r="9" spans="1:57" x14ac:dyDescent="0.35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5"/>
      <c r="R9" s="25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</row>
    <row r="10" spans="1:57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5"/>
      <c r="R10" s="25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</row>
    <row r="11" spans="1:57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5"/>
      <c r="R11" s="25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</row>
    <row r="12" spans="1:57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5"/>
      <c r="R12" s="25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</row>
    <row r="13" spans="1:57" x14ac:dyDescent="0.35">
      <c r="A13" s="21"/>
      <c r="B13" s="21"/>
      <c r="C13" s="21"/>
      <c r="D13" s="21"/>
      <c r="E13" s="21"/>
      <c r="F13" s="21"/>
      <c r="G13" s="22"/>
      <c r="H13" s="21"/>
      <c r="I13" s="21"/>
      <c r="J13" s="21"/>
      <c r="K13" s="23"/>
      <c r="L13" s="21"/>
      <c r="M13" s="21"/>
      <c r="N13" s="24"/>
      <c r="O13" s="21"/>
      <c r="P13" s="21"/>
      <c r="Q13" s="25"/>
      <c r="R13" s="25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</row>
    <row r="14" spans="1:57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5"/>
      <c r="R14" s="25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</row>
    <row r="15" spans="1:57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5"/>
      <c r="R15" s="25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</row>
    <row r="16" spans="1:57" ht="6.5" customHeight="1" x14ac:dyDescent="0.35">
      <c r="A16" s="21"/>
      <c r="B16" s="21"/>
      <c r="C16" s="20"/>
      <c r="D16" s="20"/>
      <c r="E16" s="20"/>
      <c r="F16" s="20"/>
      <c r="G16" s="20"/>
      <c r="H16" s="20"/>
      <c r="I16" s="20"/>
      <c r="J16" s="20"/>
      <c r="K16" s="20"/>
      <c r="L16" s="21"/>
      <c r="M16" s="21"/>
      <c r="N16" s="21"/>
      <c r="O16" s="21"/>
      <c r="P16" s="21"/>
      <c r="Q16" s="25"/>
      <c r="R16" s="25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</row>
    <row r="17" spans="1:57" ht="5" customHeight="1" x14ac:dyDescent="0.35">
      <c r="A17" s="21"/>
      <c r="B17" s="21"/>
      <c r="C17" s="20"/>
      <c r="D17" s="21"/>
      <c r="E17" s="21"/>
      <c r="F17" s="21"/>
      <c r="G17" s="21"/>
      <c r="H17" s="21"/>
      <c r="I17" s="21"/>
      <c r="J17" s="21"/>
      <c r="K17" s="20"/>
      <c r="L17" s="21"/>
      <c r="M17" s="21"/>
      <c r="N17" s="21"/>
      <c r="O17" s="21"/>
      <c r="P17" s="21"/>
      <c r="Q17" s="25"/>
      <c r="R17" s="25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</row>
    <row r="18" spans="1:57" ht="36" x14ac:dyDescent="0.35">
      <c r="A18" s="21"/>
      <c r="B18" s="21"/>
      <c r="C18" s="20"/>
      <c r="D18" s="21"/>
      <c r="E18" s="28" t="s">
        <v>0</v>
      </c>
      <c r="F18" s="29" t="s">
        <v>9</v>
      </c>
      <c r="G18" s="29" t="s">
        <v>10</v>
      </c>
      <c r="H18" s="30" t="s">
        <v>6</v>
      </c>
      <c r="I18" s="30" t="s">
        <v>7</v>
      </c>
      <c r="J18" s="26"/>
      <c r="K18" s="20"/>
      <c r="L18" s="21"/>
      <c r="M18" s="21"/>
      <c r="N18" s="21"/>
      <c r="O18" s="21"/>
      <c r="P18" s="21"/>
      <c r="Q18" s="25"/>
      <c r="R18" s="25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</row>
    <row r="19" spans="1:57" ht="6" customHeight="1" x14ac:dyDescent="0.35">
      <c r="A19" s="21"/>
      <c r="B19" s="21"/>
      <c r="C19" s="20"/>
      <c r="D19" s="21"/>
      <c r="E19" s="31"/>
      <c r="F19" s="32"/>
      <c r="G19" s="32"/>
      <c r="H19" s="33"/>
      <c r="I19" s="33"/>
      <c r="J19" s="26"/>
      <c r="K19" s="20"/>
      <c r="L19" s="21"/>
      <c r="M19" s="21"/>
      <c r="N19" s="21"/>
      <c r="O19" s="21"/>
      <c r="P19" s="21"/>
      <c r="Q19" s="25"/>
      <c r="R19" s="25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</row>
    <row r="20" spans="1:57" ht="18" x14ac:dyDescent="0.4">
      <c r="A20" s="21"/>
      <c r="B20" s="21"/>
      <c r="C20" s="20"/>
      <c r="D20" s="21"/>
      <c r="E20" s="34" t="s">
        <v>13</v>
      </c>
      <c r="F20" s="35">
        <v>500</v>
      </c>
      <c r="G20" s="36"/>
      <c r="H20" s="37"/>
      <c r="I20" s="37">
        <f>F20</f>
        <v>500</v>
      </c>
      <c r="J20" s="27"/>
      <c r="K20" s="20"/>
      <c r="L20" s="21"/>
      <c r="M20" s="21"/>
      <c r="N20" s="21"/>
      <c r="O20" s="21"/>
      <c r="P20" s="21"/>
      <c r="Q20" s="25"/>
      <c r="R20" s="25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</row>
    <row r="21" spans="1:57" ht="18" x14ac:dyDescent="0.4">
      <c r="A21" s="21"/>
      <c r="B21" s="21"/>
      <c r="C21" s="20"/>
      <c r="D21" s="21"/>
      <c r="E21" s="38" t="s">
        <v>14</v>
      </c>
      <c r="F21" s="39">
        <v>531.107073648388</v>
      </c>
      <c r="G21" s="39">
        <v>202.71254431299894</v>
      </c>
      <c r="H21" s="37">
        <f>SUM(F21:G21)</f>
        <v>733.81961796138694</v>
      </c>
      <c r="I21" s="37">
        <f>I20+F21+G21</f>
        <v>1233.8196179613869</v>
      </c>
      <c r="J21" s="27"/>
      <c r="K21" s="20"/>
      <c r="L21" s="21"/>
      <c r="M21" s="21"/>
      <c r="N21" s="21"/>
      <c r="O21" s="21"/>
      <c r="P21" s="21"/>
      <c r="Q21" s="25"/>
      <c r="R21" s="25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</row>
    <row r="22" spans="1:57" ht="18" x14ac:dyDescent="0.4">
      <c r="A22" s="21"/>
      <c r="B22" s="21"/>
      <c r="C22" s="20"/>
      <c r="D22" s="21"/>
      <c r="E22" s="38" t="s">
        <v>15</v>
      </c>
      <c r="F22" s="39">
        <v>475.50172683294068</v>
      </c>
      <c r="G22" s="39">
        <v>-416.86280692379773</v>
      </c>
      <c r="H22" s="37">
        <f t="shared" ref="H22:H33" si="0">SUM(F22:G22)</f>
        <v>58.638919909142942</v>
      </c>
      <c r="I22" s="37">
        <f t="shared" ref="I22:I33" si="1">I21+F22+G22</f>
        <v>1292.4585378705299</v>
      </c>
      <c r="J22" s="27"/>
      <c r="K22" s="20"/>
      <c r="L22" s="21"/>
      <c r="M22" s="21"/>
      <c r="N22" s="21"/>
      <c r="O22" s="21"/>
      <c r="P22" s="21"/>
      <c r="Q22" s="25"/>
      <c r="R22" s="25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</row>
    <row r="23" spans="1:57" ht="18" x14ac:dyDescent="0.4">
      <c r="A23" s="21"/>
      <c r="B23" s="21"/>
      <c r="C23" s="20"/>
      <c r="D23" s="21"/>
      <c r="E23" s="38" t="s">
        <v>16</v>
      </c>
      <c r="F23" s="39">
        <v>279.20248574547037</v>
      </c>
      <c r="G23" s="39">
        <v>140.24697801991616</v>
      </c>
      <c r="H23" s="37">
        <f t="shared" si="0"/>
        <v>419.44946376538655</v>
      </c>
      <c r="I23" s="37">
        <f t="shared" si="1"/>
        <v>1711.9080016359164</v>
      </c>
      <c r="J23" s="27"/>
      <c r="K23" s="20"/>
      <c r="L23" s="21"/>
      <c r="M23" s="21"/>
      <c r="N23" s="21"/>
      <c r="O23" s="21"/>
      <c r="P23" s="21"/>
      <c r="Q23" s="25"/>
      <c r="R23" s="25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</row>
    <row r="24" spans="1:57" ht="18" x14ac:dyDescent="0.4">
      <c r="A24" s="21"/>
      <c r="B24" s="21"/>
      <c r="C24" s="20"/>
      <c r="D24" s="21"/>
      <c r="E24" s="38" t="s">
        <v>17</v>
      </c>
      <c r="F24" s="39">
        <v>-504.16282025852792</v>
      </c>
      <c r="G24" s="39">
        <v>390.34537610564371</v>
      </c>
      <c r="H24" s="37">
        <f t="shared" si="0"/>
        <v>-113.81744415288421</v>
      </c>
      <c r="I24" s="37">
        <f t="shared" si="1"/>
        <v>1598.0905574830322</v>
      </c>
      <c r="J24" s="27"/>
      <c r="K24" s="20"/>
      <c r="L24" s="21"/>
      <c r="M24" s="21"/>
      <c r="N24" s="21"/>
      <c r="O24" s="21"/>
      <c r="P24" s="21"/>
      <c r="Q24" s="25"/>
      <c r="R24" s="25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</row>
    <row r="25" spans="1:57" ht="18" x14ac:dyDescent="0.4">
      <c r="A25" s="21"/>
      <c r="B25" s="21"/>
      <c r="C25" s="20"/>
      <c r="D25" s="21"/>
      <c r="E25" s="38" t="s">
        <v>11</v>
      </c>
      <c r="F25" s="39">
        <v>-176.10947185280202</v>
      </c>
      <c r="G25" s="39">
        <v>-234.33180655344881</v>
      </c>
      <c r="H25" s="37">
        <f t="shared" si="0"/>
        <v>-410.44127840625083</v>
      </c>
      <c r="I25" s="37">
        <f t="shared" si="1"/>
        <v>1187.6492790767813</v>
      </c>
      <c r="J25" s="27"/>
      <c r="K25" s="20"/>
      <c r="L25" s="21"/>
      <c r="M25" s="21"/>
      <c r="N25" s="21"/>
      <c r="O25" s="21"/>
      <c r="P25" s="21"/>
      <c r="Q25" s="25"/>
      <c r="R25" s="25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</row>
    <row r="26" spans="1:57" ht="18" x14ac:dyDescent="0.4">
      <c r="A26" s="21"/>
      <c r="B26" s="21"/>
      <c r="C26" s="20"/>
      <c r="D26" s="21"/>
      <c r="E26" s="38" t="s">
        <v>18</v>
      </c>
      <c r="F26" s="39">
        <v>605.64472994925177</v>
      </c>
      <c r="G26" s="39">
        <v>302</v>
      </c>
      <c r="H26" s="37">
        <f t="shared" si="0"/>
        <v>907.64472994925177</v>
      </c>
      <c r="I26" s="37">
        <f t="shared" si="1"/>
        <v>2095.2940090260331</v>
      </c>
      <c r="J26" s="27"/>
      <c r="K26" s="20"/>
      <c r="L26" s="21"/>
      <c r="M26" s="21"/>
      <c r="N26" s="21"/>
      <c r="O26" s="21"/>
      <c r="P26" s="21"/>
      <c r="Q26" s="25"/>
      <c r="R26" s="25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</row>
    <row r="27" spans="1:57" ht="18" x14ac:dyDescent="0.4">
      <c r="A27" s="21"/>
      <c r="B27" s="21"/>
      <c r="C27" s="20"/>
      <c r="D27" s="21"/>
      <c r="E27" s="38" t="s">
        <v>21</v>
      </c>
      <c r="F27" s="39">
        <v>658.71066317800603</v>
      </c>
      <c r="G27" s="39">
        <v>-90.047385969020581</v>
      </c>
      <c r="H27" s="37">
        <f t="shared" si="0"/>
        <v>568.66327720898539</v>
      </c>
      <c r="I27" s="37">
        <f t="shared" si="1"/>
        <v>2663.9572862350187</v>
      </c>
      <c r="J27" s="27"/>
      <c r="K27" s="20"/>
      <c r="L27" s="21"/>
      <c r="M27" s="21"/>
      <c r="N27" s="21"/>
      <c r="O27" s="21"/>
      <c r="P27" s="21"/>
      <c r="Q27" s="25"/>
      <c r="R27" s="25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</row>
    <row r="28" spans="1:57" ht="18" x14ac:dyDescent="0.4">
      <c r="A28" s="21"/>
      <c r="B28" s="21"/>
      <c r="C28" s="20"/>
      <c r="D28" s="21"/>
      <c r="E28" s="38" t="s">
        <v>12</v>
      </c>
      <c r="F28" s="39">
        <v>-239.7625779640218</v>
      </c>
      <c r="G28" s="39">
        <v>229.77998890931701</v>
      </c>
      <c r="H28" s="37">
        <f t="shared" si="0"/>
        <v>-9.9825890547047891</v>
      </c>
      <c r="I28" s="37">
        <f t="shared" si="1"/>
        <v>2653.9746971803143</v>
      </c>
      <c r="J28" s="27"/>
      <c r="K28" s="20"/>
      <c r="L28" s="21"/>
      <c r="M28" s="21"/>
      <c r="N28" s="21"/>
      <c r="O28" s="21"/>
      <c r="P28" s="21"/>
      <c r="Q28" s="25"/>
      <c r="R28" s="25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</row>
    <row r="29" spans="1:57" ht="18" x14ac:dyDescent="0.4">
      <c r="A29" s="21"/>
      <c r="B29" s="21"/>
      <c r="C29" s="20"/>
      <c r="D29" s="21"/>
      <c r="E29" s="38" t="s">
        <v>22</v>
      </c>
      <c r="F29" s="39">
        <v>-140.56265174083057</v>
      </c>
      <c r="G29" s="39">
        <v>302.81144043005213</v>
      </c>
      <c r="H29" s="37">
        <f t="shared" si="0"/>
        <v>162.24878868922156</v>
      </c>
      <c r="I29" s="37">
        <f t="shared" si="1"/>
        <v>2816.223485869536</v>
      </c>
      <c r="J29" s="27"/>
      <c r="K29" s="20"/>
      <c r="L29" s="21"/>
      <c r="M29" s="21"/>
      <c r="N29" s="21"/>
      <c r="O29" s="21"/>
      <c r="P29" s="21"/>
      <c r="Q29" s="25"/>
      <c r="R29" s="25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</row>
    <row r="30" spans="1:57" ht="18" x14ac:dyDescent="0.4">
      <c r="A30" s="21"/>
      <c r="B30" s="21"/>
      <c r="C30" s="20"/>
      <c r="D30" s="21"/>
      <c r="E30" s="38" t="s">
        <v>26</v>
      </c>
      <c r="F30" s="39">
        <v>-102.58168581134817</v>
      </c>
      <c r="G30" s="39">
        <v>329.58097509737286</v>
      </c>
      <c r="H30" s="37">
        <f t="shared" si="0"/>
        <v>226.99928928602469</v>
      </c>
      <c r="I30" s="37">
        <f t="shared" si="1"/>
        <v>3043.2227751555611</v>
      </c>
      <c r="J30" s="27"/>
      <c r="K30" s="20"/>
      <c r="L30" s="21"/>
      <c r="M30" s="21"/>
      <c r="N30" s="21"/>
      <c r="O30" s="21"/>
      <c r="P30" s="21"/>
      <c r="Q30" s="25"/>
      <c r="R30" s="25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</row>
    <row r="31" spans="1:57" ht="18" x14ac:dyDescent="0.4">
      <c r="A31" s="21"/>
      <c r="B31" s="21"/>
      <c r="C31" s="20"/>
      <c r="D31" s="21"/>
      <c r="E31" s="38" t="s">
        <v>19</v>
      </c>
      <c r="F31" s="39">
        <v>651.86925425399886</v>
      </c>
      <c r="G31" s="39">
        <v>685.91124094692884</v>
      </c>
      <c r="H31" s="37">
        <f t="shared" si="0"/>
        <v>1337.7804952009278</v>
      </c>
      <c r="I31" s="37">
        <f t="shared" si="1"/>
        <v>4381.0032703564884</v>
      </c>
      <c r="J31" s="27"/>
      <c r="K31" s="20"/>
      <c r="L31" s="21"/>
      <c r="M31" s="21"/>
      <c r="N31" s="21"/>
      <c r="O31" s="21"/>
      <c r="P31" s="21"/>
      <c r="Q31" s="25"/>
      <c r="R31" s="25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</row>
    <row r="32" spans="1:57" ht="18" x14ac:dyDescent="0.4">
      <c r="A32" s="21"/>
      <c r="B32" s="21"/>
      <c r="C32" s="20"/>
      <c r="D32" s="21"/>
      <c r="E32" s="38" t="s">
        <v>27</v>
      </c>
      <c r="F32" s="39">
        <v>379.65557014539553</v>
      </c>
      <c r="G32" s="39">
        <v>-102.03781102601022</v>
      </c>
      <c r="H32" s="37">
        <f t="shared" si="0"/>
        <v>277.61775911938531</v>
      </c>
      <c r="I32" s="37">
        <f t="shared" si="1"/>
        <v>4658.6210294758739</v>
      </c>
      <c r="J32" s="27"/>
      <c r="K32" s="20"/>
      <c r="L32" s="21"/>
      <c r="M32" s="21"/>
      <c r="N32" s="21"/>
      <c r="O32" s="21"/>
      <c r="P32" s="21"/>
      <c r="Q32" s="25"/>
      <c r="R32" s="25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</row>
    <row r="33" spans="1:57" ht="18" x14ac:dyDescent="0.4">
      <c r="A33" s="21"/>
      <c r="B33" s="21"/>
      <c r="C33" s="20"/>
      <c r="D33" s="21"/>
      <c r="E33" s="38" t="s">
        <v>23</v>
      </c>
      <c r="F33" s="39">
        <v>7.0967149700796881</v>
      </c>
      <c r="G33" s="39">
        <v>-462.92548709054336</v>
      </c>
      <c r="H33" s="37">
        <f t="shared" si="0"/>
        <v>-455.82877212046367</v>
      </c>
      <c r="I33" s="37">
        <f t="shared" si="1"/>
        <v>4202.7922573554106</v>
      </c>
      <c r="J33" s="27"/>
      <c r="K33" s="20"/>
      <c r="L33" s="21"/>
      <c r="M33" s="21"/>
      <c r="N33" s="21"/>
      <c r="O33" s="21"/>
      <c r="P33" s="21"/>
      <c r="Q33" s="25"/>
      <c r="R33" s="25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</row>
    <row r="34" spans="1:57" ht="18" x14ac:dyDescent="0.4">
      <c r="A34" s="21"/>
      <c r="B34" s="21"/>
      <c r="C34" s="20"/>
      <c r="D34" s="21"/>
      <c r="E34" s="40" t="s">
        <v>1</v>
      </c>
      <c r="F34" s="35">
        <f>I33</f>
        <v>4202.7922573554106</v>
      </c>
      <c r="G34" s="39"/>
      <c r="H34" s="37"/>
      <c r="I34" s="37"/>
      <c r="J34" s="27"/>
      <c r="K34" s="20"/>
      <c r="L34" s="21"/>
      <c r="M34" s="21"/>
      <c r="N34" s="21"/>
      <c r="O34" s="21"/>
      <c r="P34" s="21"/>
      <c r="Q34" s="25"/>
      <c r="R34" s="25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</row>
    <row r="35" spans="1:57" ht="18" x14ac:dyDescent="0.4">
      <c r="A35" s="21"/>
      <c r="B35" s="21"/>
      <c r="C35" s="20"/>
      <c r="D35" s="21"/>
      <c r="E35" s="38"/>
      <c r="F35" s="39"/>
      <c r="G35" s="39"/>
      <c r="H35" s="37"/>
      <c r="I35" s="37"/>
      <c r="J35" s="27"/>
      <c r="K35" s="20"/>
      <c r="L35" s="21"/>
      <c r="M35" s="21"/>
      <c r="N35" s="21"/>
      <c r="O35" s="21"/>
      <c r="P35" s="21"/>
      <c r="Q35" s="25"/>
      <c r="R35" s="25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</row>
    <row r="36" spans="1:57" ht="18" x14ac:dyDescent="0.4">
      <c r="A36" s="21"/>
      <c r="B36" s="21"/>
      <c r="C36" s="20"/>
      <c r="D36" s="21"/>
      <c r="E36" s="38"/>
      <c r="F36" s="39"/>
      <c r="G36" s="39"/>
      <c r="H36" s="37"/>
      <c r="I36" s="37"/>
      <c r="J36" s="27"/>
      <c r="K36" s="20"/>
      <c r="L36" s="21"/>
      <c r="M36" s="21"/>
      <c r="N36" s="21"/>
      <c r="O36" s="21"/>
      <c r="P36" s="21"/>
      <c r="Q36" s="25"/>
      <c r="R36" s="25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</row>
    <row r="37" spans="1:57" ht="18" x14ac:dyDescent="0.4">
      <c r="A37" s="21"/>
      <c r="B37" s="21"/>
      <c r="C37" s="20"/>
      <c r="D37" s="21"/>
      <c r="E37" s="38"/>
      <c r="F37" s="39"/>
      <c r="G37" s="39"/>
      <c r="H37" s="37"/>
      <c r="I37" s="37"/>
      <c r="J37" s="27"/>
      <c r="K37" s="20"/>
      <c r="L37" s="21"/>
      <c r="M37" s="21"/>
      <c r="N37" s="21"/>
      <c r="O37" s="21"/>
      <c r="P37" s="21"/>
      <c r="Q37" s="25"/>
      <c r="R37" s="25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</row>
    <row r="38" spans="1:57" ht="18" x14ac:dyDescent="0.4">
      <c r="A38" s="21"/>
      <c r="B38" s="21"/>
      <c r="C38" s="20"/>
      <c r="D38" s="21"/>
      <c r="E38" s="38"/>
      <c r="F38" s="39"/>
      <c r="G38" s="39"/>
      <c r="H38" s="37"/>
      <c r="I38" s="37"/>
      <c r="J38" s="27"/>
      <c r="K38" s="20"/>
      <c r="L38" s="21"/>
      <c r="M38" s="21"/>
      <c r="N38" s="21"/>
      <c r="O38" s="21"/>
      <c r="P38" s="21"/>
      <c r="Q38" s="25"/>
      <c r="R38" s="25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</row>
    <row r="39" spans="1:57" ht="18" x14ac:dyDescent="0.4">
      <c r="A39" s="21"/>
      <c r="B39" s="21"/>
      <c r="C39" s="20"/>
      <c r="D39" s="21"/>
      <c r="E39" s="38"/>
      <c r="F39" s="39"/>
      <c r="G39" s="39"/>
      <c r="H39" s="37"/>
      <c r="I39" s="37"/>
      <c r="J39" s="27"/>
      <c r="K39" s="20"/>
      <c r="L39" s="21"/>
      <c r="M39" s="24"/>
      <c r="N39" s="21"/>
      <c r="O39" s="21"/>
      <c r="P39" s="21"/>
      <c r="Q39" s="25"/>
      <c r="R39" s="25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</row>
    <row r="40" spans="1:57" ht="18" x14ac:dyDescent="0.4">
      <c r="A40" s="21"/>
      <c r="B40" s="21"/>
      <c r="C40" s="20"/>
      <c r="D40" s="21"/>
      <c r="E40" s="38"/>
      <c r="F40" s="39"/>
      <c r="G40" s="39"/>
      <c r="H40" s="37"/>
      <c r="I40" s="37"/>
      <c r="J40" s="27"/>
      <c r="K40" s="20"/>
      <c r="L40" s="21"/>
      <c r="M40" s="21"/>
      <c r="N40" s="21"/>
      <c r="O40" s="21"/>
      <c r="P40" s="21"/>
      <c r="Q40" s="25"/>
      <c r="R40" s="25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</row>
    <row r="41" spans="1:57" ht="18" x14ac:dyDescent="0.4">
      <c r="A41" s="21"/>
      <c r="B41" s="21"/>
      <c r="C41" s="20"/>
      <c r="D41" s="21"/>
      <c r="E41" s="38"/>
      <c r="F41" s="39"/>
      <c r="G41" s="39"/>
      <c r="H41" s="37"/>
      <c r="I41" s="37"/>
      <c r="J41" s="27"/>
      <c r="K41" s="20"/>
      <c r="L41" s="21"/>
      <c r="M41" s="21"/>
      <c r="N41" s="21"/>
      <c r="O41" s="21"/>
      <c r="P41" s="21"/>
      <c r="Q41" s="25"/>
      <c r="R41" s="25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</row>
    <row r="42" spans="1:57" ht="18" x14ac:dyDescent="0.4">
      <c r="A42" s="21"/>
      <c r="B42" s="21"/>
      <c r="C42" s="20"/>
      <c r="D42" s="21"/>
      <c r="E42" s="38"/>
      <c r="F42" s="39"/>
      <c r="G42" s="39"/>
      <c r="H42" s="37"/>
      <c r="I42" s="37"/>
      <c r="J42" s="27"/>
      <c r="K42" s="20"/>
      <c r="L42" s="21"/>
      <c r="M42" s="21"/>
      <c r="N42" s="21"/>
      <c r="O42" s="21"/>
      <c r="P42" s="21"/>
      <c r="Q42" s="25"/>
      <c r="R42" s="25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</row>
    <row r="43" spans="1:57" ht="18" x14ac:dyDescent="0.4">
      <c r="A43" s="21"/>
      <c r="B43" s="21"/>
      <c r="C43" s="20"/>
      <c r="D43" s="21"/>
      <c r="E43" s="38"/>
      <c r="F43" s="39"/>
      <c r="G43" s="39"/>
      <c r="H43" s="37"/>
      <c r="I43" s="37"/>
      <c r="J43" s="27"/>
      <c r="K43" s="20"/>
      <c r="L43" s="21"/>
      <c r="M43" s="21"/>
      <c r="N43" s="21"/>
      <c r="O43" s="21"/>
      <c r="P43" s="21"/>
      <c r="Q43" s="25"/>
      <c r="R43" s="25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</row>
    <row r="44" spans="1:57" ht="18" x14ac:dyDescent="0.4">
      <c r="A44" s="21"/>
      <c r="B44" s="21"/>
      <c r="C44" s="20"/>
      <c r="D44" s="21"/>
      <c r="E44" s="40"/>
      <c r="F44" s="41"/>
      <c r="G44" s="42"/>
      <c r="H44" s="43"/>
      <c r="I44" s="43"/>
      <c r="J44" s="21"/>
      <c r="K44" s="20"/>
      <c r="L44" s="21"/>
      <c r="M44" s="21"/>
      <c r="N44" s="21"/>
      <c r="O44" s="21"/>
      <c r="P44" s="21"/>
      <c r="Q44" s="25"/>
      <c r="R44" s="25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</row>
    <row r="45" spans="1:57" ht="5" customHeight="1" x14ac:dyDescent="0.35">
      <c r="A45" s="21"/>
      <c r="B45" s="21"/>
      <c r="C45" s="20"/>
      <c r="D45" s="21"/>
      <c r="E45" s="21"/>
      <c r="F45" s="21"/>
      <c r="G45" s="21"/>
      <c r="H45" s="21"/>
      <c r="I45" s="21"/>
      <c r="J45" s="21"/>
      <c r="K45" s="20"/>
      <c r="L45" s="21"/>
      <c r="M45" s="21"/>
      <c r="N45" s="21"/>
      <c r="O45" s="21"/>
      <c r="P45" s="21"/>
      <c r="Q45" s="25"/>
      <c r="R45" s="25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</row>
    <row r="46" spans="1:57" ht="6.5" customHeight="1" x14ac:dyDescent="0.35">
      <c r="A46" s="21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1"/>
      <c r="M46" s="21"/>
      <c r="N46" s="21"/>
      <c r="O46" s="21"/>
      <c r="P46" s="21"/>
      <c r="Q46" s="25"/>
      <c r="R46" s="25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</row>
    <row r="47" spans="1:57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5"/>
      <c r="R47" s="25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</row>
    <row r="48" spans="1:57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5"/>
      <c r="R48" s="25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</row>
    <row r="49" spans="1:57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4"/>
      <c r="M49" s="21"/>
      <c r="N49" s="21"/>
      <c r="O49" s="21"/>
      <c r="P49" s="21"/>
      <c r="Q49" s="25"/>
      <c r="R49" s="25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</row>
    <row r="50" spans="1:57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5"/>
      <c r="R50" s="25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</row>
    <row r="51" spans="1:57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5"/>
      <c r="R51" s="25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</row>
    <row r="52" spans="1:57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5"/>
      <c r="R52" s="25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</row>
    <row r="53" spans="1:57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5"/>
      <c r="R53" s="25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</row>
    <row r="54" spans="1:57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5"/>
      <c r="R54" s="25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</row>
    <row r="55" spans="1:57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5"/>
      <c r="R55" s="25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</row>
    <row r="56" spans="1:57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5"/>
      <c r="R56" s="25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</row>
    <row r="57" spans="1:57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5"/>
      <c r="R57" s="25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</row>
    <row r="58" spans="1:57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5"/>
      <c r="R58" s="25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</row>
    <row r="59" spans="1:57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5"/>
      <c r="R59" s="25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</row>
    <row r="60" spans="1:57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5"/>
      <c r="R60" s="25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</row>
    <row r="61" spans="1:57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5"/>
      <c r="R61" s="25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</row>
    <row r="62" spans="1:57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5"/>
      <c r="R62" s="25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</row>
    <row r="63" spans="1:57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5"/>
      <c r="R63" s="25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</row>
    <row r="64" spans="1:57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5"/>
      <c r="R64" s="25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</row>
    <row r="65" spans="1:57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5"/>
      <c r="R65" s="25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</row>
    <row r="66" spans="1:57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5"/>
      <c r="R66" s="25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</row>
    <row r="67" spans="1:57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5"/>
      <c r="R67" s="25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</row>
    <row r="68" spans="1:57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5"/>
      <c r="R68" s="25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</row>
    <row r="69" spans="1:57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5"/>
      <c r="R69" s="25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</row>
    <row r="70" spans="1:57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5"/>
      <c r="R70" s="25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</row>
    <row r="71" spans="1:57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5"/>
      <c r="R71" s="25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</row>
    <row r="72" spans="1:57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5"/>
      <c r="R72" s="25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</row>
    <row r="73" spans="1:57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5"/>
      <c r="R73" s="25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</row>
    <row r="74" spans="1:57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5"/>
      <c r="R74" s="25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</row>
    <row r="75" spans="1:57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5"/>
      <c r="R75" s="25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</row>
    <row r="76" spans="1:57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5"/>
      <c r="R76" s="25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</row>
    <row r="77" spans="1:57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5"/>
      <c r="R77" s="25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</row>
    <row r="78" spans="1:57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5"/>
      <c r="R78" s="25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</row>
    <row r="79" spans="1:57" x14ac:dyDescent="0.35">
      <c r="A79" s="21"/>
      <c r="B79" s="21"/>
      <c r="C79" s="21"/>
      <c r="D79" s="21"/>
      <c r="L79" s="4"/>
      <c r="M79" s="4"/>
      <c r="N79" s="3"/>
      <c r="P79" s="21"/>
      <c r="Q79" s="25"/>
      <c r="R79" s="25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</row>
    <row r="80" spans="1:57" ht="29" x14ac:dyDescent="0.35">
      <c r="A80" s="21"/>
      <c r="B80" s="21"/>
      <c r="C80" s="21"/>
      <c r="D80" s="21"/>
      <c r="E80" s="15" t="s">
        <v>0</v>
      </c>
      <c r="F80" s="16" t="s">
        <v>8</v>
      </c>
      <c r="L80" s="18" t="s">
        <v>4</v>
      </c>
      <c r="M80" s="18" t="s">
        <v>5</v>
      </c>
      <c r="N80" s="19" t="s">
        <v>6</v>
      </c>
      <c r="O80" s="19" t="s">
        <v>7</v>
      </c>
      <c r="P80" s="21"/>
      <c r="Q80" s="44"/>
      <c r="R80" s="44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</row>
    <row r="81" spans="1:57" x14ac:dyDescent="0.35">
      <c r="A81" s="21"/>
      <c r="B81" s="21"/>
      <c r="C81" s="21"/>
      <c r="D81" s="21"/>
      <c r="E81" s="6" t="str">
        <f>E20</f>
        <v>COGS '21</v>
      </c>
      <c r="F81" s="9">
        <f>F20</f>
        <v>500</v>
      </c>
      <c r="M81" s="5">
        <v>0</v>
      </c>
      <c r="N81" s="12"/>
      <c r="O81" s="12">
        <f>F81</f>
        <v>500</v>
      </c>
      <c r="P81" s="21"/>
      <c r="Q81" s="44"/>
      <c r="R81" s="44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</row>
    <row r="82" spans="1:57" x14ac:dyDescent="0.35">
      <c r="A82" s="21"/>
      <c r="B82" s="21"/>
      <c r="C82" s="21"/>
      <c r="D82" s="21"/>
      <c r="E82" s="17" t="str">
        <f t="shared" ref="E82:E95" si="2">E21</f>
        <v>Q1 '21</v>
      </c>
      <c r="F82" s="11" cm="1">
        <f t="array" ref="F82">_xlfn.IFS(AND(L82&lt;0,M82&gt;0,ABS(L82)&gt;ABS(M82)),O81+L82,AND(L82&lt;0,M82&gt;0,ABS(L82)&lt;ABS(M82)),O81+L82,AND(L82&lt;0,M82&lt;0,ABS(L82)&lt;ABS(M82)),O81+L82+M82,AND(L82&gt;0,M82&gt;0),O81,AND(L82&gt;0,M82&lt;0,ABS(L82)&gt;ABS(M82)),O81,AND(L82&lt;0,M82&gt;0,ABS(L82)&gt;ABS(M82)),O81+L82,AND(L82=0,M82&gt;0),O81,AND(L82&gt;0,M82=0),O81,AND(L82&lt;0,M82=0),O81+L82,AND(L82+M82=0),O81,AND(L82=0,M82&lt;0),O81+M82,AND(L82&gt;0,M82&lt;0,ABS(L82)&lt;ABS(M82)),O81-(ABS(M82)-ABS(L82)),AND(L82&lt;0,M82&lt;0,ABS(L82)&gt;ABS(M82)),O81+L82+M82,AND(L82&lt;0,M82&lt;0,ABS(L82)=ABS(M82)),O81+L82+M82)</f>
        <v>500</v>
      </c>
      <c r="G82" s="8" cm="1">
        <f t="array" ref="G82">_xlfn.IFS(AND(L82&lt;0,ABS(L82)&lt;ABS(M82)),ABS(L82),AND(L82&lt;0,ABS(L82)&gt;ABS(M82),M82&gt;0),ABS(M82),AND(ROUNDDOWN(L82,0)=0,ROUNDDOWN(M82,0)=0),0,AND(L82&gt;0,M82&lt;0,ABS(L82)&gt;ABS(M82)),L82+M82,AND(L82&gt;=0,M82&gt;=0),L82,AND(L82=0,M82&lt;0),L82,AND(L82&lt;0,M82=0),ABS(L82),AND(L82+M82=0),0,AND(L82&lt;0,ABS(L82)&gt;ABS(M82),M82&lt;0),ABS(L82),AND(L82&gt;0,M82&lt;0,ABS(L82)&lt;ABS(M82)),ABS(M82)-ABS(L82),AND(L82&lt;0,M82&lt;0),ABS(L82))</f>
        <v>531.107073648388</v>
      </c>
      <c r="H82" s="7" cm="1">
        <f t="array" ref="H82">_xlfn.IFS(AND(L82&lt;0,M82&gt;0),ABS(M82+L82),AND(L82&lt;0,M82&lt;0),ABS(M82),AND(L82&gt;=0,M82&gt;=0),M82,AND(L82=0,M82=0),M82,AND(L82&gt;0,M82&lt;0,ABS(L82)&gt;ABS(M82)),ABS(M82),AND(L82&lt;0,M82=0),M82,AND(L82+M82=0),0,AND(L82=0,M82&lt;0),ABS(M82),AND(L82&gt;0,M82&lt;0,ABS(L82)&lt;ABS(M82)),ABS(L82))</f>
        <v>202.71254431299894</v>
      </c>
      <c r="L82" s="10">
        <f t="shared" ref="L82:M94" si="3">F21</f>
        <v>531.107073648388</v>
      </c>
      <c r="M82" s="10">
        <f t="shared" si="3"/>
        <v>202.71254431299894</v>
      </c>
      <c r="N82" s="12">
        <f>SUM(L82:M82)</f>
        <v>733.81961796138694</v>
      </c>
      <c r="O82" s="12">
        <f>O81+L82+M82</f>
        <v>1233.8196179613869</v>
      </c>
      <c r="P82" s="21"/>
      <c r="Q82" s="44" t="str" cm="1">
        <f t="array" ref="Q82">_xlfn.IFS(L82&lt;0,$T$113,L82=0,"",L82&gt;0,$U$113)</f>
        <v>▲</v>
      </c>
      <c r="R82" s="44" t="str" cm="1">
        <f t="array" ref="R82">_xlfn.IFS(M82&lt;0,$T$113,M82=0,"",M82&gt;0,$U$113)</f>
        <v>▲</v>
      </c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</row>
    <row r="83" spans="1:57" x14ac:dyDescent="0.35">
      <c r="A83" s="21"/>
      <c r="B83" s="21"/>
      <c r="C83" s="21"/>
      <c r="D83" s="21"/>
      <c r="E83" s="17" t="str">
        <f t="shared" si="2"/>
        <v>Q2 '21</v>
      </c>
      <c r="F83" s="11" cm="1">
        <f t="array" ref="F83">_xlfn.IFS(AND(L83&lt;0,M83&gt;0,ABS(L83)&gt;ABS(M83)),O82+L83,AND(L83&lt;0,M83&gt;0,ABS(L83)&lt;ABS(M83)),O82+L83,AND(L83&lt;0,M83&lt;0,ABS(L83)&lt;ABS(M83)),O82+L83+M83,AND(L83&gt;0,M83&gt;0),O82,AND(L83&gt;0,M83&lt;0,ABS(L83)&gt;ABS(M83)),O82,AND(L83&lt;0,M83&gt;0,ABS(L83)&gt;ABS(M83)),O82+L83,AND(L83=0,M83&gt;0),O82,AND(L83&gt;0,M83=0),O82,AND(L83&lt;0,M83=0),O82+L83,AND(L83+M83=0),O82,AND(L83=0,M83&lt;0),O82+M83,AND(L83&gt;0,M83&lt;0,ABS(L83)&lt;ABS(M83)),O82-(ABS(M83)-ABS(L83)),AND(L83&lt;0,M83&lt;0,ABS(L83)&gt;ABS(M83)),O82+L83+M83,AND(L83&lt;0,M83&lt;0,ABS(L83)=ABS(M83)),O82+L83+M83)</f>
        <v>1233.8196179613869</v>
      </c>
      <c r="G83" s="8" cm="1">
        <f t="array" ref="G83">_xlfn.IFS(AND(L83&lt;0,ABS(L83)&lt;ABS(M83)),ABS(L83),AND(L83&lt;0,ABS(L83)&gt;ABS(M83),M83&gt;0),ABS(M83),AND(ROUNDDOWN(L83,0)=0,ROUNDDOWN(M83,0)=0),0,AND(L83&gt;0,M83&lt;0,ABS(L83)&gt;ABS(M83)),L83+M83,AND(L83&gt;=0,M83&gt;=0),L83,AND(L83=0,M83&lt;0),L83,AND(L83&lt;0,M83=0),ABS(L83),AND(L83+M83=0),0,AND(L83&lt;0,ABS(L83)&gt;ABS(M83),M83&lt;0),ABS(L83),AND(L83&gt;0,M83&lt;0,ABS(L83)&lt;ABS(M83)),ABS(M83)-ABS(L83),AND(L83&lt;0,M83&lt;0),ABS(L83))</f>
        <v>58.638919909142942</v>
      </c>
      <c r="H83" s="7" cm="1">
        <f t="array" ref="H83">_xlfn.IFS(AND(L83&lt;0,M83&gt;0),ABS(M83+L83),AND(L83&lt;0,M83&lt;0),ABS(M83),AND(L83&gt;=0,M83&gt;=0),M83,AND(L83=0,M83=0),M83,AND(L83&gt;0,M83&lt;0,ABS(L83)&gt;ABS(M83)),ABS(M83),AND(L83&lt;0,M83=0),M83,AND(L83+M83=0),0,AND(L83=0,M83&lt;0),ABS(M83),AND(L83&gt;0,M83&lt;0,ABS(L83)&lt;ABS(M83)),ABS(L83))</f>
        <v>416.86280692379773</v>
      </c>
      <c r="L83" s="10">
        <f t="shared" si="3"/>
        <v>475.50172683294068</v>
      </c>
      <c r="M83" s="10">
        <f t="shared" si="3"/>
        <v>-416.86280692379773</v>
      </c>
      <c r="N83" s="12">
        <f t="shared" ref="N83:N94" si="4">SUM(L83:M83)</f>
        <v>58.638919909142942</v>
      </c>
      <c r="O83" s="12">
        <f t="shared" ref="O83:O94" si="5">O82+L83+M83</f>
        <v>1292.4585378705299</v>
      </c>
      <c r="P83" s="21"/>
      <c r="Q83" s="44" t="str" cm="1">
        <f t="array" ref="Q83">_xlfn.IFS(L83&lt;0,$T$113,L83=0,"",L83&gt;0,$U$113)</f>
        <v>▲</v>
      </c>
      <c r="R83" s="44" t="str" cm="1">
        <f t="array" ref="R83">_xlfn.IFS(M83&lt;0,$T$113,M83=0,"",M83&gt;0,$U$113)</f>
        <v>▼</v>
      </c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</row>
    <row r="84" spans="1:57" x14ac:dyDescent="0.35">
      <c r="A84" s="21"/>
      <c r="B84" s="21"/>
      <c r="C84" s="21"/>
      <c r="D84" s="21"/>
      <c r="E84" s="17" t="str">
        <f t="shared" si="2"/>
        <v>Q3 '21</v>
      </c>
      <c r="F84" s="11" cm="1">
        <f t="array" ref="F84">_xlfn.IFS(AND(L84&lt;0,M84&gt;0,ABS(L84)&gt;ABS(M84)),O83+L84,AND(L84&lt;0,M84&gt;0,ABS(L84)&lt;ABS(M84)),O83+L84,AND(L84&lt;0,M84&lt;0,ABS(L84)&lt;ABS(M84)),O83+L84+M84,AND(L84&gt;0,M84&gt;0),O83,AND(L84&gt;0,M84&lt;0,ABS(L84)&gt;ABS(M84)),O83,AND(L84&lt;0,M84&gt;0,ABS(L84)&gt;ABS(M84)),O83+L84,AND(L84=0,M84&gt;0),O83,AND(L84&gt;0,M84=0),O83,AND(L84&lt;0,M84=0),O83+L84,AND(L84+M84=0),O83,AND(L84=0,M84&lt;0),O83+M84,AND(L84&gt;0,M84&lt;0,ABS(L84)&lt;ABS(M84)),O83-(ABS(M84)-ABS(L84)),AND(L84&lt;0,M84&lt;0,ABS(L84)&gt;ABS(M84)),O83+L84+M84,AND(L84&lt;0,M84&lt;0,ABS(L84)=ABS(M84)),O83+L84+M84)</f>
        <v>1292.4585378705299</v>
      </c>
      <c r="G84" s="8" cm="1">
        <f t="array" ref="G84">_xlfn.IFS(AND(L84&lt;0,ABS(L84)&lt;ABS(M84)),ABS(L84),AND(L84&lt;0,ABS(L84)&gt;ABS(M84),M84&gt;0),ABS(M84),AND(ROUNDDOWN(L84,0)=0,ROUNDDOWN(M84,0)=0),0,AND(L84&gt;0,M84&lt;0,ABS(L84)&gt;ABS(M84)),L84+M84,AND(L84&gt;=0,M84&gt;=0),L84,AND(L84=0,M84&lt;0),L84,AND(L84&lt;0,M84=0),ABS(L84),AND(L84+M84=0),0,AND(L84&lt;0,ABS(L84)&gt;ABS(M84),M84&lt;0),ABS(L84),AND(L84&gt;0,M84&lt;0,ABS(L84)&lt;ABS(M84)),ABS(M84)-ABS(L84),AND(L84&lt;0,M84&lt;0),ABS(L84))</f>
        <v>279.20248574547037</v>
      </c>
      <c r="H84" s="7" cm="1">
        <f t="array" ref="H84">_xlfn.IFS(AND(L84&lt;0,M84&gt;0),ABS(M84+L84),AND(L84&lt;0,M84&lt;0),ABS(M84),AND(L84&gt;=0,M84&gt;=0),M84,AND(L84=0,M84=0),M84,AND(L84&gt;0,M84&lt;0,ABS(L84)&gt;ABS(M84)),ABS(M84),AND(L84&lt;0,M84=0),M84,AND(L84+M84=0),0,AND(L84=0,M84&lt;0),ABS(M84),AND(L84&gt;0,M84&lt;0,ABS(L84)&lt;ABS(M84)),ABS(L84))</f>
        <v>140.24697801991616</v>
      </c>
      <c r="L84" s="10">
        <f t="shared" si="3"/>
        <v>279.20248574547037</v>
      </c>
      <c r="M84" s="10">
        <f t="shared" si="3"/>
        <v>140.24697801991616</v>
      </c>
      <c r="N84" s="12">
        <f t="shared" si="4"/>
        <v>419.44946376538655</v>
      </c>
      <c r="O84" s="12">
        <f t="shared" si="5"/>
        <v>1711.9080016359164</v>
      </c>
      <c r="P84" s="21"/>
      <c r="Q84" s="44" t="str" cm="1">
        <f t="array" ref="Q84">_xlfn.IFS(L84&lt;0,$T$113,L84=0,"",L84&gt;0,$U$113)</f>
        <v>▲</v>
      </c>
      <c r="R84" s="44" t="str" cm="1">
        <f t="array" ref="R84">_xlfn.IFS(M84&lt;0,$T$113,M84=0,"",M84&gt;0,$U$113)</f>
        <v>▲</v>
      </c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</row>
    <row r="85" spans="1:57" x14ac:dyDescent="0.35">
      <c r="A85" s="21"/>
      <c r="B85" s="21"/>
      <c r="C85" s="21"/>
      <c r="D85" s="21"/>
      <c r="E85" s="17" t="str">
        <f t="shared" si="2"/>
        <v>Q4 '21</v>
      </c>
      <c r="F85" s="11" cm="1">
        <f t="array" ref="F85">_xlfn.IFS(AND(L85&lt;0,M85&gt;0,ABS(L85)&gt;ABS(M85)),O84+L85,AND(L85&lt;0,M85&gt;0,ABS(L85)&lt;ABS(M85)),O84+L85,AND(L85&lt;0,M85&lt;0,ABS(L85)&lt;ABS(M85)),O84+L85+M85,AND(L85&gt;0,M85&gt;0),O84,AND(L85&gt;0,M85&lt;0,ABS(L85)&gt;ABS(M85)),O84,AND(L85&lt;0,M85&gt;0,ABS(L85)&gt;ABS(M85)),O84+L85,AND(L85=0,M85&gt;0),O84,AND(L85&gt;0,M85=0),O84,AND(L85&lt;0,M85=0),O84+L85,AND(L85+M85=0),O84,AND(L85=0,M85&lt;0),O84+M85,AND(L85&gt;0,M85&lt;0,ABS(L85)&lt;ABS(M85)),O84-(ABS(M85)-ABS(L85)),AND(L85&lt;0,M85&lt;0,ABS(L85)&gt;ABS(M85)),O84+L85+M85,AND(L85&lt;0,M85&lt;0,ABS(L85)=ABS(M85)),O84+L85+M85)</f>
        <v>1207.7451813773885</v>
      </c>
      <c r="G85" s="8" cm="1">
        <f t="array" ref="G85">_xlfn.IFS(AND(L85&lt;0,ABS(L85)&lt;ABS(M85)),ABS(L85),AND(L85&lt;0,ABS(L85)&gt;ABS(M85),M85&gt;0),ABS(M85),AND(ROUNDDOWN(L85,0)=0,ROUNDDOWN(M85,0)=0),0,AND(L85&gt;0,M85&lt;0,ABS(L85)&gt;ABS(M85)),L85+M85,AND(L85&gt;=0,M85&gt;=0),L85,AND(L85=0,M85&lt;0),L85,AND(L85&lt;0,M85=0),ABS(L85),AND(L85+M85=0),0,AND(L85&lt;0,ABS(L85)&gt;ABS(M85),M85&lt;0),ABS(L85),AND(L85&gt;0,M85&lt;0,ABS(L85)&lt;ABS(M85)),ABS(M85)-ABS(L85),AND(L85&lt;0,M85&lt;0),ABS(L85))</f>
        <v>390.34537610564371</v>
      </c>
      <c r="H85" s="7" cm="1">
        <f t="array" ref="H85">_xlfn.IFS(AND(L85&lt;0,M85&gt;0),ABS(M85+L85),AND(L85&lt;0,M85&lt;0),ABS(M85),AND(L85&gt;=0,M85&gt;=0),M85,AND(L85=0,M85=0),M85,AND(L85&gt;0,M85&lt;0,ABS(L85)&gt;ABS(M85)),ABS(M85),AND(L85&lt;0,M85=0),M85,AND(L85+M85=0),0,AND(L85=0,M85&lt;0),ABS(M85),AND(L85&gt;0,M85&lt;0,ABS(L85)&lt;ABS(M85)),ABS(L85))</f>
        <v>113.81744415288421</v>
      </c>
      <c r="L85" s="10">
        <f t="shared" si="3"/>
        <v>-504.16282025852792</v>
      </c>
      <c r="M85" s="10">
        <f t="shared" si="3"/>
        <v>390.34537610564371</v>
      </c>
      <c r="N85" s="12">
        <f t="shared" si="4"/>
        <v>-113.81744415288421</v>
      </c>
      <c r="O85" s="12">
        <f t="shared" si="5"/>
        <v>1598.0905574830322</v>
      </c>
      <c r="P85" s="21"/>
      <c r="Q85" s="44" t="str" cm="1">
        <f t="array" ref="Q85">_xlfn.IFS(L85&lt;0,$T$113,L85=0,"",L85&gt;0,$U$113)</f>
        <v>▼</v>
      </c>
      <c r="R85" s="44" t="str" cm="1">
        <f t="array" ref="R85">_xlfn.IFS(M85&lt;0,$T$113,M85=0,"",M85&gt;0,$U$113)</f>
        <v>▲</v>
      </c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</row>
    <row r="86" spans="1:57" x14ac:dyDescent="0.35">
      <c r="A86" s="21"/>
      <c r="B86" s="21"/>
      <c r="C86" s="21"/>
      <c r="D86" s="21"/>
      <c r="E86" s="17" t="str">
        <f t="shared" si="2"/>
        <v>Q1 '22</v>
      </c>
      <c r="F86" s="11" cm="1">
        <f t="array" ref="F86">_xlfn.IFS(AND(L86&lt;0,M86&gt;0,ABS(L86)&gt;ABS(M86)),O85+L86,AND(L86&lt;0,M86&gt;0,ABS(L86)&lt;ABS(M86)),O85+L86,AND(L86&lt;0,M86&lt;0,ABS(L86)&lt;ABS(M86)),O85+L86+M86,AND(L86&gt;0,M86&gt;0),O85,AND(L86&gt;0,M86&lt;0,ABS(L86)&gt;ABS(M86)),O85,AND(L86&lt;0,M86&gt;0,ABS(L86)&gt;ABS(M86)),O85+L86,AND(L86=0,M86&gt;0),O85,AND(L86&gt;0,M86=0),O85,AND(L86&lt;0,M86=0),O85+L86,AND(L86+M86=0),O85,AND(L86=0,M86&lt;0),O85+M86,AND(L86&gt;0,M86&lt;0,ABS(L86)&lt;ABS(M86)),O85-(ABS(M86)-ABS(L86)),AND(L86&lt;0,M86&lt;0,ABS(L86)&gt;ABS(M86)),O85+L86+M86,AND(L86&lt;0,M86&lt;0,ABS(L86)=ABS(M86)),O85+L86+M86)</f>
        <v>1187.6492790767813</v>
      </c>
      <c r="G86" s="8" cm="1">
        <f t="array" ref="G86">_xlfn.IFS(AND(L86&lt;0,ABS(L86)&lt;ABS(M86)),ABS(L86),AND(L86&lt;0,ABS(L86)&gt;ABS(M86),M86&gt;0),ABS(M86),AND(ROUNDDOWN(L86,0)=0,ROUNDDOWN(M86,0)=0),0,AND(L86&gt;0,M86&lt;0,ABS(L86)&gt;ABS(M86)),L86+M86,AND(L86&gt;=0,M86&gt;=0),L86,AND(L86=0,M86&lt;0),L86,AND(L86&lt;0,M86=0),ABS(L86),AND(L86+M86=0),0,AND(L86&lt;0,ABS(L86)&gt;ABS(M86),M86&lt;0),ABS(L86),AND(L86&gt;0,M86&lt;0,ABS(L86)&lt;ABS(M86)),ABS(M86)-ABS(L86),AND(L86&lt;0,M86&lt;0),ABS(L86))</f>
        <v>176.10947185280202</v>
      </c>
      <c r="H86" s="7" cm="1">
        <f t="array" ref="H86">_xlfn.IFS(AND(L86&lt;0,M86&gt;0),ABS(M86+L86),AND(L86&lt;0,M86&lt;0),ABS(M86),AND(L86&gt;=0,M86&gt;=0),M86,AND(L86=0,M86=0),M86,AND(L86&gt;0,M86&lt;0,ABS(L86)&gt;ABS(M86)),ABS(M86),AND(L86&lt;0,M86=0),M86,AND(L86+M86=0),0,AND(L86=0,M86&lt;0),ABS(M86),AND(L86&gt;0,M86&lt;0,ABS(L86)&lt;ABS(M86)),ABS(L86))</f>
        <v>234.33180655344881</v>
      </c>
      <c r="L86" s="10">
        <f t="shared" si="3"/>
        <v>-176.10947185280202</v>
      </c>
      <c r="M86" s="10">
        <f t="shared" si="3"/>
        <v>-234.33180655344881</v>
      </c>
      <c r="N86" s="12">
        <f t="shared" si="4"/>
        <v>-410.44127840625083</v>
      </c>
      <c r="O86" s="12">
        <f t="shared" si="5"/>
        <v>1187.6492790767813</v>
      </c>
      <c r="P86" s="21"/>
      <c r="Q86" s="44" t="str" cm="1">
        <f t="array" ref="Q86">_xlfn.IFS(L86&lt;0,$T$113,L86=0,"",L86&gt;0,$U$113)</f>
        <v>▼</v>
      </c>
      <c r="R86" s="44" t="str" cm="1">
        <f t="array" ref="R86">_xlfn.IFS(M86&lt;0,$T$113,M86=0,"",M86&gt;0,$U$113)</f>
        <v>▼</v>
      </c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</row>
    <row r="87" spans="1:57" x14ac:dyDescent="0.35">
      <c r="A87" s="21"/>
      <c r="B87" s="21"/>
      <c r="C87" s="21"/>
      <c r="D87" s="21"/>
      <c r="E87" s="17" t="str">
        <f t="shared" si="2"/>
        <v>Q2 '22</v>
      </c>
      <c r="F87" s="11" cm="1">
        <f t="array" ref="F87">_xlfn.IFS(AND(L87&lt;0,M87&gt;0,ABS(L87)&gt;ABS(M87)),O86+L87,AND(L87&lt;0,M87&gt;0,ABS(L87)&lt;ABS(M87)),O86+L87,AND(L87&lt;0,M87&lt;0,ABS(L87)&lt;ABS(M87)),O86+L87+M87,AND(L87&gt;0,M87&gt;0),O86,AND(L87&gt;0,M87&lt;0,ABS(L87)&gt;ABS(M87)),O86,AND(L87&lt;0,M87&gt;0,ABS(L87)&gt;ABS(M87)),O86+L87,AND(L87=0,M87&gt;0),O86,AND(L87&gt;0,M87=0),O86,AND(L87&lt;0,M87=0),O86+L87,AND(L87+M87=0),O86,AND(L87=0,M87&lt;0),O86+M87,AND(L87&gt;0,M87&lt;0,ABS(L87)&lt;ABS(M87)),O86-(ABS(M87)-ABS(L87)),AND(L87&lt;0,M87&lt;0,ABS(L87)&gt;ABS(M87)),O86+L87+M87,AND(L87&lt;0,M87&lt;0,ABS(L87)=ABS(M87)),O86+L87+M87)</f>
        <v>1187.6492790767813</v>
      </c>
      <c r="G87" s="8" cm="1">
        <f t="array" ref="G87">_xlfn.IFS(AND(L87&lt;0,ABS(L87)&lt;ABS(M87)),ABS(L87),AND(L87&lt;0,ABS(L87)&gt;ABS(M87),M87&gt;0),ABS(M87),AND(ROUNDDOWN(L87,0)=0,ROUNDDOWN(M87,0)=0),0,AND(L87&gt;0,M87&lt;0,ABS(L87)&gt;ABS(M87)),L87+M87,AND(L87&gt;=0,M87&gt;=0),L87,AND(L87=0,M87&lt;0),L87,AND(L87&lt;0,M87=0),ABS(L87),AND(L87+M87=0),0,AND(L87&lt;0,ABS(L87)&gt;ABS(M87),M87&lt;0),ABS(L87),AND(L87&gt;0,M87&lt;0,ABS(L87)&lt;ABS(M87)),ABS(M87)-ABS(L87),AND(L87&lt;0,M87&lt;0),ABS(L87))</f>
        <v>605.64472994925177</v>
      </c>
      <c r="H87" s="7" cm="1">
        <f t="array" ref="H87">_xlfn.IFS(AND(L87&lt;0,M87&gt;0),ABS(M87+L87),AND(L87&lt;0,M87&lt;0),ABS(M87),AND(L87&gt;=0,M87&gt;=0),M87,AND(L87=0,M87=0),M87,AND(L87&gt;0,M87&lt;0,ABS(L87)&gt;ABS(M87)),ABS(M87),AND(L87&lt;0,M87=0),M87,AND(L87+M87=0),0,AND(L87=0,M87&lt;0),ABS(M87),AND(L87&gt;0,M87&lt;0,ABS(L87)&lt;ABS(M87)),ABS(L87))</f>
        <v>302</v>
      </c>
      <c r="L87" s="10">
        <f t="shared" si="3"/>
        <v>605.64472994925177</v>
      </c>
      <c r="M87" s="10">
        <f t="shared" si="3"/>
        <v>302</v>
      </c>
      <c r="N87" s="12">
        <f t="shared" si="4"/>
        <v>907.64472994925177</v>
      </c>
      <c r="O87" s="12">
        <f t="shared" si="5"/>
        <v>2095.2940090260331</v>
      </c>
      <c r="P87" s="21"/>
      <c r="Q87" s="44" t="str" cm="1">
        <f t="array" ref="Q87">_xlfn.IFS(L87&lt;0,$T$113,L87=0,"",L87&gt;0,$U$113)</f>
        <v>▲</v>
      </c>
      <c r="R87" s="44" t="str" cm="1">
        <f t="array" ref="R87">_xlfn.IFS(M87&lt;0,$T$113,M87=0,"",M87&gt;0,$U$113)</f>
        <v>▲</v>
      </c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</row>
    <row r="88" spans="1:57" x14ac:dyDescent="0.35">
      <c r="A88" s="21"/>
      <c r="B88" s="21"/>
      <c r="C88" s="21"/>
      <c r="D88" s="21"/>
      <c r="E88" s="17" t="str">
        <f t="shared" si="2"/>
        <v>Q3 '22</v>
      </c>
      <c r="F88" s="11" cm="1">
        <f t="array" ref="F88">_xlfn.IFS(AND(L88&lt;0,M88&gt;0,ABS(L88)&gt;ABS(M88)),O87+L88,AND(L88&lt;0,M88&gt;0,ABS(L88)&lt;ABS(M88)),O87+L88,AND(L88&lt;0,M88&lt;0,ABS(L88)&lt;ABS(M88)),O87+L88+M88,AND(L88&gt;0,M88&gt;0),O87,AND(L88&gt;0,M88&lt;0,ABS(L88)&gt;ABS(M88)),O87,AND(L88&lt;0,M88&gt;0,ABS(L88)&gt;ABS(M88)),O87+L88,AND(L88=0,M88&gt;0),O87,AND(L88&gt;0,M88=0),O87,AND(L88&lt;0,M88=0),O87+L88,AND(L88+M88=0),O87,AND(L88=0,M88&lt;0),O87+M88,AND(L88&gt;0,M88&lt;0,ABS(L88)&lt;ABS(M88)),O87-(ABS(M88)-ABS(L88)),AND(L88&lt;0,M88&lt;0,ABS(L88)&gt;ABS(M88)),O87+L88+M88,AND(L88&lt;0,M88&lt;0,ABS(L88)=ABS(M88)),O87+L88+M88)</f>
        <v>2095.2940090260331</v>
      </c>
      <c r="G88" s="8" cm="1">
        <f t="array" ref="G88">_xlfn.IFS(AND(L88&lt;0,ABS(L88)&lt;ABS(M88)),ABS(L88),AND(L88&lt;0,ABS(L88)&gt;ABS(M88),M88&gt;0),ABS(M88),AND(ROUNDDOWN(L88,0)=0,ROUNDDOWN(M88,0)=0),0,AND(L88&gt;0,M88&lt;0,ABS(L88)&gt;ABS(M88)),L88+M88,AND(L88&gt;=0,M88&gt;=0),L88,AND(L88=0,M88&lt;0),L88,AND(L88&lt;0,M88=0),ABS(L88),AND(L88+M88=0),0,AND(L88&lt;0,ABS(L88)&gt;ABS(M88),M88&lt;0),ABS(L88),AND(L88&gt;0,M88&lt;0,ABS(L88)&lt;ABS(M88)),ABS(M88)-ABS(L88),AND(L88&lt;0,M88&lt;0),ABS(L88))</f>
        <v>568.66327720898539</v>
      </c>
      <c r="H88" s="7" cm="1">
        <f t="array" ref="H88">_xlfn.IFS(AND(L88&lt;0,M88&gt;0),ABS(M88+L88),AND(L88&lt;0,M88&lt;0),ABS(M88),AND(L88&gt;=0,M88&gt;=0),M88,AND(L88=0,M88=0),M88,AND(L88&gt;0,M88&lt;0,ABS(L88)&gt;ABS(M88)),ABS(M88),AND(L88&lt;0,M88=0),M88,AND(L88+M88=0),0,AND(L88=0,M88&lt;0),ABS(M88),AND(L88&gt;0,M88&lt;0,ABS(L88)&lt;ABS(M88)),ABS(L88))</f>
        <v>90.047385969020581</v>
      </c>
      <c r="L88" s="10">
        <f t="shared" si="3"/>
        <v>658.71066317800603</v>
      </c>
      <c r="M88" s="10">
        <f t="shared" si="3"/>
        <v>-90.047385969020581</v>
      </c>
      <c r="N88" s="12">
        <f t="shared" si="4"/>
        <v>568.66327720898539</v>
      </c>
      <c r="O88" s="12">
        <f t="shared" si="5"/>
        <v>2663.9572862350187</v>
      </c>
      <c r="P88" s="21"/>
      <c r="Q88" s="44" t="str" cm="1">
        <f t="array" ref="Q88">_xlfn.IFS(L88&lt;0,$T$113,L88=0,"",L88&gt;0,$U$113)</f>
        <v>▲</v>
      </c>
      <c r="R88" s="44" t="str" cm="1">
        <f t="array" ref="R88">_xlfn.IFS(M88&lt;0,$T$113,M88=0,"",M88&gt;0,$U$113)</f>
        <v>▼</v>
      </c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</row>
    <row r="89" spans="1:57" x14ac:dyDescent="0.35">
      <c r="A89" s="21"/>
      <c r="B89" s="21"/>
      <c r="C89" s="21"/>
      <c r="D89" s="21"/>
      <c r="E89" s="17" t="str">
        <f t="shared" si="2"/>
        <v>Q4 '22</v>
      </c>
      <c r="F89" s="11" cm="1">
        <f t="array" ref="F89">_xlfn.IFS(AND(L89&lt;0,M89&gt;0,ABS(L89)&gt;ABS(M89)),O88+L89,AND(L89&lt;0,M89&gt;0,ABS(L89)&lt;ABS(M89)),O88+L89,AND(L89&lt;0,M89&lt;0,ABS(L89)&lt;ABS(M89)),O88+L89+M89,AND(L89&gt;0,M89&gt;0),O88,AND(L89&gt;0,M89&lt;0,ABS(L89)&gt;ABS(M89)),O88,AND(L89&lt;0,M89&gt;0,ABS(L89)&gt;ABS(M89)),O88+L89,AND(L89=0,M89&gt;0),O88,AND(L89&gt;0,M89=0),O88,AND(L89&lt;0,M89=0),O88+L89,AND(L89+M89=0),O88,AND(L89=0,M89&lt;0),O88+M89,AND(L89&gt;0,M89&lt;0,ABS(L89)&lt;ABS(M89)),O88-(ABS(M89)-ABS(L89)),AND(L89&lt;0,M89&lt;0,ABS(L89)&gt;ABS(M89)),O88+L89+M89,AND(L89&lt;0,M89&lt;0,ABS(L89)=ABS(M89)),O88+L89+M89)</f>
        <v>2424.1947082709971</v>
      </c>
      <c r="G89" s="8" cm="1">
        <f t="array" ref="G89">_xlfn.IFS(AND(L89&lt;0,ABS(L89)&lt;ABS(M89)),ABS(L89),AND(L89&lt;0,ABS(L89)&gt;ABS(M89),M89&gt;0),ABS(M89),AND(ROUNDDOWN(L89,0)=0,ROUNDDOWN(M89,0)=0),0,AND(L89&gt;0,M89&lt;0,ABS(L89)&gt;ABS(M89)),L89+M89,AND(L89&gt;=0,M89&gt;=0),L89,AND(L89=0,M89&lt;0),L89,AND(L89&lt;0,M89=0),ABS(L89),AND(L89+M89=0),0,AND(L89&lt;0,ABS(L89)&gt;ABS(M89),M89&lt;0),ABS(L89),AND(L89&gt;0,M89&lt;0,ABS(L89)&lt;ABS(M89)),ABS(M89)-ABS(L89),AND(L89&lt;0,M89&lt;0),ABS(L89))</f>
        <v>229.77998890931701</v>
      </c>
      <c r="H89" s="7" cm="1">
        <f t="array" ref="H89">_xlfn.IFS(AND(L89&lt;0,M89&gt;0),ABS(M89+L89),AND(L89&lt;0,M89&lt;0),ABS(M89),AND(L89&gt;=0,M89&gt;=0),M89,AND(L89=0,M89=0),M89,AND(L89&gt;0,M89&lt;0,ABS(L89)&gt;ABS(M89)),ABS(M89),AND(L89&lt;0,M89=0),M89,AND(L89+M89=0),0,AND(L89=0,M89&lt;0),ABS(M89),AND(L89&gt;0,M89&lt;0,ABS(L89)&lt;ABS(M89)),ABS(L89))</f>
        <v>9.9825890547047891</v>
      </c>
      <c r="L89" s="10">
        <f t="shared" si="3"/>
        <v>-239.7625779640218</v>
      </c>
      <c r="M89" s="10">
        <f t="shared" si="3"/>
        <v>229.77998890931701</v>
      </c>
      <c r="N89" s="12">
        <f t="shared" si="4"/>
        <v>-9.9825890547047891</v>
      </c>
      <c r="O89" s="12">
        <f t="shared" si="5"/>
        <v>2653.9746971803143</v>
      </c>
      <c r="P89" s="21"/>
      <c r="Q89" s="44" t="str" cm="1">
        <f t="array" ref="Q89">_xlfn.IFS(L89&lt;0,$T$113,L89=0,"",L89&gt;0,$U$113)</f>
        <v>▼</v>
      </c>
      <c r="R89" s="44" t="str" cm="1">
        <f t="array" ref="R89">_xlfn.IFS(M89&lt;0,$T$113,M89=0,"",M89&gt;0,$U$113)</f>
        <v>▲</v>
      </c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</row>
    <row r="90" spans="1:57" x14ac:dyDescent="0.35">
      <c r="A90" s="21"/>
      <c r="B90" s="21"/>
      <c r="C90" s="21"/>
      <c r="D90" s="21"/>
      <c r="E90" s="17" t="str">
        <f t="shared" si="2"/>
        <v>Q1 '23</v>
      </c>
      <c r="F90" s="11" cm="1">
        <f t="array" ref="F90">_xlfn.IFS(AND(L90&lt;0,M90&gt;0,ABS(L90)&gt;ABS(M90)),O89+L90,AND(L90&lt;0,M90&gt;0,ABS(L90)&lt;ABS(M90)),O89+L90,AND(L90&lt;0,M90&lt;0,ABS(L90)&lt;ABS(M90)),O89+L90+M90,AND(L90&gt;0,M90&gt;0),O89,AND(L90&gt;0,M90&lt;0,ABS(L90)&gt;ABS(M90)),O89,AND(L90&lt;0,M90&gt;0,ABS(L90)&gt;ABS(M90)),O89+L90,AND(L90=0,M90&gt;0),O89,AND(L90&gt;0,M90=0),O89,AND(L90&lt;0,M90=0),O89+L90,AND(L90+M90=0),O89,AND(L90=0,M90&lt;0),O89+M90,AND(L90&gt;0,M90&lt;0,ABS(L90)&lt;ABS(M90)),O89-(ABS(M90)-ABS(L90)),AND(L90&lt;0,M90&lt;0,ABS(L90)&gt;ABS(M90)),O89+L90+M90,AND(L90&lt;0,M90&lt;0,ABS(L90)=ABS(M90)),O89+L90+M90)</f>
        <v>2513.4120454394838</v>
      </c>
      <c r="G90" s="8" cm="1">
        <f t="array" ref="G90">_xlfn.IFS(AND(L90&lt;0,ABS(L90)&lt;ABS(M90)),ABS(L90),AND(L90&lt;0,ABS(L90)&gt;ABS(M90),M90&gt;0),ABS(M90),AND(ROUNDDOWN(L90,0)=0,ROUNDDOWN(M90,0)=0),0,AND(L90&gt;0,M90&lt;0,ABS(L90)&gt;ABS(M90)),L90+M90,AND(L90&gt;=0,M90&gt;=0),L90,AND(L90=0,M90&lt;0),L90,AND(L90&lt;0,M90=0),ABS(L90),AND(L90+M90=0),0,AND(L90&lt;0,ABS(L90)&gt;ABS(M90),M90&lt;0),ABS(L90),AND(L90&gt;0,M90&lt;0,ABS(L90)&lt;ABS(M90)),ABS(M90)-ABS(L90),AND(L90&lt;0,M90&lt;0),ABS(L90))</f>
        <v>140.56265174083057</v>
      </c>
      <c r="H90" s="7" cm="1">
        <f t="array" ref="H90">_xlfn.IFS(AND(L90&lt;0,M90&gt;0),ABS(M90+L90),AND(L90&lt;0,M90&lt;0),ABS(M90),AND(L90&gt;=0,M90&gt;=0),M90,AND(L90=0,M90=0),M90,AND(L90&gt;0,M90&lt;0,ABS(L90)&gt;ABS(M90)),ABS(M90),AND(L90&lt;0,M90=0),M90,AND(L90+M90=0),0,AND(L90=0,M90&lt;0),ABS(M90),AND(L90&gt;0,M90&lt;0,ABS(L90)&lt;ABS(M90)),ABS(L90))</f>
        <v>162.24878868922156</v>
      </c>
      <c r="L90" s="10">
        <f t="shared" si="3"/>
        <v>-140.56265174083057</v>
      </c>
      <c r="M90" s="10">
        <f t="shared" si="3"/>
        <v>302.81144043005213</v>
      </c>
      <c r="N90" s="12">
        <f t="shared" si="4"/>
        <v>162.24878868922156</v>
      </c>
      <c r="O90" s="12">
        <f t="shared" si="5"/>
        <v>2816.223485869536</v>
      </c>
      <c r="P90" s="21"/>
      <c r="Q90" s="44" t="str" cm="1">
        <f t="array" ref="Q90">_xlfn.IFS(L90&lt;0,$T$113,L90=0,"",L90&gt;0,$U$113)</f>
        <v>▼</v>
      </c>
      <c r="R90" s="44" t="str" cm="1">
        <f t="array" ref="R90">_xlfn.IFS(M90&lt;0,$T$113,M90=0,"",M90&gt;0,$U$113)</f>
        <v>▲</v>
      </c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</row>
    <row r="91" spans="1:57" x14ac:dyDescent="0.35">
      <c r="A91" s="21"/>
      <c r="B91" s="21"/>
      <c r="C91" s="21"/>
      <c r="D91" s="21"/>
      <c r="E91" s="17" t="str">
        <f t="shared" si="2"/>
        <v>Q2 '23</v>
      </c>
      <c r="F91" s="11" cm="1">
        <f t="array" ref="F91">_xlfn.IFS(AND(L91&lt;0,M91&gt;0,ABS(L91)&gt;ABS(M91)),O90+L91,AND(L91&lt;0,M91&gt;0,ABS(L91)&lt;ABS(M91)),O90+L91,AND(L91&lt;0,M91&lt;0,ABS(L91)&lt;ABS(M91)),O90+L91+M91,AND(L91&gt;0,M91&gt;0),O90,AND(L91&gt;0,M91&lt;0,ABS(L91)&gt;ABS(M91)),O90,AND(L91&lt;0,M91&gt;0,ABS(L91)&gt;ABS(M91)),O90+L91,AND(L91=0,M91&gt;0),O90,AND(L91&gt;0,M91=0),O90,AND(L91&lt;0,M91=0),O90+L91,AND(L91+M91=0),O90,AND(L91=0,M91&lt;0),O90+M91,AND(L91&gt;0,M91&lt;0,ABS(L91)&lt;ABS(M91)),O90-(ABS(M91)-ABS(L91)),AND(L91&lt;0,M91&lt;0,ABS(L91)&gt;ABS(M91)),O90+L91+M91,AND(L91&lt;0,M91&lt;0,ABS(L91)=ABS(M91)),O90+L91+M91)</f>
        <v>2713.641800058188</v>
      </c>
      <c r="G91" s="8" cm="1">
        <f t="array" ref="G91">_xlfn.IFS(AND(L91&lt;0,ABS(L91)&lt;ABS(M91)),ABS(L91),AND(L91&lt;0,ABS(L91)&gt;ABS(M91),M91&gt;0),ABS(M91),AND(ROUNDDOWN(L91,0)=0,ROUNDDOWN(M91,0)=0),0,AND(L91&gt;0,M91&lt;0,ABS(L91)&gt;ABS(M91)),L91+M91,AND(L91&gt;=0,M91&gt;=0),L91,AND(L91=0,M91&lt;0),L91,AND(L91&lt;0,M91=0),ABS(L91),AND(L91+M91=0),0,AND(L91&lt;0,ABS(L91)&gt;ABS(M91),M91&lt;0),ABS(L91),AND(L91&gt;0,M91&lt;0,ABS(L91)&lt;ABS(M91)),ABS(M91)-ABS(L91),AND(L91&lt;0,M91&lt;0),ABS(L91))</f>
        <v>102.58168581134817</v>
      </c>
      <c r="H91" s="7" cm="1">
        <f t="array" ref="H91">_xlfn.IFS(AND(L91&lt;0,M91&gt;0),ABS(M91+L91),AND(L91&lt;0,M91&lt;0),ABS(M91),AND(L91&gt;=0,M91&gt;=0),M91,AND(L91=0,M91=0),M91,AND(L91&gt;0,M91&lt;0,ABS(L91)&gt;ABS(M91)),ABS(M91),AND(L91&lt;0,M91=0),M91,AND(L91+M91=0),0,AND(L91=0,M91&lt;0),ABS(M91),AND(L91&gt;0,M91&lt;0,ABS(L91)&lt;ABS(M91)),ABS(L91))</f>
        <v>226.99928928602469</v>
      </c>
      <c r="L91" s="10">
        <f t="shared" si="3"/>
        <v>-102.58168581134817</v>
      </c>
      <c r="M91" s="10">
        <f t="shared" si="3"/>
        <v>329.58097509737286</v>
      </c>
      <c r="N91" s="12">
        <f t="shared" si="4"/>
        <v>226.99928928602469</v>
      </c>
      <c r="O91" s="12">
        <f t="shared" si="5"/>
        <v>3043.2227751555611</v>
      </c>
      <c r="P91" s="21"/>
      <c r="Q91" s="44" t="str" cm="1">
        <f t="array" ref="Q91">_xlfn.IFS(L91&lt;0,$T$113,L91=0,"",L91&gt;0,$U$113)</f>
        <v>▼</v>
      </c>
      <c r="R91" s="44" t="str" cm="1">
        <f t="array" ref="R91">_xlfn.IFS(M91&lt;0,$T$113,M91=0,"",M91&gt;0,$U$113)</f>
        <v>▲</v>
      </c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</row>
    <row r="92" spans="1:57" x14ac:dyDescent="0.35">
      <c r="A92" s="21"/>
      <c r="B92" s="21"/>
      <c r="C92" s="21"/>
      <c r="D92" s="21"/>
      <c r="E92" s="17" t="str">
        <f t="shared" si="2"/>
        <v>Q3 '23</v>
      </c>
      <c r="F92" s="11" cm="1">
        <f t="array" ref="F92">_xlfn.IFS(AND(L92&lt;0,M92&gt;0,ABS(L92)&gt;ABS(M92)),O91+L92,AND(L92&lt;0,M92&gt;0,ABS(L92)&lt;ABS(M92)),O91+L92,AND(L92&lt;0,M92&lt;0,ABS(L92)&lt;ABS(M92)),O91+L92+M92,AND(L92&gt;0,M92&gt;0),O91,AND(L92&gt;0,M92&lt;0,ABS(L92)&gt;ABS(M92)),O91,AND(L92&lt;0,M92&gt;0,ABS(L92)&gt;ABS(M92)),O91+L92,AND(L92=0,M92&gt;0),O91,AND(L92&gt;0,M92=0),O91,AND(L92&lt;0,M92=0),O91+L92,AND(L92+M92=0),O91,AND(L92=0,M92&lt;0),O91+M92,AND(L92&gt;0,M92&lt;0,ABS(L92)&lt;ABS(M92)),O91-(ABS(M92)-ABS(L92)),AND(L92&lt;0,M92&lt;0,ABS(L92)&gt;ABS(M92)),O91+L92+M92,AND(L92&lt;0,M92&lt;0,ABS(L92)=ABS(M92)),O91+L92+M92)</f>
        <v>3043.2227751555611</v>
      </c>
      <c r="G92" s="8" cm="1">
        <f t="array" ref="G92">_xlfn.IFS(AND(L92&lt;0,ABS(L92)&lt;ABS(M92)),ABS(L92),AND(L92&lt;0,ABS(L92)&gt;ABS(M92),M92&gt;0),ABS(M92),AND(ROUNDDOWN(L92,0)=0,ROUNDDOWN(M92,0)=0),0,AND(L92&gt;0,M92&lt;0,ABS(L92)&gt;ABS(M92)),L92+M92,AND(L92&gt;=0,M92&gt;=0),L92,AND(L92=0,M92&lt;0),L92,AND(L92&lt;0,M92=0),ABS(L92),AND(L92+M92=0),0,AND(L92&lt;0,ABS(L92)&gt;ABS(M92),M92&lt;0),ABS(L92),AND(L92&gt;0,M92&lt;0,ABS(L92)&lt;ABS(M92)),ABS(M92)-ABS(L92),AND(L92&lt;0,M92&lt;0),ABS(L92))</f>
        <v>651.86925425399886</v>
      </c>
      <c r="H92" s="7" cm="1">
        <f t="array" ref="H92">_xlfn.IFS(AND(L92&lt;0,M92&gt;0),ABS(M92+L92),AND(L92&lt;0,M92&lt;0),ABS(M92),AND(L92&gt;=0,M92&gt;=0),M92,AND(L92=0,M92=0),M92,AND(L92&gt;0,M92&lt;0,ABS(L92)&gt;ABS(M92)),ABS(M92),AND(L92&lt;0,M92=0),M92,AND(L92+M92=0),0,AND(L92=0,M92&lt;0),ABS(M92),AND(L92&gt;0,M92&lt;0,ABS(L92)&lt;ABS(M92)),ABS(L92))</f>
        <v>685.91124094692884</v>
      </c>
      <c r="L92" s="10">
        <f t="shared" si="3"/>
        <v>651.86925425399886</v>
      </c>
      <c r="M92" s="10">
        <f t="shared" si="3"/>
        <v>685.91124094692884</v>
      </c>
      <c r="N92" s="12">
        <f t="shared" si="4"/>
        <v>1337.7804952009278</v>
      </c>
      <c r="O92" s="12">
        <f t="shared" si="5"/>
        <v>4381.0032703564884</v>
      </c>
      <c r="P92" s="21"/>
      <c r="Q92" s="44" t="str" cm="1">
        <f t="array" ref="Q92">_xlfn.IFS(L92&lt;0,$T$113,L92=0,"",L92&gt;0,$U$113)</f>
        <v>▲</v>
      </c>
      <c r="R92" s="44" t="str" cm="1">
        <f t="array" ref="R92">_xlfn.IFS(M92&lt;0,$T$113,M92=0,"",M92&gt;0,$U$113)</f>
        <v>▲</v>
      </c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</row>
    <row r="93" spans="1:57" x14ac:dyDescent="0.35">
      <c r="A93" s="21"/>
      <c r="B93" s="21"/>
      <c r="C93" s="21"/>
      <c r="D93" s="21"/>
      <c r="E93" s="17" t="str">
        <f t="shared" si="2"/>
        <v>Q4 '23</v>
      </c>
      <c r="F93" s="11" cm="1">
        <f t="array" ref="F93">_xlfn.IFS(AND(L93&lt;0,M93&gt;0,ABS(L93)&gt;ABS(M93)),O92+L93,AND(L93&lt;0,M93&gt;0,ABS(L93)&lt;ABS(M93)),O92+L93,AND(L93&lt;0,M93&lt;0,ABS(L93)&lt;ABS(M93)),O92+L93+M93,AND(L93&gt;0,M93&gt;0),O92,AND(L93&gt;0,M93&lt;0,ABS(L93)&gt;ABS(M93)),O92,AND(L93&lt;0,M93&gt;0,ABS(L93)&gt;ABS(M93)),O92+L93,AND(L93=0,M93&gt;0),O92,AND(L93&gt;0,M93=0),O92,AND(L93&lt;0,M93=0),O92+L93,AND(L93+M93=0),O92,AND(L93=0,M93&lt;0),O92+M93,AND(L93&gt;0,M93&lt;0,ABS(L93)&lt;ABS(M93)),O92-(ABS(M93)-ABS(L93)),AND(L93&lt;0,M93&lt;0,ABS(L93)&gt;ABS(M93)),O92+L93+M93,AND(L93&lt;0,M93&lt;0,ABS(L93)=ABS(M93)),O92+L93+M93)</f>
        <v>4381.0032703564884</v>
      </c>
      <c r="G93" s="8" cm="1">
        <f t="array" ref="G93">_xlfn.IFS(AND(L93&lt;0,ABS(L93)&lt;ABS(M93)),ABS(L93),AND(L93&lt;0,ABS(L93)&gt;ABS(M93),M93&gt;0),ABS(M93),AND(ROUNDDOWN(L93,0)=0,ROUNDDOWN(M93,0)=0),0,AND(L93&gt;0,M93&lt;0,ABS(L93)&gt;ABS(M93)),L93+M93,AND(L93&gt;=0,M93&gt;=0),L93,AND(L93=0,M93&lt;0),L93,AND(L93&lt;0,M93=0),ABS(L93),AND(L93+M93=0),0,AND(L93&lt;0,ABS(L93)&gt;ABS(M93),M93&lt;0),ABS(L93),AND(L93&gt;0,M93&lt;0,ABS(L93)&lt;ABS(M93)),ABS(M93)-ABS(L93),AND(L93&lt;0,M93&lt;0),ABS(L93))</f>
        <v>277.61775911938531</v>
      </c>
      <c r="H93" s="7" cm="1">
        <f t="array" ref="H93">_xlfn.IFS(AND(L93&lt;0,M93&gt;0),ABS(M93+L93),AND(L93&lt;0,M93&lt;0),ABS(M93),AND(L93&gt;=0,M93&gt;=0),M93,AND(L93=0,M93=0),M93,AND(L93&gt;0,M93&lt;0,ABS(L93)&gt;ABS(M93)),ABS(M93),AND(L93&lt;0,M93=0),M93,AND(L93+M93=0),0,AND(L93=0,M93&lt;0),ABS(M93),AND(L93&gt;0,M93&lt;0,ABS(L93)&lt;ABS(M93)),ABS(L93))</f>
        <v>102.03781102601022</v>
      </c>
      <c r="L93" s="10">
        <f t="shared" si="3"/>
        <v>379.65557014539553</v>
      </c>
      <c r="M93" s="10">
        <f t="shared" si="3"/>
        <v>-102.03781102601022</v>
      </c>
      <c r="N93" s="12">
        <f t="shared" si="4"/>
        <v>277.61775911938531</v>
      </c>
      <c r="O93" s="12">
        <f t="shared" si="5"/>
        <v>4658.6210294758739</v>
      </c>
      <c r="P93" s="21"/>
      <c r="Q93" s="44" t="str" cm="1">
        <f t="array" ref="Q93">_xlfn.IFS(L93&lt;0,$T$113,L93=0,"",L93&gt;0,$U$113)</f>
        <v>▲</v>
      </c>
      <c r="R93" s="44" t="str" cm="1">
        <f t="array" ref="R93">_xlfn.IFS(M93&lt;0,$T$113,M93=0,"",M93&gt;0,$U$113)</f>
        <v>▼</v>
      </c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</row>
    <row r="94" spans="1:57" x14ac:dyDescent="0.35">
      <c r="A94" s="21"/>
      <c r="B94" s="21"/>
      <c r="C94" s="21"/>
      <c r="D94" s="21"/>
      <c r="E94" s="17" t="str">
        <f t="shared" si="2"/>
        <v>Q1 '24</v>
      </c>
      <c r="F94" s="11" cm="1">
        <f t="array" ref="F94">_xlfn.IFS(AND(L94&lt;0,M94&gt;0,ABS(L94)&gt;ABS(M94)),O93+L94,AND(L94&lt;0,M94&gt;0,ABS(L94)&lt;ABS(M94)),O93+L94,AND(L94&lt;0,M94&lt;0,ABS(L94)&lt;ABS(M94)),O93+L94+M94,AND(L94&gt;0,M94&gt;0),O93,AND(L94&gt;0,M94&lt;0,ABS(L94)&gt;ABS(M94)),O93,AND(L94&lt;0,M94&gt;0,ABS(L94)&gt;ABS(M94)),O93+L94,AND(L94=0,M94&gt;0),O93,AND(L94&gt;0,M94=0),O93,AND(L94&lt;0,M94=0),O93+L94,AND(L94+M94=0),O93,AND(L94=0,M94&lt;0),O93+M94,AND(L94&gt;0,M94&lt;0,ABS(L94)&lt;ABS(M94)),O93-(ABS(M94)-ABS(L94)),AND(L94&lt;0,M94&lt;0,ABS(L94)&gt;ABS(M94)),O93+L94+M94,AND(L94&lt;0,M94&lt;0,ABS(L94)=ABS(M94)),O93+L94+M94)</f>
        <v>4202.7922573554106</v>
      </c>
      <c r="G94" s="8" cm="1">
        <f t="array" ref="G94">_xlfn.IFS(AND(L94&lt;0,ABS(L94)&lt;ABS(M94)),ABS(L94),AND(L94&lt;0,ABS(L94)&gt;ABS(M94),M94&gt;0),ABS(M94),AND(ROUNDDOWN(L94,0)=0,ROUNDDOWN(M94,0)=0),0,AND(L94&gt;0,M94&lt;0,ABS(L94)&gt;ABS(M94)),L94+M94,AND(L94&gt;=0,M94&gt;=0),L94,AND(L94=0,M94&lt;0),L94,AND(L94&lt;0,M94=0),ABS(L94),AND(L94+M94=0),0,AND(L94&lt;0,ABS(L94)&gt;ABS(M94),M94&lt;0),ABS(L94),AND(L94&gt;0,M94&lt;0,ABS(L94)&lt;ABS(M94)),ABS(M94)-ABS(L94),AND(L94&lt;0,M94&lt;0),ABS(L94))</f>
        <v>455.82877212046367</v>
      </c>
      <c r="H94" s="7" cm="1">
        <f t="array" ref="H94">_xlfn.IFS(AND(L94&lt;0,M94&gt;0),ABS(M94+L94),AND(L94&lt;0,M94&lt;0),ABS(M94),AND(L94&gt;=0,M94&gt;=0),M94,AND(L94=0,M94=0),M94,AND(L94&gt;0,M94&lt;0,ABS(L94)&gt;ABS(M94)),ABS(M94),AND(L94&lt;0,M94=0),M94,AND(L94+M94=0),0,AND(L94=0,M94&lt;0),ABS(M94),AND(L94&gt;0,M94&lt;0,ABS(L94)&lt;ABS(M94)),ABS(L94))</f>
        <v>7.0967149700796881</v>
      </c>
      <c r="L94" s="10">
        <f t="shared" si="3"/>
        <v>7.0967149700796881</v>
      </c>
      <c r="M94" s="10">
        <f t="shared" si="3"/>
        <v>-462.92548709054336</v>
      </c>
      <c r="N94" s="12">
        <f t="shared" si="4"/>
        <v>-455.82877212046367</v>
      </c>
      <c r="O94" s="12">
        <f t="shared" si="5"/>
        <v>4202.7922573554106</v>
      </c>
      <c r="P94" s="21"/>
      <c r="Q94" s="44" t="str" cm="1">
        <f t="array" ref="Q94">_xlfn.IFS(L94&lt;0,$T$113,L94=0,"",L94&gt;0,$U$113)</f>
        <v>▲</v>
      </c>
      <c r="R94" s="44" t="str" cm="1">
        <f t="array" ref="R94">_xlfn.IFS(M94&lt;0,$T$113,M94=0,"",M94&gt;0,$U$113)</f>
        <v>▼</v>
      </c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</row>
    <row r="95" spans="1:57" x14ac:dyDescent="0.35">
      <c r="A95" s="21"/>
      <c r="B95" s="21"/>
      <c r="C95" s="21"/>
      <c r="D95" s="21"/>
      <c r="E95" s="17" t="str">
        <f t="shared" si="2"/>
        <v>COGS '24</v>
      </c>
      <c r="F95" s="11" cm="1">
        <f t="array" ref="F95">_xlfn.IFS(AND(L95&lt;0,M95&gt;0,ABS(L95)&gt;ABS(M95)),O94+L95,AND(L95&lt;0,M95&gt;0,ABS(L95)&lt;ABS(M95)),O94+L95,AND(L95&lt;0,M95&lt;0,ABS(L95)&lt;ABS(M95)),O94+L95+M95,AND(L95&gt;0,M95&gt;0),O94,AND(L95&gt;0,M95&lt;0,ABS(L95)&gt;ABS(M95)),O94,AND(L95&lt;0,M95&gt;0,ABS(L95)&gt;ABS(M95)),O94+L95,AND(L95=0,M95&gt;0),O94,AND(L95&gt;0,M95=0),O94,AND(L95&lt;0,M95=0),O94+L95,AND(L95+M95=0),O94,AND(L95=0,M95&lt;0),O94+M95,AND(L95&gt;0,M95&lt;0,ABS(L95)&lt;ABS(M95)),O94-(ABS(M95)-ABS(L95)),AND(L95&lt;0,M95&lt;0,ABS(L95)&gt;ABS(M95)),O94+L95+M95,AND(L95&lt;0,M95&lt;0,ABS(L95)=ABS(M95)),O94+L95+M95)</f>
        <v>4202.7922573554106</v>
      </c>
      <c r="G95" s="8"/>
      <c r="H95" s="7"/>
      <c r="L95" s="10"/>
      <c r="M95" s="10"/>
      <c r="N95" s="12"/>
      <c r="O95" s="12"/>
      <c r="P95" s="21"/>
      <c r="Q95" s="44" t="str" cm="1">
        <f t="array" ref="Q95">_xlfn.IFS(L95&lt;0,$T$113,L95=0,"",L95&gt;0,$U$113)</f>
        <v/>
      </c>
      <c r="R95" s="44" t="str" cm="1">
        <f t="array" ref="R95">_xlfn.IFS(M95&lt;0,$T$113,M95=0,"",M95&gt;0,$U$113)</f>
        <v/>
      </c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</row>
    <row r="96" spans="1:57" x14ac:dyDescent="0.35">
      <c r="A96" s="21"/>
      <c r="B96" s="21"/>
      <c r="C96" s="21"/>
      <c r="D96" s="21"/>
      <c r="E96" s="17"/>
      <c r="F96" s="11"/>
      <c r="G96" s="8"/>
      <c r="H96" s="7"/>
      <c r="L96" s="10"/>
      <c r="M96" s="10"/>
      <c r="N96" s="12"/>
      <c r="O96" s="12"/>
      <c r="P96" s="21"/>
      <c r="Q96" s="44" t="str" cm="1">
        <f t="array" ref="Q96">_xlfn.IFS(L96&lt;0,$T$113,L96=0,"",L96&gt;0,$U$113)</f>
        <v/>
      </c>
      <c r="R96" s="44" t="str" cm="1">
        <f t="array" ref="R96">_xlfn.IFS(M96&lt;0,$T$113,M96=0,"",M96&gt;0,$U$113)</f>
        <v/>
      </c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</row>
    <row r="97" spans="1:57" x14ac:dyDescent="0.35">
      <c r="A97" s="21"/>
      <c r="B97" s="21"/>
      <c r="C97" s="21"/>
      <c r="D97" s="21"/>
      <c r="E97" s="17"/>
      <c r="F97" s="11"/>
      <c r="G97" s="8"/>
      <c r="H97" s="7"/>
      <c r="L97" s="10"/>
      <c r="M97" s="10"/>
      <c r="N97" s="12"/>
      <c r="O97" s="12"/>
      <c r="P97" s="21"/>
      <c r="Q97" s="44" t="str" cm="1">
        <f t="array" ref="Q97">_xlfn.IFS(L97&lt;0,$T$113,L97=0,"",L97&gt;0,$U$113)</f>
        <v/>
      </c>
      <c r="R97" s="44" t="str" cm="1">
        <f t="array" ref="R97">_xlfn.IFS(M97&lt;0,$T$113,M97=0,"",M97&gt;0,$U$113)</f>
        <v/>
      </c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</row>
    <row r="98" spans="1:57" x14ac:dyDescent="0.35">
      <c r="A98" s="21"/>
      <c r="B98" s="21"/>
      <c r="C98" s="21"/>
      <c r="D98" s="21"/>
      <c r="E98" s="17"/>
      <c r="F98" s="11"/>
      <c r="G98" s="8"/>
      <c r="H98" s="7"/>
      <c r="L98" s="10"/>
      <c r="M98" s="10"/>
      <c r="N98" s="12"/>
      <c r="O98" s="12"/>
      <c r="P98" s="21"/>
      <c r="Q98" s="44" t="str" cm="1">
        <f t="array" ref="Q98">_xlfn.IFS(L98&lt;0,$T$113,L98=0,"",L98&gt;0,$U$113)</f>
        <v/>
      </c>
      <c r="R98" s="44" t="str" cm="1">
        <f t="array" ref="R98">_xlfn.IFS(M98&lt;0,$T$113,M98=0,"",M98&gt;0,$U$113)</f>
        <v/>
      </c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</row>
    <row r="99" spans="1:57" x14ac:dyDescent="0.35">
      <c r="A99" s="21"/>
      <c r="B99" s="21"/>
      <c r="C99" s="21"/>
      <c r="D99" s="21"/>
      <c r="E99" s="17"/>
      <c r="F99" s="11"/>
      <c r="G99" s="8"/>
      <c r="H99" s="7"/>
      <c r="L99" s="10"/>
      <c r="M99" s="10"/>
      <c r="N99" s="12"/>
      <c r="O99" s="12"/>
      <c r="P99" s="21"/>
      <c r="Q99" s="44" t="str" cm="1">
        <f t="array" ref="Q99">_xlfn.IFS(L99&lt;0,$T$113,L99=0,"",L99&gt;0,$U$113)</f>
        <v/>
      </c>
      <c r="R99" s="44" t="str" cm="1">
        <f t="array" ref="R99">_xlfn.IFS(M99&lt;0,$T$113,M99=0,"",M99&gt;0,$U$113)</f>
        <v/>
      </c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</row>
    <row r="100" spans="1:57" x14ac:dyDescent="0.35">
      <c r="A100" s="21"/>
      <c r="B100" s="21"/>
      <c r="C100" s="21"/>
      <c r="D100" s="21"/>
      <c r="E100" s="17"/>
      <c r="F100" s="11"/>
      <c r="G100" s="8"/>
      <c r="H100" s="7"/>
      <c r="L100" s="10"/>
      <c r="M100" s="10"/>
      <c r="N100" s="12"/>
      <c r="O100" s="12"/>
      <c r="P100" s="21"/>
      <c r="Q100" s="44" t="str" cm="1">
        <f t="array" ref="Q100">_xlfn.IFS(L100&lt;0,$T$113,L100=0,"",L100&gt;0,$U$113)</f>
        <v/>
      </c>
      <c r="R100" s="44" t="str" cm="1">
        <f t="array" ref="R100">_xlfn.IFS(M100&lt;0,$T$113,M100=0,"",M100&gt;0,$U$113)</f>
        <v/>
      </c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</row>
    <row r="101" spans="1:57" x14ac:dyDescent="0.35">
      <c r="A101" s="21"/>
      <c r="B101" s="21"/>
      <c r="C101" s="21"/>
      <c r="D101" s="21"/>
      <c r="E101" s="17"/>
      <c r="F101" s="11"/>
      <c r="G101" s="8"/>
      <c r="H101" s="7"/>
      <c r="L101" s="10"/>
      <c r="M101" s="10"/>
      <c r="N101" s="12"/>
      <c r="O101" s="12"/>
      <c r="P101" s="21"/>
      <c r="Q101" s="44" t="str" cm="1">
        <f t="array" ref="Q101">_xlfn.IFS(L101&lt;0,$T$113,L101=0,"",L101&gt;0,$U$113)</f>
        <v/>
      </c>
      <c r="R101" s="44" t="str" cm="1">
        <f t="array" ref="R101">_xlfn.IFS(M101&lt;0,$T$113,M101=0,"",M101&gt;0,$U$113)</f>
        <v/>
      </c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</row>
    <row r="102" spans="1:57" x14ac:dyDescent="0.35">
      <c r="A102" s="21"/>
      <c r="B102" s="21"/>
      <c r="C102" s="21"/>
      <c r="D102" s="21"/>
      <c r="E102" s="17"/>
      <c r="F102" s="11"/>
      <c r="G102" s="8"/>
      <c r="H102" s="7"/>
      <c r="L102" s="10"/>
      <c r="M102" s="10"/>
      <c r="N102" s="12"/>
      <c r="O102" s="12"/>
      <c r="P102" s="21"/>
      <c r="Q102" s="44" t="str" cm="1">
        <f t="array" ref="Q102">_xlfn.IFS(L102&lt;0,$T$113,L102=0,"",L102&gt;0,$U$113)</f>
        <v/>
      </c>
      <c r="R102" s="44" t="str" cm="1">
        <f t="array" ref="R102">_xlfn.IFS(M102&lt;0,$T$113,M102=0,"",M102&gt;0,$U$113)</f>
        <v/>
      </c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</row>
    <row r="103" spans="1:57" x14ac:dyDescent="0.35">
      <c r="A103" s="21"/>
      <c r="B103" s="21"/>
      <c r="C103" s="21"/>
      <c r="D103" s="21"/>
      <c r="E103" s="17"/>
      <c r="F103" s="11"/>
      <c r="G103" s="8"/>
      <c r="H103" s="7"/>
      <c r="L103" s="10"/>
      <c r="M103" s="10"/>
      <c r="N103" s="12"/>
      <c r="O103" s="12"/>
      <c r="P103" s="21"/>
      <c r="Q103" s="44" t="str" cm="1">
        <f t="array" ref="Q103">_xlfn.IFS(L103&lt;0,$T$113,L103=0,"",L103&gt;0,$U$113)</f>
        <v/>
      </c>
      <c r="R103" s="44" t="str" cm="1">
        <f t="array" ref="R103">_xlfn.IFS(M103&lt;0,$T$113,M103=0,"",M103&gt;0,$U$113)</f>
        <v/>
      </c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</row>
    <row r="104" spans="1:57" x14ac:dyDescent="0.35">
      <c r="A104" s="21"/>
      <c r="B104" s="21"/>
      <c r="C104" s="21"/>
      <c r="D104" s="21"/>
      <c r="E104" s="17"/>
      <c r="F104" s="11"/>
      <c r="G104" s="8"/>
      <c r="H104" s="7"/>
      <c r="L104" s="10"/>
      <c r="M104" s="10"/>
      <c r="N104" s="12"/>
      <c r="O104" s="12"/>
      <c r="P104" s="21"/>
      <c r="Q104" s="44" t="str" cm="1">
        <f t="array" ref="Q104">_xlfn.IFS(L104&lt;0,$T$113,L104=0,"",L104&gt;0,$U$113)</f>
        <v/>
      </c>
      <c r="R104" s="44" t="str" cm="1">
        <f t="array" ref="R104">_xlfn.IFS(M104&lt;0,$T$113,M104=0,"",M104&gt;0,$U$113)</f>
        <v/>
      </c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</row>
    <row r="105" spans="1:57" x14ac:dyDescent="0.35">
      <c r="A105" s="21"/>
      <c r="B105" s="21"/>
      <c r="C105" s="21"/>
      <c r="D105" s="21"/>
      <c r="E105" s="6"/>
      <c r="F105" s="11"/>
      <c r="G105" s="8"/>
      <c r="H105" s="12"/>
      <c r="P105" s="21"/>
      <c r="Q105" s="25"/>
      <c r="R105" s="25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</row>
    <row r="106" spans="1:57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5"/>
      <c r="R106" s="25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</row>
    <row r="107" spans="1:57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3"/>
      <c r="N107" s="21"/>
      <c r="O107" s="21"/>
      <c r="P107" s="21"/>
      <c r="Q107" s="25"/>
      <c r="R107" s="25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</row>
    <row r="108" spans="1:57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5"/>
      <c r="R108" s="25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</row>
    <row r="109" spans="1:57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5"/>
      <c r="R109" s="25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</row>
    <row r="110" spans="1:57" x14ac:dyDescent="0.35">
      <c r="A110" s="21"/>
      <c r="B110" s="21"/>
      <c r="C110" s="21"/>
      <c r="D110" s="21"/>
      <c r="E110" s="21"/>
      <c r="F110" s="21"/>
      <c r="G110" s="21"/>
      <c r="H110" s="45"/>
      <c r="I110" s="21"/>
      <c r="J110" s="21"/>
      <c r="K110" s="21"/>
      <c r="L110" s="21"/>
      <c r="M110" s="21"/>
      <c r="N110" s="21"/>
      <c r="O110" s="21"/>
      <c r="P110" s="21"/>
      <c r="Q110" s="25"/>
      <c r="R110" s="25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</row>
    <row r="111" spans="1:57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5"/>
      <c r="R111" s="25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</row>
    <row r="112" spans="1:57" x14ac:dyDescent="0.35">
      <c r="A112" s="21"/>
      <c r="B112" s="21"/>
      <c r="C112" s="21"/>
      <c r="D112" s="21"/>
      <c r="E112" s="21"/>
      <c r="F112" s="45"/>
      <c r="G112" s="45"/>
      <c r="H112" s="45"/>
      <c r="I112" s="21"/>
      <c r="J112" s="21"/>
      <c r="K112" s="21"/>
      <c r="L112" s="21"/>
      <c r="M112" s="21"/>
      <c r="N112" s="21"/>
      <c r="O112" s="21"/>
      <c r="P112" s="21"/>
      <c r="Q112" s="25"/>
      <c r="R112" s="25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</row>
    <row r="113" spans="1:57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5"/>
      <c r="R113" s="25"/>
      <c r="S113" s="21"/>
      <c r="T113" s="21" t="s">
        <v>3</v>
      </c>
      <c r="U113" s="21" t="s">
        <v>2</v>
      </c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</row>
    <row r="114" spans="1:57" x14ac:dyDescent="0.35">
      <c r="A114" s="21"/>
      <c r="B114" s="21"/>
      <c r="C114" s="21"/>
      <c r="D114" s="21"/>
      <c r="E114" s="21"/>
      <c r="F114" s="21"/>
      <c r="G114" s="21"/>
      <c r="H114" s="45"/>
      <c r="I114" s="21"/>
      <c r="J114" s="21"/>
      <c r="K114" s="21"/>
      <c r="L114" s="45"/>
      <c r="M114" s="45"/>
      <c r="N114" s="21"/>
      <c r="O114" s="21"/>
      <c r="P114" s="21"/>
      <c r="Q114" s="25"/>
      <c r="R114" s="25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</row>
    <row r="115" spans="1:57" x14ac:dyDescent="0.35">
      <c r="A115" s="21"/>
      <c r="B115" s="21"/>
      <c r="C115" s="21"/>
      <c r="D115" s="21"/>
      <c r="E115" s="21"/>
      <c r="F115" s="21"/>
      <c r="G115" s="46"/>
      <c r="H115" s="46"/>
      <c r="I115" s="21"/>
      <c r="J115" s="21"/>
      <c r="K115" s="21"/>
      <c r="L115" s="45"/>
      <c r="M115" s="45"/>
      <c r="N115" s="21"/>
      <c r="O115" s="21"/>
      <c r="P115" s="21"/>
      <c r="Q115" s="25"/>
      <c r="R115" s="25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</row>
    <row r="116" spans="1:57" x14ac:dyDescent="0.35">
      <c r="A116" s="21"/>
      <c r="B116" s="21"/>
      <c r="C116" s="21"/>
      <c r="D116" s="21"/>
      <c r="E116" s="21"/>
      <c r="F116" s="21"/>
      <c r="G116" s="46"/>
      <c r="H116" s="46"/>
      <c r="I116" s="21"/>
      <c r="J116" s="21"/>
      <c r="K116" s="21"/>
      <c r="L116" s="45"/>
      <c r="M116" s="45"/>
      <c r="N116" s="21"/>
      <c r="O116" s="21"/>
      <c r="P116" s="21"/>
      <c r="Q116" s="25"/>
      <c r="R116" s="25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</row>
    <row r="117" spans="1:57" x14ac:dyDescent="0.35">
      <c r="A117" s="21"/>
      <c r="B117" s="21"/>
      <c r="C117" s="21"/>
      <c r="D117" s="21"/>
      <c r="E117" s="21"/>
      <c r="F117" s="21"/>
      <c r="G117" s="46"/>
      <c r="H117" s="46"/>
      <c r="I117" s="21"/>
      <c r="J117" s="21"/>
      <c r="K117" s="21"/>
      <c r="L117" s="45"/>
      <c r="M117" s="45"/>
      <c r="N117" s="21"/>
      <c r="O117" s="21"/>
      <c r="P117" s="21"/>
      <c r="Q117" s="25"/>
      <c r="R117" s="25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</row>
    <row r="118" spans="1:57" x14ac:dyDescent="0.35">
      <c r="A118" s="21"/>
      <c r="B118" s="21"/>
      <c r="C118" s="21"/>
      <c r="D118" s="21"/>
      <c r="E118" s="21"/>
      <c r="F118" s="21"/>
      <c r="G118" s="46"/>
      <c r="H118" s="46"/>
      <c r="I118" s="21"/>
      <c r="J118" s="21"/>
      <c r="K118" s="21"/>
      <c r="L118" s="45"/>
      <c r="M118" s="45"/>
      <c r="N118" s="21"/>
      <c r="O118" s="21"/>
      <c r="P118" s="21"/>
      <c r="Q118" s="25"/>
      <c r="R118" s="25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</row>
    <row r="119" spans="1:57" x14ac:dyDescent="0.35">
      <c r="A119" s="21"/>
      <c r="B119" s="21"/>
      <c r="C119" s="21"/>
      <c r="D119" s="21"/>
      <c r="E119" s="21"/>
      <c r="F119" s="21"/>
      <c r="G119" s="46"/>
      <c r="H119" s="46"/>
      <c r="I119" s="21"/>
      <c r="J119" s="21"/>
      <c r="K119" s="21"/>
      <c r="L119" s="45"/>
      <c r="M119" s="45"/>
      <c r="N119" s="21"/>
      <c r="O119" s="21"/>
      <c r="P119" s="21"/>
      <c r="Q119" s="25"/>
      <c r="R119" s="25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</row>
    <row r="120" spans="1:57" x14ac:dyDescent="0.35">
      <c r="A120" s="21"/>
      <c r="B120" s="21"/>
      <c r="C120" s="21"/>
      <c r="D120" s="21"/>
      <c r="E120" s="21"/>
      <c r="F120" s="21"/>
      <c r="G120" s="46"/>
      <c r="H120" s="46"/>
      <c r="I120" s="21"/>
      <c r="J120" s="21"/>
      <c r="K120" s="21"/>
      <c r="L120" s="45"/>
      <c r="M120" s="45"/>
      <c r="N120" s="21"/>
      <c r="O120" s="21"/>
      <c r="P120" s="21"/>
      <c r="Q120" s="25"/>
      <c r="R120" s="25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</row>
    <row r="121" spans="1:57" x14ac:dyDescent="0.35">
      <c r="A121" s="21"/>
      <c r="B121" s="21"/>
      <c r="C121" s="21"/>
      <c r="D121" s="21"/>
      <c r="E121" s="21"/>
      <c r="F121" s="21"/>
      <c r="G121" s="46"/>
      <c r="H121" s="46"/>
      <c r="I121" s="21"/>
      <c r="J121" s="21"/>
      <c r="K121" s="21"/>
      <c r="L121" s="45"/>
      <c r="M121" s="45"/>
      <c r="N121" s="21"/>
      <c r="O121" s="21"/>
      <c r="P121" s="21"/>
      <c r="Q121" s="25"/>
      <c r="R121" s="25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</row>
    <row r="122" spans="1:57" x14ac:dyDescent="0.35">
      <c r="A122" s="21"/>
      <c r="B122" s="21"/>
      <c r="C122" s="21"/>
      <c r="D122" s="21"/>
      <c r="E122" s="21"/>
      <c r="F122" s="21"/>
      <c r="G122" s="46"/>
      <c r="H122" s="46"/>
      <c r="I122" s="21"/>
      <c r="J122" s="21"/>
      <c r="K122" s="21"/>
      <c r="L122" s="45"/>
      <c r="M122" s="45"/>
      <c r="N122" s="21"/>
      <c r="O122" s="21"/>
      <c r="P122" s="21"/>
      <c r="Q122" s="25"/>
      <c r="R122" s="25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</row>
    <row r="123" spans="1:57" x14ac:dyDescent="0.35">
      <c r="A123" s="21"/>
      <c r="B123" s="21"/>
      <c r="C123" s="21"/>
      <c r="D123" s="21"/>
      <c r="E123" s="21"/>
      <c r="F123" s="21"/>
      <c r="G123" s="46"/>
      <c r="H123" s="46"/>
      <c r="I123" s="21"/>
      <c r="J123" s="21"/>
      <c r="K123" s="21"/>
      <c r="L123" s="45"/>
      <c r="M123" s="45"/>
      <c r="N123" s="21"/>
      <c r="O123" s="21"/>
      <c r="P123" s="21"/>
      <c r="Q123" s="25"/>
      <c r="R123" s="25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</row>
    <row r="124" spans="1:57" s="13" customFormat="1" x14ac:dyDescent="0.35">
      <c r="A124" s="25"/>
      <c r="B124" s="25"/>
      <c r="C124" s="25"/>
      <c r="D124" s="25"/>
      <c r="E124" s="21"/>
      <c r="F124" s="21"/>
      <c r="G124" s="46"/>
      <c r="H124" s="46"/>
      <c r="I124" s="21"/>
      <c r="J124" s="21"/>
      <c r="K124" s="21"/>
      <c r="L124" s="45"/>
      <c r="M124" s="45"/>
      <c r="N124" s="21"/>
      <c r="O124" s="21"/>
      <c r="P124" s="21"/>
      <c r="Q124" s="25"/>
      <c r="R124" s="25"/>
      <c r="S124" s="21"/>
      <c r="T124" s="21"/>
      <c r="U124" s="21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</row>
    <row r="125" spans="1:57" s="13" customFormat="1" x14ac:dyDescent="0.35">
      <c r="A125" s="25"/>
      <c r="B125" s="25"/>
      <c r="C125" s="25"/>
      <c r="D125" s="25"/>
      <c r="E125" s="21"/>
      <c r="F125" s="21"/>
      <c r="G125" s="46"/>
      <c r="H125" s="46"/>
      <c r="I125" s="21"/>
      <c r="J125" s="21"/>
      <c r="K125" s="21"/>
      <c r="L125" s="45"/>
      <c r="M125" s="45"/>
      <c r="N125" s="21"/>
      <c r="O125" s="21"/>
      <c r="P125" s="21"/>
      <c r="Q125" s="25"/>
      <c r="R125" s="25"/>
      <c r="S125" s="21"/>
      <c r="T125" s="21"/>
      <c r="U125" s="21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</row>
    <row r="126" spans="1:57" s="13" customFormat="1" x14ac:dyDescent="0.35">
      <c r="A126" s="25"/>
      <c r="B126" s="25"/>
      <c r="C126" s="25"/>
      <c r="D126" s="25"/>
      <c r="E126" s="21"/>
      <c r="F126" s="21"/>
      <c r="G126" s="46"/>
      <c r="H126" s="46"/>
      <c r="I126" s="21"/>
      <c r="J126" s="21"/>
      <c r="K126" s="21"/>
      <c r="L126" s="45"/>
      <c r="M126" s="45"/>
      <c r="N126" s="21"/>
      <c r="O126" s="21"/>
      <c r="P126" s="21"/>
      <c r="Q126" s="25"/>
      <c r="R126" s="25"/>
      <c r="S126" s="21"/>
      <c r="T126" s="21"/>
      <c r="U126" s="21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</row>
    <row r="127" spans="1:57" s="13" customFormat="1" x14ac:dyDescent="0.35">
      <c r="A127" s="25"/>
      <c r="B127" s="25"/>
      <c r="C127" s="25"/>
      <c r="D127" s="25"/>
      <c r="E127" s="21"/>
      <c r="F127" s="21"/>
      <c r="G127" s="46"/>
      <c r="H127" s="46"/>
      <c r="I127" s="21"/>
      <c r="J127" s="21"/>
      <c r="K127" s="21"/>
      <c r="L127" s="45"/>
      <c r="M127" s="45"/>
      <c r="N127" s="21"/>
      <c r="O127" s="21"/>
      <c r="P127" s="21"/>
      <c r="Q127" s="25"/>
      <c r="R127" s="25"/>
      <c r="S127" s="21"/>
      <c r="T127" s="21"/>
      <c r="U127" s="21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</row>
    <row r="128" spans="1:57" s="13" customFormat="1" x14ac:dyDescent="0.35">
      <c r="A128" s="25"/>
      <c r="B128" s="25"/>
      <c r="C128" s="25"/>
      <c r="D128" s="25"/>
      <c r="E128" s="21"/>
      <c r="F128" s="21"/>
      <c r="G128" s="46"/>
      <c r="H128" s="46"/>
      <c r="I128" s="21"/>
      <c r="J128" s="21"/>
      <c r="K128" s="21"/>
      <c r="L128" s="45"/>
      <c r="M128" s="45"/>
      <c r="N128" s="21"/>
      <c r="O128" s="21"/>
      <c r="P128" s="21"/>
      <c r="Q128" s="25"/>
      <c r="R128" s="25"/>
      <c r="S128" s="21"/>
      <c r="T128" s="21"/>
      <c r="U128" s="21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</row>
    <row r="129" spans="1:57" s="13" customFormat="1" x14ac:dyDescent="0.35">
      <c r="A129" s="25"/>
      <c r="B129" s="25"/>
      <c r="C129" s="25"/>
      <c r="D129" s="25"/>
      <c r="E129" s="21"/>
      <c r="F129" s="21"/>
      <c r="G129" s="46"/>
      <c r="H129" s="46"/>
      <c r="I129" s="21"/>
      <c r="J129" s="21"/>
      <c r="K129" s="21"/>
      <c r="L129" s="45"/>
      <c r="M129" s="45"/>
      <c r="N129" s="21"/>
      <c r="O129" s="21"/>
      <c r="P129" s="21"/>
      <c r="Q129" s="25"/>
      <c r="R129" s="25"/>
      <c r="S129" s="21"/>
      <c r="T129" s="21"/>
      <c r="U129" s="21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</row>
    <row r="130" spans="1:57" s="13" customFormat="1" x14ac:dyDescent="0.35">
      <c r="A130" s="25"/>
      <c r="B130" s="25"/>
      <c r="C130" s="25"/>
      <c r="D130" s="25"/>
      <c r="E130" s="21"/>
      <c r="F130" s="21"/>
      <c r="G130" s="46"/>
      <c r="H130" s="46"/>
      <c r="I130" s="21"/>
      <c r="J130" s="21"/>
      <c r="K130" s="21"/>
      <c r="L130" s="45"/>
      <c r="M130" s="45"/>
      <c r="N130" s="21"/>
      <c r="O130" s="21"/>
      <c r="P130" s="21"/>
      <c r="Q130" s="25"/>
      <c r="R130" s="25"/>
      <c r="S130" s="21"/>
      <c r="T130" s="21"/>
      <c r="U130" s="21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</row>
    <row r="131" spans="1:57" s="13" customFormat="1" x14ac:dyDescent="0.35">
      <c r="A131" s="25"/>
      <c r="B131" s="25"/>
      <c r="C131" s="25"/>
      <c r="D131" s="25"/>
      <c r="E131" s="21"/>
      <c r="F131" s="21"/>
      <c r="G131" s="46"/>
      <c r="H131" s="46"/>
      <c r="I131" s="21"/>
      <c r="J131" s="21"/>
      <c r="K131" s="21"/>
      <c r="L131" s="45"/>
      <c r="M131" s="45"/>
      <c r="N131" s="21"/>
      <c r="O131" s="21"/>
      <c r="P131" s="21"/>
      <c r="Q131" s="25"/>
      <c r="R131" s="25"/>
      <c r="S131" s="21"/>
      <c r="T131" s="21"/>
      <c r="U131" s="21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</row>
    <row r="132" spans="1:57" s="13" customFormat="1" x14ac:dyDescent="0.35">
      <c r="A132" s="25"/>
      <c r="B132" s="25"/>
      <c r="C132" s="25"/>
      <c r="D132" s="25"/>
      <c r="E132" s="21"/>
      <c r="F132" s="21"/>
      <c r="G132" s="46"/>
      <c r="H132" s="46"/>
      <c r="I132" s="21"/>
      <c r="J132" s="21"/>
      <c r="K132" s="21"/>
      <c r="L132" s="45"/>
      <c r="M132" s="45"/>
      <c r="N132" s="21"/>
      <c r="O132" s="21"/>
      <c r="P132" s="21"/>
      <c r="Q132" s="25"/>
      <c r="R132" s="25"/>
      <c r="S132" s="21"/>
      <c r="T132" s="21"/>
      <c r="U132" s="21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</row>
    <row r="133" spans="1:57" s="13" customFormat="1" x14ac:dyDescent="0.35">
      <c r="A133" s="25"/>
      <c r="B133" s="25"/>
      <c r="C133" s="25"/>
      <c r="D133" s="25"/>
      <c r="E133" s="21"/>
      <c r="F133" s="21"/>
      <c r="G133" s="46"/>
      <c r="H133" s="46"/>
      <c r="I133" s="21"/>
      <c r="J133" s="21"/>
      <c r="K133" s="21"/>
      <c r="L133" s="45"/>
      <c r="M133" s="45"/>
      <c r="N133" s="21"/>
      <c r="O133" s="21"/>
      <c r="P133" s="21"/>
      <c r="Q133" s="25"/>
      <c r="R133" s="25"/>
      <c r="S133" s="21"/>
      <c r="T133" s="21"/>
      <c r="U133" s="21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</row>
    <row r="134" spans="1:57" s="13" customFormat="1" x14ac:dyDescent="0.35">
      <c r="A134" s="25"/>
      <c r="B134" s="25"/>
      <c r="C134" s="25"/>
      <c r="D134" s="25"/>
      <c r="E134" s="21"/>
      <c r="F134" s="21"/>
      <c r="G134" s="46"/>
      <c r="H134" s="46"/>
      <c r="I134" s="21"/>
      <c r="J134" s="21"/>
      <c r="K134" s="21"/>
      <c r="L134" s="45"/>
      <c r="M134" s="45"/>
      <c r="N134" s="21"/>
      <c r="O134" s="21"/>
      <c r="P134" s="21"/>
      <c r="Q134" s="25"/>
      <c r="R134" s="25"/>
      <c r="S134" s="21"/>
      <c r="T134" s="21"/>
      <c r="U134" s="21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</row>
    <row r="135" spans="1:57" s="13" customFormat="1" x14ac:dyDescent="0.35">
      <c r="A135" s="25"/>
      <c r="B135" s="25"/>
      <c r="C135" s="25"/>
      <c r="D135" s="25"/>
      <c r="E135" s="21"/>
      <c r="F135" s="21"/>
      <c r="G135" s="46"/>
      <c r="H135" s="46"/>
      <c r="I135" s="21"/>
      <c r="J135" s="21"/>
      <c r="K135" s="21"/>
      <c r="L135" s="45"/>
      <c r="M135" s="45"/>
      <c r="N135" s="21"/>
      <c r="O135" s="21"/>
      <c r="P135" s="21"/>
      <c r="Q135" s="25"/>
      <c r="R135" s="25"/>
      <c r="S135" s="21"/>
      <c r="T135" s="21"/>
      <c r="U135" s="21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</row>
    <row r="136" spans="1:57" s="13" customFormat="1" x14ac:dyDescent="0.35">
      <c r="A136" s="25"/>
      <c r="B136" s="25"/>
      <c r="C136" s="25"/>
      <c r="D136" s="25"/>
      <c r="E136" s="21"/>
      <c r="F136" s="21"/>
      <c r="G136" s="46"/>
      <c r="H136" s="46"/>
      <c r="I136" s="21"/>
      <c r="J136" s="21"/>
      <c r="K136" s="21"/>
      <c r="L136" s="45"/>
      <c r="M136" s="45"/>
      <c r="N136" s="21"/>
      <c r="O136" s="21"/>
      <c r="P136" s="21"/>
      <c r="Q136" s="25"/>
      <c r="R136" s="25"/>
      <c r="S136" s="21"/>
      <c r="T136" s="21"/>
      <c r="U136" s="21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</row>
    <row r="137" spans="1:57" s="13" customFormat="1" x14ac:dyDescent="0.35">
      <c r="A137" s="25"/>
      <c r="B137" s="25"/>
      <c r="C137" s="25"/>
      <c r="D137" s="25"/>
      <c r="E137" s="21"/>
      <c r="F137" s="21"/>
      <c r="G137" s="46"/>
      <c r="H137" s="46"/>
      <c r="I137" s="21"/>
      <c r="J137" s="21"/>
      <c r="K137" s="21"/>
      <c r="L137" s="21"/>
      <c r="M137" s="21"/>
      <c r="N137" s="21"/>
      <c r="O137" s="21"/>
      <c r="P137" s="21"/>
      <c r="Q137" s="25"/>
      <c r="R137" s="25"/>
      <c r="S137" s="21"/>
      <c r="T137" s="21"/>
      <c r="U137" s="21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</row>
    <row r="138" spans="1:57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5"/>
      <c r="R138" s="25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</row>
    <row r="139" spans="1:57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5"/>
      <c r="R139" s="25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</row>
    <row r="140" spans="1:57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5"/>
      <c r="R140" s="25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</row>
    <row r="141" spans="1:57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5"/>
      <c r="R141" s="25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</row>
    <row r="142" spans="1:57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5"/>
      <c r="R142" s="25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</row>
    <row r="143" spans="1:57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5"/>
      <c r="R143" s="25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</row>
    <row r="144" spans="1:57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5"/>
      <c r="R144" s="25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</row>
    <row r="145" spans="1:57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5"/>
      <c r="R145" s="25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</row>
    <row r="146" spans="1:57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5"/>
      <c r="R146" s="25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</row>
    <row r="147" spans="1:57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5"/>
      <c r="R147" s="25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</row>
    <row r="148" spans="1:57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5"/>
      <c r="R148" s="25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</row>
    <row r="149" spans="1:57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5"/>
      <c r="R149" s="25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</row>
    <row r="150" spans="1:57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5"/>
      <c r="R150" s="25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</row>
    <row r="151" spans="1:57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5"/>
      <c r="R151" s="25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</row>
    <row r="152" spans="1:57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5"/>
      <c r="R152" s="25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</row>
    <row r="153" spans="1:57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5"/>
      <c r="R153" s="25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</row>
    <row r="154" spans="1:57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5"/>
      <c r="R154" s="25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</row>
    <row r="155" spans="1:57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5"/>
      <c r="R155" s="25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</row>
    <row r="156" spans="1:57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5"/>
      <c r="R156" s="25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</row>
    <row r="157" spans="1:57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5"/>
      <c r="R157" s="25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</row>
    <row r="158" spans="1:57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5"/>
      <c r="R158" s="25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</row>
    <row r="159" spans="1:57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5"/>
      <c r="R159" s="25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</row>
    <row r="160" spans="1:57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5"/>
      <c r="R160" s="25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</row>
    <row r="161" spans="1:57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5"/>
      <c r="R161" s="25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</row>
    <row r="162" spans="1:57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5"/>
      <c r="R162" s="25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</row>
    <row r="163" spans="1:57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5"/>
      <c r="R163" s="25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</row>
    <row r="164" spans="1:57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5"/>
      <c r="R164" s="25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</row>
    <row r="165" spans="1:57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5"/>
      <c r="R165" s="25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</row>
    <row r="166" spans="1:57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5"/>
      <c r="R166" s="25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</row>
    <row r="167" spans="1:57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5"/>
      <c r="R167" s="25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</row>
    <row r="168" spans="1:57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5"/>
      <c r="R168" s="25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</row>
    <row r="169" spans="1:57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5"/>
      <c r="R169" s="25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</row>
    <row r="170" spans="1:57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5"/>
      <c r="R170" s="25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</row>
    <row r="171" spans="1:57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5"/>
      <c r="R171" s="25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</row>
    <row r="172" spans="1:57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5"/>
      <c r="R172" s="25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</row>
    <row r="173" spans="1:57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5"/>
      <c r="R173" s="25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</row>
    <row r="174" spans="1:57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5"/>
      <c r="R174" s="25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</row>
    <row r="175" spans="1:57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5"/>
      <c r="R175" s="25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</row>
    <row r="176" spans="1:57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5"/>
      <c r="R176" s="25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</row>
    <row r="177" spans="1:57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5"/>
      <c r="R177" s="25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</row>
    <row r="178" spans="1:57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5"/>
      <c r="R178" s="25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</row>
    <row r="179" spans="1:57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5"/>
      <c r="R179" s="25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</row>
    <row r="180" spans="1:57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5"/>
      <c r="R180" s="25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</row>
    <row r="181" spans="1:57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5"/>
      <c r="R181" s="25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</row>
    <row r="182" spans="1:57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5"/>
      <c r="R182" s="25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</row>
    <row r="183" spans="1:57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5"/>
      <c r="R183" s="25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</row>
    <row r="184" spans="1:57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5"/>
      <c r="R184" s="25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</row>
    <row r="185" spans="1:57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5"/>
      <c r="R185" s="25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</row>
    <row r="186" spans="1:57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5"/>
      <c r="R186" s="25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</row>
    <row r="187" spans="1:57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5"/>
      <c r="R187" s="25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</row>
  </sheetData>
  <conditionalFormatting sqref="Q82">
    <cfRule type="expression" dxfId="10" priority="1">
      <formula>L82&gt;0</formula>
    </cfRule>
  </conditionalFormatting>
  <dataValidations count="1">
    <dataValidation type="list" allowBlank="1" showInputMessage="1" showErrorMessage="1" sqref="G13" xr:uid="{9919D732-E927-4F3E-8250-CFA5086E86EE}">
      <formula1>#REF!</formula1>
    </dataValidation>
  </dataValidation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B7282-469A-47D9-8258-FC4F0963636B}">
  <dimension ref="A1:BE187"/>
  <sheetViews>
    <sheetView showGridLines="0" topLeftCell="A16" zoomScale="90" zoomScaleNormal="90" workbookViewId="0">
      <selection activeCell="I55" sqref="I55"/>
    </sheetView>
  </sheetViews>
  <sheetFormatPr defaultRowHeight="14.5" x14ac:dyDescent="0.35"/>
  <cols>
    <col min="1" max="1" width="2.6328125" customWidth="1"/>
    <col min="2" max="2" width="3.90625" customWidth="1"/>
    <col min="3" max="3" width="1.08984375" customWidth="1"/>
    <col min="4" max="4" width="1" customWidth="1"/>
    <col min="5" max="5" width="10.81640625" customWidth="1"/>
    <col min="6" max="6" width="13.08984375" customWidth="1"/>
    <col min="7" max="7" width="7.90625" bestFit="1" customWidth="1"/>
    <col min="8" max="8" width="10.36328125" customWidth="1"/>
    <col min="9" max="9" width="10" customWidth="1"/>
    <col min="10" max="10" width="1" customWidth="1"/>
    <col min="11" max="11" width="1.08984375" customWidth="1"/>
    <col min="12" max="14" width="8.7265625" customWidth="1"/>
    <col min="17" max="18" width="3.6328125" style="13" customWidth="1"/>
  </cols>
  <sheetData>
    <row r="1" spans="1:57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5"/>
      <c r="R1" s="25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</row>
    <row r="2" spans="1:57" x14ac:dyDescent="0.35">
      <c r="A2" s="21"/>
      <c r="B2" s="21"/>
      <c r="C2" s="21"/>
      <c r="D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</row>
    <row r="3" spans="1:57" x14ac:dyDescent="0.35">
      <c r="A3" s="21"/>
      <c r="B3" s="21"/>
      <c r="C3" s="21"/>
      <c r="D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</row>
    <row r="4" spans="1:57" x14ac:dyDescent="0.35">
      <c r="A4" s="21"/>
      <c r="B4" s="21"/>
      <c r="C4" s="21"/>
      <c r="D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</row>
    <row r="5" spans="1:57" x14ac:dyDescent="0.35">
      <c r="A5" s="21"/>
      <c r="B5" s="21"/>
      <c r="C5" s="21"/>
      <c r="D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</row>
    <row r="6" spans="1:57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5"/>
      <c r="R6" s="25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</row>
    <row r="7" spans="1:57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5"/>
      <c r="R7" s="25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</row>
    <row r="8" spans="1:57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5"/>
      <c r="R8" s="25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</row>
    <row r="9" spans="1:57" x14ac:dyDescent="0.35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5"/>
      <c r="R9" s="25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</row>
    <row r="10" spans="1:57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5"/>
      <c r="R10" s="25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</row>
    <row r="11" spans="1:57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5"/>
      <c r="R11" s="25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</row>
    <row r="12" spans="1:57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5"/>
      <c r="R12" s="25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</row>
    <row r="13" spans="1:57" x14ac:dyDescent="0.35">
      <c r="A13" s="21"/>
      <c r="B13" s="21"/>
      <c r="C13" s="21"/>
      <c r="D13" s="21"/>
      <c r="E13" s="21"/>
      <c r="F13" s="21"/>
      <c r="G13" s="22"/>
      <c r="H13" s="21"/>
      <c r="I13" s="21"/>
      <c r="J13" s="21"/>
      <c r="K13" s="23"/>
      <c r="L13" s="21"/>
      <c r="M13" s="21"/>
      <c r="N13" s="24"/>
      <c r="O13" s="21"/>
      <c r="P13" s="21"/>
      <c r="Q13" s="25"/>
      <c r="R13" s="25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</row>
    <row r="14" spans="1:57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5"/>
      <c r="R14" s="25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</row>
    <row r="15" spans="1:57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5"/>
      <c r="R15" s="25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</row>
    <row r="16" spans="1:57" ht="6.5" customHeight="1" x14ac:dyDescent="0.35">
      <c r="A16" s="21"/>
      <c r="B16" s="21"/>
      <c r="C16" s="20"/>
      <c r="D16" s="20"/>
      <c r="E16" s="20"/>
      <c r="F16" s="20"/>
      <c r="G16" s="20"/>
      <c r="H16" s="20"/>
      <c r="I16" s="20"/>
      <c r="J16" s="20"/>
      <c r="K16" s="20"/>
      <c r="L16" s="21"/>
      <c r="M16" s="21"/>
      <c r="N16" s="21"/>
      <c r="O16" s="21"/>
      <c r="P16" s="21"/>
      <c r="Q16" s="25"/>
      <c r="R16" s="25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</row>
    <row r="17" spans="1:57" ht="5" customHeight="1" x14ac:dyDescent="0.35">
      <c r="A17" s="21"/>
      <c r="B17" s="21"/>
      <c r="C17" s="20"/>
      <c r="D17" s="21"/>
      <c r="E17" s="21"/>
      <c r="F17" s="21"/>
      <c r="G17" s="21"/>
      <c r="H17" s="21"/>
      <c r="I17" s="21"/>
      <c r="J17" s="21"/>
      <c r="K17" s="20"/>
      <c r="L17" s="21"/>
      <c r="M17" s="21"/>
      <c r="N17" s="21"/>
      <c r="O17" s="21"/>
      <c r="P17" s="21"/>
      <c r="Q17" s="25"/>
      <c r="R17" s="25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</row>
    <row r="18" spans="1:57" ht="36" x14ac:dyDescent="0.35">
      <c r="A18" s="21"/>
      <c r="B18" s="21"/>
      <c r="C18" s="20"/>
      <c r="D18" s="21"/>
      <c r="E18" s="28" t="s">
        <v>0</v>
      </c>
      <c r="F18" s="29" t="s">
        <v>9</v>
      </c>
      <c r="G18" s="29" t="s">
        <v>10</v>
      </c>
      <c r="H18" s="30" t="s">
        <v>6</v>
      </c>
      <c r="I18" s="30" t="s">
        <v>7</v>
      </c>
      <c r="J18" s="26"/>
      <c r="K18" s="20"/>
      <c r="L18" s="21"/>
      <c r="M18" s="21"/>
      <c r="N18" s="21"/>
      <c r="O18" s="21"/>
      <c r="P18" s="21"/>
      <c r="Q18" s="25"/>
      <c r="R18" s="25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</row>
    <row r="19" spans="1:57" ht="6" customHeight="1" x14ac:dyDescent="0.35">
      <c r="A19" s="21"/>
      <c r="B19" s="21"/>
      <c r="C19" s="20"/>
      <c r="D19" s="21"/>
      <c r="E19" s="31"/>
      <c r="F19" s="32"/>
      <c r="G19" s="32"/>
      <c r="H19" s="33"/>
      <c r="I19" s="33"/>
      <c r="J19" s="26"/>
      <c r="K19" s="20"/>
      <c r="L19" s="21"/>
      <c r="M19" s="21"/>
      <c r="N19" s="21"/>
      <c r="O19" s="21"/>
      <c r="P19" s="21"/>
      <c r="Q19" s="25"/>
      <c r="R19" s="25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</row>
    <row r="20" spans="1:57" ht="18" x14ac:dyDescent="0.4">
      <c r="A20" s="21"/>
      <c r="B20" s="21"/>
      <c r="C20" s="20"/>
      <c r="D20" s="21"/>
      <c r="E20" s="34" t="s">
        <v>13</v>
      </c>
      <c r="F20" s="35">
        <v>500</v>
      </c>
      <c r="G20" s="36"/>
      <c r="H20" s="37"/>
      <c r="I20" s="37">
        <f>F20</f>
        <v>500</v>
      </c>
      <c r="J20" s="27"/>
      <c r="K20" s="20"/>
      <c r="L20" s="21"/>
      <c r="M20" s="21"/>
      <c r="N20" s="21"/>
      <c r="O20" s="21"/>
      <c r="P20" s="21"/>
      <c r="Q20" s="25"/>
      <c r="R20" s="25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</row>
    <row r="21" spans="1:57" ht="18" x14ac:dyDescent="0.4">
      <c r="A21" s="21"/>
      <c r="B21" s="21"/>
      <c r="C21" s="20"/>
      <c r="D21" s="21"/>
      <c r="E21" s="38" t="s">
        <v>14</v>
      </c>
      <c r="F21" s="39">
        <v>531.107073648388</v>
      </c>
      <c r="G21" s="39">
        <v>202.71254431299894</v>
      </c>
      <c r="H21" s="37">
        <f>SUM(F21:G21)</f>
        <v>733.81961796138694</v>
      </c>
      <c r="I21" s="37">
        <f>I20+F21+G21</f>
        <v>1233.8196179613869</v>
      </c>
      <c r="J21" s="27"/>
      <c r="K21" s="20"/>
      <c r="L21" s="21"/>
      <c r="M21" s="21"/>
      <c r="N21" s="21"/>
      <c r="O21" s="21"/>
      <c r="P21" s="21"/>
      <c r="Q21" s="25"/>
      <c r="R21" s="25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</row>
    <row r="22" spans="1:57" ht="18" x14ac:dyDescent="0.4">
      <c r="A22" s="21"/>
      <c r="B22" s="21"/>
      <c r="C22" s="20"/>
      <c r="D22" s="21"/>
      <c r="E22" s="38" t="s">
        <v>15</v>
      </c>
      <c r="F22" s="39">
        <v>475.50172683294068</v>
      </c>
      <c r="G22" s="39">
        <v>-416.86280692379773</v>
      </c>
      <c r="H22" s="37">
        <f t="shared" ref="H22:H34" si="0">SUM(F22:G22)</f>
        <v>58.638919909142942</v>
      </c>
      <c r="I22" s="37">
        <f t="shared" ref="I22:I34" si="1">I21+F22+G22</f>
        <v>1292.4585378705299</v>
      </c>
      <c r="J22" s="27"/>
      <c r="K22" s="20"/>
      <c r="L22" s="21"/>
      <c r="M22" s="21"/>
      <c r="N22" s="21"/>
      <c r="O22" s="21"/>
      <c r="P22" s="21"/>
      <c r="Q22" s="25"/>
      <c r="R22" s="25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</row>
    <row r="23" spans="1:57" ht="18" x14ac:dyDescent="0.4">
      <c r="A23" s="21"/>
      <c r="B23" s="21"/>
      <c r="C23" s="20"/>
      <c r="D23" s="21"/>
      <c r="E23" s="38" t="s">
        <v>16</v>
      </c>
      <c r="F23" s="39">
        <v>279.20248574547037</v>
      </c>
      <c r="G23" s="39">
        <v>140.24697801991616</v>
      </c>
      <c r="H23" s="37">
        <f t="shared" si="0"/>
        <v>419.44946376538655</v>
      </c>
      <c r="I23" s="37">
        <f t="shared" si="1"/>
        <v>1711.9080016359164</v>
      </c>
      <c r="J23" s="27"/>
      <c r="K23" s="20"/>
      <c r="L23" s="21"/>
      <c r="M23" s="21"/>
      <c r="N23" s="21"/>
      <c r="O23" s="21"/>
      <c r="P23" s="21"/>
      <c r="Q23" s="25"/>
      <c r="R23" s="25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</row>
    <row r="24" spans="1:57" ht="18" x14ac:dyDescent="0.4">
      <c r="A24" s="21"/>
      <c r="B24" s="21"/>
      <c r="C24" s="20"/>
      <c r="D24" s="21"/>
      <c r="E24" s="38" t="s">
        <v>17</v>
      </c>
      <c r="F24" s="39">
        <v>-504.16282025852792</v>
      </c>
      <c r="G24" s="39">
        <v>390.34537610564371</v>
      </c>
      <c r="H24" s="37">
        <f t="shared" si="0"/>
        <v>-113.81744415288421</v>
      </c>
      <c r="I24" s="37">
        <f t="shared" si="1"/>
        <v>1598.0905574830322</v>
      </c>
      <c r="J24" s="27"/>
      <c r="K24" s="20"/>
      <c r="L24" s="21"/>
      <c r="M24" s="21"/>
      <c r="N24" s="21"/>
      <c r="O24" s="21"/>
      <c r="P24" s="21"/>
      <c r="Q24" s="25"/>
      <c r="R24" s="25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</row>
    <row r="25" spans="1:57" ht="18" x14ac:dyDescent="0.4">
      <c r="A25" s="21"/>
      <c r="B25" s="21"/>
      <c r="C25" s="20"/>
      <c r="D25" s="21"/>
      <c r="E25" s="38" t="s">
        <v>11</v>
      </c>
      <c r="F25" s="39">
        <v>-176.10947185280202</v>
      </c>
      <c r="G25" s="39">
        <v>-234.33180655344881</v>
      </c>
      <c r="H25" s="37">
        <f t="shared" si="0"/>
        <v>-410.44127840625083</v>
      </c>
      <c r="I25" s="37">
        <f t="shared" si="1"/>
        <v>1187.6492790767813</v>
      </c>
      <c r="J25" s="27"/>
      <c r="K25" s="20"/>
      <c r="L25" s="21"/>
      <c r="M25" s="21"/>
      <c r="N25" s="21"/>
      <c r="O25" s="21"/>
      <c r="P25" s="21"/>
      <c r="Q25" s="25"/>
      <c r="R25" s="25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</row>
    <row r="26" spans="1:57" ht="18" x14ac:dyDescent="0.4">
      <c r="A26" s="21"/>
      <c r="B26" s="21"/>
      <c r="C26" s="20"/>
      <c r="D26" s="21"/>
      <c r="E26" s="38" t="s">
        <v>18</v>
      </c>
      <c r="F26" s="39">
        <v>605.64472994925177</v>
      </c>
      <c r="G26" s="39">
        <v>302</v>
      </c>
      <c r="H26" s="37">
        <f t="shared" si="0"/>
        <v>907.64472994925177</v>
      </c>
      <c r="I26" s="37">
        <f t="shared" si="1"/>
        <v>2095.2940090260331</v>
      </c>
      <c r="J26" s="27"/>
      <c r="K26" s="20"/>
      <c r="L26" s="21"/>
      <c r="M26" s="21"/>
      <c r="N26" s="21"/>
      <c r="O26" s="21"/>
      <c r="P26" s="21"/>
      <c r="Q26" s="25"/>
      <c r="R26" s="25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</row>
    <row r="27" spans="1:57" ht="18" x14ac:dyDescent="0.4">
      <c r="A27" s="21"/>
      <c r="B27" s="21"/>
      <c r="C27" s="20"/>
      <c r="D27" s="21"/>
      <c r="E27" s="38" t="s">
        <v>21</v>
      </c>
      <c r="F27" s="39">
        <v>658.71066317800603</v>
      </c>
      <c r="G27" s="39">
        <v>-90.047385969020581</v>
      </c>
      <c r="H27" s="37">
        <f t="shared" si="0"/>
        <v>568.66327720898539</v>
      </c>
      <c r="I27" s="37">
        <f t="shared" si="1"/>
        <v>2663.9572862350187</v>
      </c>
      <c r="J27" s="27"/>
      <c r="K27" s="20"/>
      <c r="L27" s="21"/>
      <c r="M27" s="21"/>
      <c r="N27" s="21"/>
      <c r="O27" s="21"/>
      <c r="P27" s="21"/>
      <c r="Q27" s="25"/>
      <c r="R27" s="25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</row>
    <row r="28" spans="1:57" ht="18" x14ac:dyDescent="0.4">
      <c r="A28" s="21"/>
      <c r="B28" s="21"/>
      <c r="C28" s="20"/>
      <c r="D28" s="21"/>
      <c r="E28" s="38" t="s">
        <v>12</v>
      </c>
      <c r="F28" s="39">
        <v>-239.7625779640218</v>
      </c>
      <c r="G28" s="39">
        <v>229.77998890931701</v>
      </c>
      <c r="H28" s="37">
        <f t="shared" si="0"/>
        <v>-9.9825890547047891</v>
      </c>
      <c r="I28" s="37">
        <f t="shared" si="1"/>
        <v>2653.9746971803143</v>
      </c>
      <c r="J28" s="27"/>
      <c r="K28" s="20"/>
      <c r="L28" s="21"/>
      <c r="M28" s="21"/>
      <c r="N28" s="21"/>
      <c r="O28" s="21"/>
      <c r="P28" s="21"/>
      <c r="Q28" s="25"/>
      <c r="R28" s="25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</row>
    <row r="29" spans="1:57" ht="18" x14ac:dyDescent="0.4">
      <c r="A29" s="21"/>
      <c r="B29" s="21"/>
      <c r="C29" s="20"/>
      <c r="D29" s="21"/>
      <c r="E29" s="38" t="s">
        <v>22</v>
      </c>
      <c r="F29" s="39">
        <v>-140.56265174083057</v>
      </c>
      <c r="G29" s="39">
        <v>302.81144043005213</v>
      </c>
      <c r="H29" s="37">
        <f t="shared" si="0"/>
        <v>162.24878868922156</v>
      </c>
      <c r="I29" s="37">
        <f t="shared" si="1"/>
        <v>2816.223485869536</v>
      </c>
      <c r="J29" s="27"/>
      <c r="K29" s="20"/>
      <c r="L29" s="21"/>
      <c r="M29" s="21"/>
      <c r="N29" s="21"/>
      <c r="O29" s="21"/>
      <c r="P29" s="21"/>
      <c r="Q29" s="25"/>
      <c r="R29" s="25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</row>
    <row r="30" spans="1:57" ht="18" x14ac:dyDescent="0.4">
      <c r="A30" s="21"/>
      <c r="B30" s="21"/>
      <c r="C30" s="20"/>
      <c r="D30" s="21"/>
      <c r="E30" s="38" t="s">
        <v>26</v>
      </c>
      <c r="F30" s="39">
        <v>-102.58168581134817</v>
      </c>
      <c r="G30" s="39">
        <v>329.58097509737286</v>
      </c>
      <c r="H30" s="37">
        <f t="shared" si="0"/>
        <v>226.99928928602469</v>
      </c>
      <c r="I30" s="37">
        <f t="shared" si="1"/>
        <v>3043.2227751555611</v>
      </c>
      <c r="J30" s="27"/>
      <c r="K30" s="20"/>
      <c r="L30" s="21"/>
      <c r="M30" s="21"/>
      <c r="N30" s="21"/>
      <c r="O30" s="21"/>
      <c r="P30" s="21"/>
      <c r="Q30" s="25"/>
      <c r="R30" s="25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</row>
    <row r="31" spans="1:57" ht="18" x14ac:dyDescent="0.4">
      <c r="A31" s="21"/>
      <c r="B31" s="21"/>
      <c r="C31" s="20"/>
      <c r="D31" s="21"/>
      <c r="E31" s="38" t="s">
        <v>19</v>
      </c>
      <c r="F31" s="39">
        <v>651.86925425399886</v>
      </c>
      <c r="G31" s="39">
        <v>685.91124094692884</v>
      </c>
      <c r="H31" s="37">
        <f t="shared" si="0"/>
        <v>1337.7804952009278</v>
      </c>
      <c r="I31" s="37">
        <f t="shared" si="1"/>
        <v>4381.0032703564884</v>
      </c>
      <c r="J31" s="27"/>
      <c r="K31" s="20"/>
      <c r="L31" s="21"/>
      <c r="M31" s="21"/>
      <c r="N31" s="21"/>
      <c r="O31" s="21"/>
      <c r="P31" s="21"/>
      <c r="Q31" s="25"/>
      <c r="R31" s="25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</row>
    <row r="32" spans="1:57" ht="18" x14ac:dyDescent="0.4">
      <c r="A32" s="21"/>
      <c r="B32" s="21"/>
      <c r="C32" s="20"/>
      <c r="D32" s="21"/>
      <c r="E32" s="38" t="s">
        <v>27</v>
      </c>
      <c r="F32" s="39">
        <v>379.65557014539553</v>
      </c>
      <c r="G32" s="39">
        <v>-102.03781102601022</v>
      </c>
      <c r="H32" s="37">
        <f t="shared" si="0"/>
        <v>277.61775911938531</v>
      </c>
      <c r="I32" s="37">
        <f t="shared" si="1"/>
        <v>4658.6210294758739</v>
      </c>
      <c r="J32" s="27"/>
      <c r="K32" s="20"/>
      <c r="L32" s="21"/>
      <c r="M32" s="21"/>
      <c r="N32" s="21"/>
      <c r="O32" s="21"/>
      <c r="P32" s="21"/>
      <c r="Q32" s="25"/>
      <c r="R32" s="25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</row>
    <row r="33" spans="1:57" ht="18" x14ac:dyDescent="0.4">
      <c r="A33" s="21"/>
      <c r="B33" s="21"/>
      <c r="C33" s="20"/>
      <c r="D33" s="21"/>
      <c r="E33" s="38" t="s">
        <v>23</v>
      </c>
      <c r="F33" s="39">
        <v>7.0967149700796881</v>
      </c>
      <c r="G33" s="39">
        <v>-462.92548709054336</v>
      </c>
      <c r="H33" s="37">
        <f t="shared" si="0"/>
        <v>-455.82877212046367</v>
      </c>
      <c r="I33" s="37">
        <f t="shared" si="1"/>
        <v>4202.7922573554106</v>
      </c>
      <c r="J33" s="27"/>
      <c r="K33" s="20"/>
      <c r="L33" s="21"/>
      <c r="M33" s="21"/>
      <c r="N33" s="21"/>
      <c r="O33" s="21"/>
      <c r="P33" s="21"/>
      <c r="Q33" s="25"/>
      <c r="R33" s="25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</row>
    <row r="34" spans="1:57" ht="18" x14ac:dyDescent="0.4">
      <c r="A34" s="21"/>
      <c r="B34" s="21"/>
      <c r="C34" s="20"/>
      <c r="D34" s="21"/>
      <c r="E34" s="38" t="s">
        <v>24</v>
      </c>
      <c r="F34" s="39">
        <v>-374.28254135867485</v>
      </c>
      <c r="G34" s="39">
        <v>-84.070027389004849</v>
      </c>
      <c r="H34" s="37">
        <f t="shared" si="0"/>
        <v>-458.3525687476797</v>
      </c>
      <c r="I34" s="37">
        <f t="shared" si="1"/>
        <v>3744.4396886077311</v>
      </c>
      <c r="J34" s="27"/>
      <c r="K34" s="20"/>
      <c r="L34" s="21"/>
      <c r="M34" s="21"/>
      <c r="N34" s="21"/>
      <c r="O34" s="21"/>
      <c r="P34" s="21"/>
      <c r="Q34" s="25"/>
      <c r="R34" s="25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</row>
    <row r="35" spans="1:57" ht="18" x14ac:dyDescent="0.4">
      <c r="A35" s="21"/>
      <c r="B35" s="21"/>
      <c r="C35" s="20"/>
      <c r="D35" s="21"/>
      <c r="E35" s="40" t="s">
        <v>1</v>
      </c>
      <c r="F35" s="35">
        <f>I34</f>
        <v>3744.4396886077311</v>
      </c>
      <c r="G35" s="39"/>
      <c r="H35" s="37"/>
      <c r="I35" s="37"/>
      <c r="J35" s="27"/>
      <c r="K35" s="20"/>
      <c r="L35" s="21"/>
      <c r="M35" s="21"/>
      <c r="N35" s="21"/>
      <c r="O35" s="21"/>
      <c r="P35" s="21"/>
      <c r="Q35" s="25"/>
      <c r="R35" s="25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</row>
    <row r="36" spans="1:57" ht="18" x14ac:dyDescent="0.4">
      <c r="A36" s="21"/>
      <c r="B36" s="21"/>
      <c r="C36" s="20"/>
      <c r="D36" s="21"/>
      <c r="E36" s="38"/>
      <c r="F36" s="39"/>
      <c r="G36" s="39"/>
      <c r="H36" s="37"/>
      <c r="I36" s="37"/>
      <c r="J36" s="27"/>
      <c r="K36" s="20"/>
      <c r="L36" s="21"/>
      <c r="M36" s="21"/>
      <c r="N36" s="21"/>
      <c r="O36" s="21"/>
      <c r="P36" s="21"/>
      <c r="Q36" s="25"/>
      <c r="R36" s="25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</row>
    <row r="37" spans="1:57" ht="18" x14ac:dyDescent="0.4">
      <c r="A37" s="21"/>
      <c r="B37" s="21"/>
      <c r="C37" s="20"/>
      <c r="D37" s="21"/>
      <c r="E37" s="38"/>
      <c r="F37" s="39"/>
      <c r="G37" s="39"/>
      <c r="H37" s="37"/>
      <c r="I37" s="37"/>
      <c r="J37" s="27"/>
      <c r="K37" s="20"/>
      <c r="L37" s="21"/>
      <c r="M37" s="21"/>
      <c r="N37" s="21"/>
      <c r="O37" s="21"/>
      <c r="P37" s="21"/>
      <c r="Q37" s="25"/>
      <c r="R37" s="25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</row>
    <row r="38" spans="1:57" ht="18" x14ac:dyDescent="0.4">
      <c r="A38" s="21"/>
      <c r="B38" s="21"/>
      <c r="C38" s="20"/>
      <c r="D38" s="21"/>
      <c r="E38" s="38"/>
      <c r="F38" s="39"/>
      <c r="G38" s="39"/>
      <c r="H38" s="37"/>
      <c r="I38" s="37"/>
      <c r="J38" s="27"/>
      <c r="K38" s="20"/>
      <c r="L38" s="21"/>
      <c r="M38" s="21"/>
      <c r="N38" s="21"/>
      <c r="O38" s="21"/>
      <c r="P38" s="21"/>
      <c r="Q38" s="25"/>
      <c r="R38" s="25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</row>
    <row r="39" spans="1:57" ht="18" x14ac:dyDescent="0.4">
      <c r="A39" s="21"/>
      <c r="B39" s="21"/>
      <c r="C39" s="20"/>
      <c r="D39" s="21"/>
      <c r="E39" s="38"/>
      <c r="F39" s="39"/>
      <c r="G39" s="39"/>
      <c r="H39" s="37"/>
      <c r="I39" s="37"/>
      <c r="J39" s="27"/>
      <c r="K39" s="20"/>
      <c r="L39" s="21"/>
      <c r="M39" s="24"/>
      <c r="N39" s="21"/>
      <c r="O39" s="21"/>
      <c r="P39" s="21"/>
      <c r="Q39" s="25"/>
      <c r="R39" s="25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</row>
    <row r="40" spans="1:57" ht="18" x14ac:dyDescent="0.4">
      <c r="A40" s="21"/>
      <c r="B40" s="21"/>
      <c r="C40" s="20"/>
      <c r="D40" s="21"/>
      <c r="E40" s="38"/>
      <c r="F40" s="39"/>
      <c r="G40" s="39"/>
      <c r="H40" s="37"/>
      <c r="I40" s="37"/>
      <c r="J40" s="27"/>
      <c r="K40" s="20"/>
      <c r="L40" s="21"/>
      <c r="M40" s="21"/>
      <c r="N40" s="21"/>
      <c r="O40" s="21"/>
      <c r="P40" s="21"/>
      <c r="Q40" s="25"/>
      <c r="R40" s="25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</row>
    <row r="41" spans="1:57" ht="18" x14ac:dyDescent="0.4">
      <c r="A41" s="21"/>
      <c r="B41" s="21"/>
      <c r="C41" s="20"/>
      <c r="D41" s="21"/>
      <c r="E41" s="38"/>
      <c r="F41" s="39"/>
      <c r="G41" s="39"/>
      <c r="H41" s="37"/>
      <c r="I41" s="37"/>
      <c r="J41" s="27"/>
      <c r="K41" s="20"/>
      <c r="L41" s="21"/>
      <c r="M41" s="21"/>
      <c r="N41" s="21"/>
      <c r="O41" s="21"/>
      <c r="P41" s="21"/>
      <c r="Q41" s="25"/>
      <c r="R41" s="25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</row>
    <row r="42" spans="1:57" ht="18" x14ac:dyDescent="0.4">
      <c r="A42" s="21"/>
      <c r="B42" s="21"/>
      <c r="C42" s="20"/>
      <c r="D42" s="21"/>
      <c r="E42" s="38"/>
      <c r="F42" s="39"/>
      <c r="G42" s="39"/>
      <c r="H42" s="37"/>
      <c r="I42" s="37"/>
      <c r="J42" s="27"/>
      <c r="K42" s="20"/>
      <c r="L42" s="21"/>
      <c r="M42" s="21"/>
      <c r="N42" s="21"/>
      <c r="O42" s="21"/>
      <c r="P42" s="21"/>
      <c r="Q42" s="25"/>
      <c r="R42" s="25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</row>
    <row r="43" spans="1:57" ht="18" x14ac:dyDescent="0.4">
      <c r="A43" s="21"/>
      <c r="B43" s="21"/>
      <c r="C43" s="20"/>
      <c r="D43" s="21"/>
      <c r="E43" s="38"/>
      <c r="F43" s="39"/>
      <c r="G43" s="39"/>
      <c r="H43" s="37"/>
      <c r="I43" s="37"/>
      <c r="J43" s="27"/>
      <c r="K43" s="20"/>
      <c r="L43" s="21"/>
      <c r="M43" s="21"/>
      <c r="N43" s="21"/>
      <c r="O43" s="21"/>
      <c r="P43" s="21"/>
      <c r="Q43" s="25"/>
      <c r="R43" s="25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</row>
    <row r="44" spans="1:57" ht="18" x14ac:dyDescent="0.4">
      <c r="A44" s="21"/>
      <c r="B44" s="21"/>
      <c r="C44" s="20"/>
      <c r="D44" s="21"/>
      <c r="E44" s="40"/>
      <c r="F44" s="41"/>
      <c r="G44" s="42"/>
      <c r="H44" s="43"/>
      <c r="I44" s="43"/>
      <c r="J44" s="21"/>
      <c r="K44" s="20"/>
      <c r="L44" s="21"/>
      <c r="M44" s="21"/>
      <c r="N44" s="21"/>
      <c r="O44" s="21"/>
      <c r="P44" s="21"/>
      <c r="Q44" s="25"/>
      <c r="R44" s="25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</row>
    <row r="45" spans="1:57" ht="5" customHeight="1" x14ac:dyDescent="0.35">
      <c r="A45" s="21"/>
      <c r="B45" s="21"/>
      <c r="C45" s="20"/>
      <c r="D45" s="21"/>
      <c r="E45" s="21"/>
      <c r="F45" s="21"/>
      <c r="G45" s="21"/>
      <c r="H45" s="21"/>
      <c r="I45" s="21"/>
      <c r="J45" s="21"/>
      <c r="K45" s="20"/>
      <c r="L45" s="21"/>
      <c r="M45" s="21"/>
      <c r="N45" s="21"/>
      <c r="O45" s="21"/>
      <c r="P45" s="21"/>
      <c r="Q45" s="25"/>
      <c r="R45" s="25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</row>
    <row r="46" spans="1:57" ht="6.5" customHeight="1" x14ac:dyDescent="0.35">
      <c r="A46" s="21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1"/>
      <c r="M46" s="21"/>
      <c r="N46" s="21"/>
      <c r="O46" s="21"/>
      <c r="P46" s="21"/>
      <c r="Q46" s="25"/>
      <c r="R46" s="25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</row>
    <row r="47" spans="1:57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5"/>
      <c r="R47" s="25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</row>
    <row r="48" spans="1:57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5"/>
      <c r="R48" s="25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</row>
    <row r="49" spans="1:57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4"/>
      <c r="M49" s="21"/>
      <c r="N49" s="21"/>
      <c r="O49" s="21"/>
      <c r="P49" s="21"/>
      <c r="Q49" s="25"/>
      <c r="R49" s="25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</row>
    <row r="50" spans="1:57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5"/>
      <c r="R50" s="25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</row>
    <row r="51" spans="1:57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5"/>
      <c r="R51" s="25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</row>
    <row r="52" spans="1:57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5"/>
      <c r="R52" s="25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</row>
    <row r="53" spans="1:57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5"/>
      <c r="R53" s="25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</row>
    <row r="54" spans="1:57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5"/>
      <c r="R54" s="25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</row>
    <row r="55" spans="1:57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5"/>
      <c r="R55" s="25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</row>
    <row r="56" spans="1:57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5"/>
      <c r="R56" s="25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</row>
    <row r="57" spans="1:57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5"/>
      <c r="R57" s="25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</row>
    <row r="58" spans="1:57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5"/>
      <c r="R58" s="25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</row>
    <row r="59" spans="1:57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5"/>
      <c r="R59" s="25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</row>
    <row r="60" spans="1:57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5"/>
      <c r="R60" s="25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</row>
    <row r="61" spans="1:57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5"/>
      <c r="R61" s="25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</row>
    <row r="62" spans="1:57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5"/>
      <c r="R62" s="25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</row>
    <row r="63" spans="1:57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5"/>
      <c r="R63" s="25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</row>
    <row r="64" spans="1:57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5"/>
      <c r="R64" s="25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</row>
    <row r="65" spans="1:57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5"/>
      <c r="R65" s="25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</row>
    <row r="66" spans="1:57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5"/>
      <c r="R66" s="25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</row>
    <row r="67" spans="1:57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5"/>
      <c r="R67" s="25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</row>
    <row r="68" spans="1:57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5"/>
      <c r="R68" s="25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</row>
    <row r="69" spans="1:57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5"/>
      <c r="R69" s="25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</row>
    <row r="70" spans="1:57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5"/>
      <c r="R70" s="25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</row>
    <row r="71" spans="1:57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5"/>
      <c r="R71" s="25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</row>
    <row r="72" spans="1:57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5"/>
      <c r="R72" s="25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</row>
    <row r="73" spans="1:57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5"/>
      <c r="R73" s="25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</row>
    <row r="74" spans="1:57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5"/>
      <c r="R74" s="25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</row>
    <row r="75" spans="1:57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5"/>
      <c r="R75" s="25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</row>
    <row r="76" spans="1:57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5"/>
      <c r="R76" s="25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</row>
    <row r="77" spans="1:57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5"/>
      <c r="R77" s="25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</row>
    <row r="78" spans="1:57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5"/>
      <c r="R78" s="25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</row>
    <row r="79" spans="1:57" x14ac:dyDescent="0.35">
      <c r="A79" s="21"/>
      <c r="B79" s="21"/>
      <c r="C79" s="21"/>
      <c r="D79" s="21"/>
      <c r="L79" s="4"/>
      <c r="M79" s="4"/>
      <c r="N79" s="3"/>
      <c r="P79" s="21"/>
      <c r="Q79" s="25"/>
      <c r="R79" s="25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</row>
    <row r="80" spans="1:57" ht="29" x14ac:dyDescent="0.35">
      <c r="A80" s="21"/>
      <c r="B80" s="21"/>
      <c r="C80" s="21"/>
      <c r="D80" s="21"/>
      <c r="E80" s="15" t="s">
        <v>0</v>
      </c>
      <c r="F80" s="16" t="s">
        <v>8</v>
      </c>
      <c r="L80" s="18" t="s">
        <v>4</v>
      </c>
      <c r="M80" s="18" t="s">
        <v>5</v>
      </c>
      <c r="N80" s="19" t="s">
        <v>6</v>
      </c>
      <c r="O80" s="19" t="s">
        <v>7</v>
      </c>
      <c r="P80" s="21"/>
      <c r="Q80" s="44"/>
      <c r="R80" s="44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</row>
    <row r="81" spans="1:57" x14ac:dyDescent="0.35">
      <c r="A81" s="21"/>
      <c r="B81" s="21"/>
      <c r="C81" s="21"/>
      <c r="D81" s="21"/>
      <c r="E81" s="6" t="str">
        <f>E20</f>
        <v>COGS '21</v>
      </c>
      <c r="F81" s="9">
        <f>F20</f>
        <v>500</v>
      </c>
      <c r="M81" s="5">
        <v>0</v>
      </c>
      <c r="N81" s="12"/>
      <c r="O81" s="12">
        <f>F81</f>
        <v>500</v>
      </c>
      <c r="P81" s="21"/>
      <c r="Q81" s="44"/>
      <c r="R81" s="44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</row>
    <row r="82" spans="1:57" x14ac:dyDescent="0.35">
      <c r="A82" s="21"/>
      <c r="B82" s="21"/>
      <c r="C82" s="21"/>
      <c r="D82" s="21"/>
      <c r="E82" s="17" t="str">
        <f t="shared" ref="E82:E96" si="2">E21</f>
        <v>Q1 '21</v>
      </c>
      <c r="F82" s="11" cm="1">
        <f t="array" ref="F82">_xlfn.IFS(AND(L82&lt;0,M82&gt;0,ABS(L82)&gt;ABS(M82)),O81+L82,AND(L82&lt;0,M82&gt;0,ABS(L82)&lt;ABS(M82)),O81+L82,AND(L82&lt;0,M82&lt;0,ABS(L82)&lt;ABS(M82)),O81+L82+M82,AND(L82&gt;0,M82&gt;0),O81,AND(L82&gt;0,M82&lt;0,ABS(L82)&gt;ABS(M82)),O81,AND(L82&lt;0,M82&gt;0,ABS(L82)&gt;ABS(M82)),O81+L82,AND(L82=0,M82&gt;0),O81,AND(L82&gt;0,M82=0),O81,AND(L82&lt;0,M82=0),O81+L82,AND(L82+M82=0),O81,AND(L82=0,M82&lt;0),O81+M82,AND(L82&gt;0,M82&lt;0,ABS(L82)&lt;ABS(M82)),O81-(ABS(M82)-ABS(L82)),AND(L82&lt;0,M82&lt;0,ABS(L82)&gt;ABS(M82)),O81+L82+M82,AND(L82&lt;0,M82&lt;0,ABS(L82)=ABS(M82)),O81+L82+M82)</f>
        <v>500</v>
      </c>
      <c r="G82" s="8" cm="1">
        <f t="array" ref="G82">_xlfn.IFS(AND(L82&lt;0,ABS(L82)&lt;ABS(M82)),ABS(L82),AND(L82&lt;0,ABS(L82)&gt;ABS(M82),M82&gt;0),ABS(M82),AND(ROUNDDOWN(L82,0)=0,ROUNDDOWN(M82,0)=0),0,AND(L82&gt;0,M82&lt;0,ABS(L82)&gt;ABS(M82)),L82+M82,AND(L82&gt;=0,M82&gt;=0),L82,AND(L82=0,M82&lt;0),L82,AND(L82&lt;0,M82=0),ABS(L82),AND(L82+M82=0),0,AND(L82&lt;0,ABS(L82)&gt;ABS(M82),M82&lt;0),ABS(L82),AND(L82&gt;0,M82&lt;0,ABS(L82)&lt;ABS(M82)),ABS(M82)-ABS(L82),AND(L82&lt;0,M82&lt;0),ABS(L82))</f>
        <v>531.107073648388</v>
      </c>
      <c r="H82" s="7" cm="1">
        <f t="array" ref="H82">_xlfn.IFS(AND(L82&lt;0,M82&gt;0),ABS(M82+L82),AND(L82&lt;0,M82&lt;0),ABS(M82),AND(L82&gt;=0,M82&gt;=0),M82,AND(L82=0,M82=0),M82,AND(L82&gt;0,M82&lt;0,ABS(L82)&gt;ABS(M82)),ABS(M82),AND(L82&lt;0,M82=0),M82,AND(L82+M82=0),0,AND(L82=0,M82&lt;0),ABS(M82),AND(L82&gt;0,M82&lt;0,ABS(L82)&lt;ABS(M82)),ABS(L82))</f>
        <v>202.71254431299894</v>
      </c>
      <c r="L82" s="10">
        <f t="shared" ref="L82:M95" si="3">F21</f>
        <v>531.107073648388</v>
      </c>
      <c r="M82" s="10">
        <f t="shared" si="3"/>
        <v>202.71254431299894</v>
      </c>
      <c r="N82" s="12">
        <f>SUM(L82:M82)</f>
        <v>733.81961796138694</v>
      </c>
      <c r="O82" s="12">
        <f>O81+L82+M82</f>
        <v>1233.8196179613869</v>
      </c>
      <c r="P82" s="21"/>
      <c r="Q82" s="44" t="str" cm="1">
        <f t="array" ref="Q82">_xlfn.IFS(L82&lt;0,$T$113,L82=0,"",L82&gt;0,$U$113)</f>
        <v>▲</v>
      </c>
      <c r="R82" s="44" t="str" cm="1">
        <f t="array" ref="R82">_xlfn.IFS(M82&lt;0,$T$113,M82=0,"",M82&gt;0,$U$113)</f>
        <v>▲</v>
      </c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</row>
    <row r="83" spans="1:57" x14ac:dyDescent="0.35">
      <c r="A83" s="21"/>
      <c r="B83" s="21"/>
      <c r="C83" s="21"/>
      <c r="D83" s="21"/>
      <c r="E83" s="17" t="str">
        <f t="shared" si="2"/>
        <v>Q2 '21</v>
      </c>
      <c r="F83" s="11" cm="1">
        <f t="array" ref="F83">_xlfn.IFS(AND(L83&lt;0,M83&gt;0,ABS(L83)&gt;ABS(M83)),O82+L83,AND(L83&lt;0,M83&gt;0,ABS(L83)&lt;ABS(M83)),O82+L83,AND(L83&lt;0,M83&lt;0,ABS(L83)&lt;ABS(M83)),O82+L83+M83,AND(L83&gt;0,M83&gt;0),O82,AND(L83&gt;0,M83&lt;0,ABS(L83)&gt;ABS(M83)),O82,AND(L83&lt;0,M83&gt;0,ABS(L83)&gt;ABS(M83)),O82+L83,AND(L83=0,M83&gt;0),O82,AND(L83&gt;0,M83=0),O82,AND(L83&lt;0,M83=0),O82+L83,AND(L83+M83=0),O82,AND(L83=0,M83&lt;0),O82+M83,AND(L83&gt;0,M83&lt;0,ABS(L83)&lt;ABS(M83)),O82-(ABS(M83)-ABS(L83)),AND(L83&lt;0,M83&lt;0,ABS(L83)&gt;ABS(M83)),O82+L83+M83,AND(L83&lt;0,M83&lt;0,ABS(L83)=ABS(M83)),O82+L83+M83)</f>
        <v>1233.8196179613869</v>
      </c>
      <c r="G83" s="8" cm="1">
        <f t="array" ref="G83">_xlfn.IFS(AND(L83&lt;0,ABS(L83)&lt;ABS(M83)),ABS(L83),AND(L83&lt;0,ABS(L83)&gt;ABS(M83),M83&gt;0),ABS(M83),AND(ROUNDDOWN(L83,0)=0,ROUNDDOWN(M83,0)=0),0,AND(L83&gt;0,M83&lt;0,ABS(L83)&gt;ABS(M83)),L83+M83,AND(L83&gt;=0,M83&gt;=0),L83,AND(L83=0,M83&lt;0),L83,AND(L83&lt;0,M83=0),ABS(L83),AND(L83+M83=0),0,AND(L83&lt;0,ABS(L83)&gt;ABS(M83),M83&lt;0),ABS(L83),AND(L83&gt;0,M83&lt;0,ABS(L83)&lt;ABS(M83)),ABS(M83)-ABS(L83),AND(L83&lt;0,M83&lt;0),ABS(L83))</f>
        <v>58.638919909142942</v>
      </c>
      <c r="H83" s="7" cm="1">
        <f t="array" ref="H83">_xlfn.IFS(AND(L83&lt;0,M83&gt;0),ABS(M83+L83),AND(L83&lt;0,M83&lt;0),ABS(M83),AND(L83&gt;=0,M83&gt;=0),M83,AND(L83=0,M83=0),M83,AND(L83&gt;0,M83&lt;0,ABS(L83)&gt;ABS(M83)),ABS(M83),AND(L83&lt;0,M83=0),M83,AND(L83+M83=0),0,AND(L83=0,M83&lt;0),ABS(M83),AND(L83&gt;0,M83&lt;0,ABS(L83)&lt;ABS(M83)),ABS(L83))</f>
        <v>416.86280692379773</v>
      </c>
      <c r="L83" s="10">
        <f t="shared" si="3"/>
        <v>475.50172683294068</v>
      </c>
      <c r="M83" s="10">
        <f t="shared" si="3"/>
        <v>-416.86280692379773</v>
      </c>
      <c r="N83" s="12">
        <f t="shared" ref="N83:N95" si="4">SUM(L83:M83)</f>
        <v>58.638919909142942</v>
      </c>
      <c r="O83" s="12">
        <f t="shared" ref="O83:O95" si="5">O82+L83+M83</f>
        <v>1292.4585378705299</v>
      </c>
      <c r="P83" s="21"/>
      <c r="Q83" s="44" t="str" cm="1">
        <f t="array" ref="Q83">_xlfn.IFS(L83&lt;0,$T$113,L83=0,"",L83&gt;0,$U$113)</f>
        <v>▲</v>
      </c>
      <c r="R83" s="44" t="str" cm="1">
        <f t="array" ref="R83">_xlfn.IFS(M83&lt;0,$T$113,M83=0,"",M83&gt;0,$U$113)</f>
        <v>▼</v>
      </c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</row>
    <row r="84" spans="1:57" x14ac:dyDescent="0.35">
      <c r="A84" s="21"/>
      <c r="B84" s="21"/>
      <c r="C84" s="21"/>
      <c r="D84" s="21"/>
      <c r="E84" s="17" t="str">
        <f t="shared" si="2"/>
        <v>Q3 '21</v>
      </c>
      <c r="F84" s="11" cm="1">
        <f t="array" ref="F84">_xlfn.IFS(AND(L84&lt;0,M84&gt;0,ABS(L84)&gt;ABS(M84)),O83+L84,AND(L84&lt;0,M84&gt;0,ABS(L84)&lt;ABS(M84)),O83+L84,AND(L84&lt;0,M84&lt;0,ABS(L84)&lt;ABS(M84)),O83+L84+M84,AND(L84&gt;0,M84&gt;0),O83,AND(L84&gt;0,M84&lt;0,ABS(L84)&gt;ABS(M84)),O83,AND(L84&lt;0,M84&gt;0,ABS(L84)&gt;ABS(M84)),O83+L84,AND(L84=0,M84&gt;0),O83,AND(L84&gt;0,M84=0),O83,AND(L84&lt;0,M84=0),O83+L84,AND(L84+M84=0),O83,AND(L84=0,M84&lt;0),O83+M84,AND(L84&gt;0,M84&lt;0,ABS(L84)&lt;ABS(M84)),O83-(ABS(M84)-ABS(L84)),AND(L84&lt;0,M84&lt;0,ABS(L84)&gt;ABS(M84)),O83+L84+M84,AND(L84&lt;0,M84&lt;0,ABS(L84)=ABS(M84)),O83+L84+M84)</f>
        <v>1292.4585378705299</v>
      </c>
      <c r="G84" s="8" cm="1">
        <f t="array" ref="G84">_xlfn.IFS(AND(L84&lt;0,ABS(L84)&lt;ABS(M84)),ABS(L84),AND(L84&lt;0,ABS(L84)&gt;ABS(M84),M84&gt;0),ABS(M84),AND(ROUNDDOWN(L84,0)=0,ROUNDDOWN(M84,0)=0),0,AND(L84&gt;0,M84&lt;0,ABS(L84)&gt;ABS(M84)),L84+M84,AND(L84&gt;=0,M84&gt;=0),L84,AND(L84=0,M84&lt;0),L84,AND(L84&lt;0,M84=0),ABS(L84),AND(L84+M84=0),0,AND(L84&lt;0,ABS(L84)&gt;ABS(M84),M84&lt;0),ABS(L84),AND(L84&gt;0,M84&lt;0,ABS(L84)&lt;ABS(M84)),ABS(M84)-ABS(L84),AND(L84&lt;0,M84&lt;0),ABS(L84))</f>
        <v>279.20248574547037</v>
      </c>
      <c r="H84" s="7" cm="1">
        <f t="array" ref="H84">_xlfn.IFS(AND(L84&lt;0,M84&gt;0),ABS(M84+L84),AND(L84&lt;0,M84&lt;0),ABS(M84),AND(L84&gt;=0,M84&gt;=0),M84,AND(L84=0,M84=0),M84,AND(L84&gt;0,M84&lt;0,ABS(L84)&gt;ABS(M84)),ABS(M84),AND(L84&lt;0,M84=0),M84,AND(L84+M84=0),0,AND(L84=0,M84&lt;0),ABS(M84),AND(L84&gt;0,M84&lt;0,ABS(L84)&lt;ABS(M84)),ABS(L84))</f>
        <v>140.24697801991616</v>
      </c>
      <c r="L84" s="10">
        <f t="shared" si="3"/>
        <v>279.20248574547037</v>
      </c>
      <c r="M84" s="10">
        <f t="shared" si="3"/>
        <v>140.24697801991616</v>
      </c>
      <c r="N84" s="12">
        <f t="shared" si="4"/>
        <v>419.44946376538655</v>
      </c>
      <c r="O84" s="12">
        <f t="shared" si="5"/>
        <v>1711.9080016359164</v>
      </c>
      <c r="P84" s="21"/>
      <c r="Q84" s="44" t="str" cm="1">
        <f t="array" ref="Q84">_xlfn.IFS(L84&lt;0,$T$113,L84=0,"",L84&gt;0,$U$113)</f>
        <v>▲</v>
      </c>
      <c r="R84" s="44" t="str" cm="1">
        <f t="array" ref="R84">_xlfn.IFS(M84&lt;0,$T$113,M84=0,"",M84&gt;0,$U$113)</f>
        <v>▲</v>
      </c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</row>
    <row r="85" spans="1:57" x14ac:dyDescent="0.35">
      <c r="A85" s="21"/>
      <c r="B85" s="21"/>
      <c r="C85" s="21"/>
      <c r="D85" s="21"/>
      <c r="E85" s="17" t="str">
        <f t="shared" si="2"/>
        <v>Q4 '21</v>
      </c>
      <c r="F85" s="11" cm="1">
        <f t="array" ref="F85">_xlfn.IFS(AND(L85&lt;0,M85&gt;0,ABS(L85)&gt;ABS(M85)),O84+L85,AND(L85&lt;0,M85&gt;0,ABS(L85)&lt;ABS(M85)),O84+L85,AND(L85&lt;0,M85&lt;0,ABS(L85)&lt;ABS(M85)),O84+L85+M85,AND(L85&gt;0,M85&gt;0),O84,AND(L85&gt;0,M85&lt;0,ABS(L85)&gt;ABS(M85)),O84,AND(L85&lt;0,M85&gt;0,ABS(L85)&gt;ABS(M85)),O84+L85,AND(L85=0,M85&gt;0),O84,AND(L85&gt;0,M85=0),O84,AND(L85&lt;0,M85=0),O84+L85,AND(L85+M85=0),O84,AND(L85=0,M85&lt;0),O84+M85,AND(L85&gt;0,M85&lt;0,ABS(L85)&lt;ABS(M85)),O84-(ABS(M85)-ABS(L85)),AND(L85&lt;0,M85&lt;0,ABS(L85)&gt;ABS(M85)),O84+L85+M85,AND(L85&lt;0,M85&lt;0,ABS(L85)=ABS(M85)),O84+L85+M85)</f>
        <v>1207.7451813773885</v>
      </c>
      <c r="G85" s="8" cm="1">
        <f t="array" ref="G85">_xlfn.IFS(AND(L85&lt;0,ABS(L85)&lt;ABS(M85)),ABS(L85),AND(L85&lt;0,ABS(L85)&gt;ABS(M85),M85&gt;0),ABS(M85),AND(ROUNDDOWN(L85,0)=0,ROUNDDOWN(M85,0)=0),0,AND(L85&gt;0,M85&lt;0,ABS(L85)&gt;ABS(M85)),L85+M85,AND(L85&gt;=0,M85&gt;=0),L85,AND(L85=0,M85&lt;0),L85,AND(L85&lt;0,M85=0),ABS(L85),AND(L85+M85=0),0,AND(L85&lt;0,ABS(L85)&gt;ABS(M85),M85&lt;0),ABS(L85),AND(L85&gt;0,M85&lt;0,ABS(L85)&lt;ABS(M85)),ABS(M85)-ABS(L85),AND(L85&lt;0,M85&lt;0),ABS(L85))</f>
        <v>390.34537610564371</v>
      </c>
      <c r="H85" s="7" cm="1">
        <f t="array" ref="H85">_xlfn.IFS(AND(L85&lt;0,M85&gt;0),ABS(M85+L85),AND(L85&lt;0,M85&lt;0),ABS(M85),AND(L85&gt;=0,M85&gt;=0),M85,AND(L85=0,M85=0),M85,AND(L85&gt;0,M85&lt;0,ABS(L85)&gt;ABS(M85)),ABS(M85),AND(L85&lt;0,M85=0),M85,AND(L85+M85=0),0,AND(L85=0,M85&lt;0),ABS(M85),AND(L85&gt;0,M85&lt;0,ABS(L85)&lt;ABS(M85)),ABS(L85))</f>
        <v>113.81744415288421</v>
      </c>
      <c r="L85" s="10">
        <f t="shared" si="3"/>
        <v>-504.16282025852792</v>
      </c>
      <c r="M85" s="10">
        <f t="shared" si="3"/>
        <v>390.34537610564371</v>
      </c>
      <c r="N85" s="12">
        <f t="shared" si="4"/>
        <v>-113.81744415288421</v>
      </c>
      <c r="O85" s="12">
        <f t="shared" si="5"/>
        <v>1598.0905574830322</v>
      </c>
      <c r="P85" s="21"/>
      <c r="Q85" s="44" t="str" cm="1">
        <f t="array" ref="Q85">_xlfn.IFS(L85&lt;0,$T$113,L85=0,"",L85&gt;0,$U$113)</f>
        <v>▼</v>
      </c>
      <c r="R85" s="44" t="str" cm="1">
        <f t="array" ref="R85">_xlfn.IFS(M85&lt;0,$T$113,M85=0,"",M85&gt;0,$U$113)</f>
        <v>▲</v>
      </c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</row>
    <row r="86" spans="1:57" x14ac:dyDescent="0.35">
      <c r="A86" s="21"/>
      <c r="B86" s="21"/>
      <c r="C86" s="21"/>
      <c r="D86" s="21"/>
      <c r="E86" s="17" t="str">
        <f t="shared" si="2"/>
        <v>Q1 '22</v>
      </c>
      <c r="F86" s="11" cm="1">
        <f t="array" ref="F86">_xlfn.IFS(AND(L86&lt;0,M86&gt;0,ABS(L86)&gt;ABS(M86)),O85+L86,AND(L86&lt;0,M86&gt;0,ABS(L86)&lt;ABS(M86)),O85+L86,AND(L86&lt;0,M86&lt;0,ABS(L86)&lt;ABS(M86)),O85+L86+M86,AND(L86&gt;0,M86&gt;0),O85,AND(L86&gt;0,M86&lt;0,ABS(L86)&gt;ABS(M86)),O85,AND(L86&lt;0,M86&gt;0,ABS(L86)&gt;ABS(M86)),O85+L86,AND(L86=0,M86&gt;0),O85,AND(L86&gt;0,M86=0),O85,AND(L86&lt;0,M86=0),O85+L86,AND(L86+M86=0),O85,AND(L86=0,M86&lt;0),O85+M86,AND(L86&gt;0,M86&lt;0,ABS(L86)&lt;ABS(M86)),O85-(ABS(M86)-ABS(L86)),AND(L86&lt;0,M86&lt;0,ABS(L86)&gt;ABS(M86)),O85+L86+M86,AND(L86&lt;0,M86&lt;0,ABS(L86)=ABS(M86)),O85+L86+M86)</f>
        <v>1187.6492790767813</v>
      </c>
      <c r="G86" s="8" cm="1">
        <f t="array" ref="G86">_xlfn.IFS(AND(L86&lt;0,ABS(L86)&lt;ABS(M86)),ABS(L86),AND(L86&lt;0,ABS(L86)&gt;ABS(M86),M86&gt;0),ABS(M86),AND(ROUNDDOWN(L86,0)=0,ROUNDDOWN(M86,0)=0),0,AND(L86&gt;0,M86&lt;0,ABS(L86)&gt;ABS(M86)),L86+M86,AND(L86&gt;=0,M86&gt;=0),L86,AND(L86=0,M86&lt;0),L86,AND(L86&lt;0,M86=0),ABS(L86),AND(L86+M86=0),0,AND(L86&lt;0,ABS(L86)&gt;ABS(M86),M86&lt;0),ABS(L86),AND(L86&gt;0,M86&lt;0,ABS(L86)&lt;ABS(M86)),ABS(M86)-ABS(L86),AND(L86&lt;0,M86&lt;0),ABS(L86))</f>
        <v>176.10947185280202</v>
      </c>
      <c r="H86" s="7" cm="1">
        <f t="array" ref="H86">_xlfn.IFS(AND(L86&lt;0,M86&gt;0),ABS(M86+L86),AND(L86&lt;0,M86&lt;0),ABS(M86),AND(L86&gt;=0,M86&gt;=0),M86,AND(L86=0,M86=0),M86,AND(L86&gt;0,M86&lt;0,ABS(L86)&gt;ABS(M86)),ABS(M86),AND(L86&lt;0,M86=0),M86,AND(L86+M86=0),0,AND(L86=0,M86&lt;0),ABS(M86),AND(L86&gt;0,M86&lt;0,ABS(L86)&lt;ABS(M86)),ABS(L86))</f>
        <v>234.33180655344881</v>
      </c>
      <c r="L86" s="10">
        <f t="shared" si="3"/>
        <v>-176.10947185280202</v>
      </c>
      <c r="M86" s="10">
        <f t="shared" si="3"/>
        <v>-234.33180655344881</v>
      </c>
      <c r="N86" s="12">
        <f t="shared" si="4"/>
        <v>-410.44127840625083</v>
      </c>
      <c r="O86" s="12">
        <f t="shared" si="5"/>
        <v>1187.6492790767813</v>
      </c>
      <c r="P86" s="21"/>
      <c r="Q86" s="44" t="str" cm="1">
        <f t="array" ref="Q86">_xlfn.IFS(L86&lt;0,$T$113,L86=0,"",L86&gt;0,$U$113)</f>
        <v>▼</v>
      </c>
      <c r="R86" s="44" t="str" cm="1">
        <f t="array" ref="R86">_xlfn.IFS(M86&lt;0,$T$113,M86=0,"",M86&gt;0,$U$113)</f>
        <v>▼</v>
      </c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</row>
    <row r="87" spans="1:57" x14ac:dyDescent="0.35">
      <c r="A87" s="21"/>
      <c r="B87" s="21"/>
      <c r="C87" s="21"/>
      <c r="D87" s="21"/>
      <c r="E87" s="17" t="str">
        <f t="shared" si="2"/>
        <v>Q2 '22</v>
      </c>
      <c r="F87" s="11" cm="1">
        <f t="array" ref="F87">_xlfn.IFS(AND(L87&lt;0,M87&gt;0,ABS(L87)&gt;ABS(M87)),O86+L87,AND(L87&lt;0,M87&gt;0,ABS(L87)&lt;ABS(M87)),O86+L87,AND(L87&lt;0,M87&lt;0,ABS(L87)&lt;ABS(M87)),O86+L87+M87,AND(L87&gt;0,M87&gt;0),O86,AND(L87&gt;0,M87&lt;0,ABS(L87)&gt;ABS(M87)),O86,AND(L87&lt;0,M87&gt;0,ABS(L87)&gt;ABS(M87)),O86+L87,AND(L87=0,M87&gt;0),O86,AND(L87&gt;0,M87=0),O86,AND(L87&lt;0,M87=0),O86+L87,AND(L87+M87=0),O86,AND(L87=0,M87&lt;0),O86+M87,AND(L87&gt;0,M87&lt;0,ABS(L87)&lt;ABS(M87)),O86-(ABS(M87)-ABS(L87)),AND(L87&lt;0,M87&lt;0,ABS(L87)&gt;ABS(M87)),O86+L87+M87,AND(L87&lt;0,M87&lt;0,ABS(L87)=ABS(M87)),O86+L87+M87)</f>
        <v>1187.6492790767813</v>
      </c>
      <c r="G87" s="8" cm="1">
        <f t="array" ref="G87">_xlfn.IFS(AND(L87&lt;0,ABS(L87)&lt;ABS(M87)),ABS(L87),AND(L87&lt;0,ABS(L87)&gt;ABS(M87),M87&gt;0),ABS(M87),AND(ROUNDDOWN(L87,0)=0,ROUNDDOWN(M87,0)=0),0,AND(L87&gt;0,M87&lt;0,ABS(L87)&gt;ABS(M87)),L87+M87,AND(L87&gt;=0,M87&gt;=0),L87,AND(L87=0,M87&lt;0),L87,AND(L87&lt;0,M87=0),ABS(L87),AND(L87+M87=0),0,AND(L87&lt;0,ABS(L87)&gt;ABS(M87),M87&lt;0),ABS(L87),AND(L87&gt;0,M87&lt;0,ABS(L87)&lt;ABS(M87)),ABS(M87)-ABS(L87),AND(L87&lt;0,M87&lt;0),ABS(L87))</f>
        <v>605.64472994925177</v>
      </c>
      <c r="H87" s="7" cm="1">
        <f t="array" ref="H87">_xlfn.IFS(AND(L87&lt;0,M87&gt;0),ABS(M87+L87),AND(L87&lt;0,M87&lt;0),ABS(M87),AND(L87&gt;=0,M87&gt;=0),M87,AND(L87=0,M87=0),M87,AND(L87&gt;0,M87&lt;0,ABS(L87)&gt;ABS(M87)),ABS(M87),AND(L87&lt;0,M87=0),M87,AND(L87+M87=0),0,AND(L87=0,M87&lt;0),ABS(M87),AND(L87&gt;0,M87&lt;0,ABS(L87)&lt;ABS(M87)),ABS(L87))</f>
        <v>302</v>
      </c>
      <c r="L87" s="10">
        <f t="shared" si="3"/>
        <v>605.64472994925177</v>
      </c>
      <c r="M87" s="10">
        <f t="shared" si="3"/>
        <v>302</v>
      </c>
      <c r="N87" s="12">
        <f t="shared" si="4"/>
        <v>907.64472994925177</v>
      </c>
      <c r="O87" s="12">
        <f t="shared" si="5"/>
        <v>2095.2940090260331</v>
      </c>
      <c r="P87" s="21"/>
      <c r="Q87" s="44" t="str" cm="1">
        <f t="array" ref="Q87">_xlfn.IFS(L87&lt;0,$T$113,L87=0,"",L87&gt;0,$U$113)</f>
        <v>▲</v>
      </c>
      <c r="R87" s="44" t="str" cm="1">
        <f t="array" ref="R87">_xlfn.IFS(M87&lt;0,$T$113,M87=0,"",M87&gt;0,$U$113)</f>
        <v>▲</v>
      </c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</row>
    <row r="88" spans="1:57" x14ac:dyDescent="0.35">
      <c r="A88" s="21"/>
      <c r="B88" s="21"/>
      <c r="C88" s="21"/>
      <c r="D88" s="21"/>
      <c r="E88" s="17" t="str">
        <f t="shared" si="2"/>
        <v>Q3 '22</v>
      </c>
      <c r="F88" s="11" cm="1">
        <f t="array" ref="F88">_xlfn.IFS(AND(L88&lt;0,M88&gt;0,ABS(L88)&gt;ABS(M88)),O87+L88,AND(L88&lt;0,M88&gt;0,ABS(L88)&lt;ABS(M88)),O87+L88,AND(L88&lt;0,M88&lt;0,ABS(L88)&lt;ABS(M88)),O87+L88+M88,AND(L88&gt;0,M88&gt;0),O87,AND(L88&gt;0,M88&lt;0,ABS(L88)&gt;ABS(M88)),O87,AND(L88&lt;0,M88&gt;0,ABS(L88)&gt;ABS(M88)),O87+L88,AND(L88=0,M88&gt;0),O87,AND(L88&gt;0,M88=0),O87,AND(L88&lt;0,M88=0),O87+L88,AND(L88+M88=0),O87,AND(L88=0,M88&lt;0),O87+M88,AND(L88&gt;0,M88&lt;0,ABS(L88)&lt;ABS(M88)),O87-(ABS(M88)-ABS(L88)),AND(L88&lt;0,M88&lt;0,ABS(L88)&gt;ABS(M88)),O87+L88+M88,AND(L88&lt;0,M88&lt;0,ABS(L88)=ABS(M88)),O87+L88+M88)</f>
        <v>2095.2940090260331</v>
      </c>
      <c r="G88" s="8" cm="1">
        <f t="array" ref="G88">_xlfn.IFS(AND(L88&lt;0,ABS(L88)&lt;ABS(M88)),ABS(L88),AND(L88&lt;0,ABS(L88)&gt;ABS(M88),M88&gt;0),ABS(M88),AND(ROUNDDOWN(L88,0)=0,ROUNDDOWN(M88,0)=0),0,AND(L88&gt;0,M88&lt;0,ABS(L88)&gt;ABS(M88)),L88+M88,AND(L88&gt;=0,M88&gt;=0),L88,AND(L88=0,M88&lt;0),L88,AND(L88&lt;0,M88=0),ABS(L88),AND(L88+M88=0),0,AND(L88&lt;0,ABS(L88)&gt;ABS(M88),M88&lt;0),ABS(L88),AND(L88&gt;0,M88&lt;0,ABS(L88)&lt;ABS(M88)),ABS(M88)-ABS(L88),AND(L88&lt;0,M88&lt;0),ABS(L88))</f>
        <v>568.66327720898539</v>
      </c>
      <c r="H88" s="7" cm="1">
        <f t="array" ref="H88">_xlfn.IFS(AND(L88&lt;0,M88&gt;0),ABS(M88+L88),AND(L88&lt;0,M88&lt;0),ABS(M88),AND(L88&gt;=0,M88&gt;=0),M88,AND(L88=0,M88=0),M88,AND(L88&gt;0,M88&lt;0,ABS(L88)&gt;ABS(M88)),ABS(M88),AND(L88&lt;0,M88=0),M88,AND(L88+M88=0),0,AND(L88=0,M88&lt;0),ABS(M88),AND(L88&gt;0,M88&lt;0,ABS(L88)&lt;ABS(M88)),ABS(L88))</f>
        <v>90.047385969020581</v>
      </c>
      <c r="L88" s="10">
        <f t="shared" si="3"/>
        <v>658.71066317800603</v>
      </c>
      <c r="M88" s="10">
        <f t="shared" si="3"/>
        <v>-90.047385969020581</v>
      </c>
      <c r="N88" s="12">
        <f t="shared" si="4"/>
        <v>568.66327720898539</v>
      </c>
      <c r="O88" s="12">
        <f t="shared" si="5"/>
        <v>2663.9572862350187</v>
      </c>
      <c r="P88" s="21"/>
      <c r="Q88" s="44" t="str" cm="1">
        <f t="array" ref="Q88">_xlfn.IFS(L88&lt;0,$T$113,L88=0,"",L88&gt;0,$U$113)</f>
        <v>▲</v>
      </c>
      <c r="R88" s="44" t="str" cm="1">
        <f t="array" ref="R88">_xlfn.IFS(M88&lt;0,$T$113,M88=0,"",M88&gt;0,$U$113)</f>
        <v>▼</v>
      </c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</row>
    <row r="89" spans="1:57" x14ac:dyDescent="0.35">
      <c r="A89" s="21"/>
      <c r="B89" s="21"/>
      <c r="C89" s="21"/>
      <c r="D89" s="21"/>
      <c r="E89" s="17" t="str">
        <f t="shared" si="2"/>
        <v>Q4 '22</v>
      </c>
      <c r="F89" s="11" cm="1">
        <f t="array" ref="F89">_xlfn.IFS(AND(L89&lt;0,M89&gt;0,ABS(L89)&gt;ABS(M89)),O88+L89,AND(L89&lt;0,M89&gt;0,ABS(L89)&lt;ABS(M89)),O88+L89,AND(L89&lt;0,M89&lt;0,ABS(L89)&lt;ABS(M89)),O88+L89+M89,AND(L89&gt;0,M89&gt;0),O88,AND(L89&gt;0,M89&lt;0,ABS(L89)&gt;ABS(M89)),O88,AND(L89&lt;0,M89&gt;0,ABS(L89)&gt;ABS(M89)),O88+L89,AND(L89=0,M89&gt;0),O88,AND(L89&gt;0,M89=0),O88,AND(L89&lt;0,M89=0),O88+L89,AND(L89+M89=0),O88,AND(L89=0,M89&lt;0),O88+M89,AND(L89&gt;0,M89&lt;0,ABS(L89)&lt;ABS(M89)),O88-(ABS(M89)-ABS(L89)),AND(L89&lt;0,M89&lt;0,ABS(L89)&gt;ABS(M89)),O88+L89+M89,AND(L89&lt;0,M89&lt;0,ABS(L89)=ABS(M89)),O88+L89+M89)</f>
        <v>2424.1947082709971</v>
      </c>
      <c r="G89" s="8" cm="1">
        <f t="array" ref="G89">_xlfn.IFS(AND(L89&lt;0,ABS(L89)&lt;ABS(M89)),ABS(L89),AND(L89&lt;0,ABS(L89)&gt;ABS(M89),M89&gt;0),ABS(M89),AND(ROUNDDOWN(L89,0)=0,ROUNDDOWN(M89,0)=0),0,AND(L89&gt;0,M89&lt;0,ABS(L89)&gt;ABS(M89)),L89+M89,AND(L89&gt;=0,M89&gt;=0),L89,AND(L89=0,M89&lt;0),L89,AND(L89&lt;0,M89=0),ABS(L89),AND(L89+M89=0),0,AND(L89&lt;0,ABS(L89)&gt;ABS(M89),M89&lt;0),ABS(L89),AND(L89&gt;0,M89&lt;0,ABS(L89)&lt;ABS(M89)),ABS(M89)-ABS(L89),AND(L89&lt;0,M89&lt;0),ABS(L89))</f>
        <v>229.77998890931701</v>
      </c>
      <c r="H89" s="7" cm="1">
        <f t="array" ref="H89">_xlfn.IFS(AND(L89&lt;0,M89&gt;0),ABS(M89+L89),AND(L89&lt;0,M89&lt;0),ABS(M89),AND(L89&gt;=0,M89&gt;=0),M89,AND(L89=0,M89=0),M89,AND(L89&gt;0,M89&lt;0,ABS(L89)&gt;ABS(M89)),ABS(M89),AND(L89&lt;0,M89=0),M89,AND(L89+M89=0),0,AND(L89=0,M89&lt;0),ABS(M89),AND(L89&gt;0,M89&lt;0,ABS(L89)&lt;ABS(M89)),ABS(L89))</f>
        <v>9.9825890547047891</v>
      </c>
      <c r="L89" s="10">
        <f t="shared" si="3"/>
        <v>-239.7625779640218</v>
      </c>
      <c r="M89" s="10">
        <f t="shared" si="3"/>
        <v>229.77998890931701</v>
      </c>
      <c r="N89" s="12">
        <f t="shared" si="4"/>
        <v>-9.9825890547047891</v>
      </c>
      <c r="O89" s="12">
        <f t="shared" si="5"/>
        <v>2653.9746971803143</v>
      </c>
      <c r="P89" s="21"/>
      <c r="Q89" s="44" t="str" cm="1">
        <f t="array" ref="Q89">_xlfn.IFS(L89&lt;0,$T$113,L89=0,"",L89&gt;0,$U$113)</f>
        <v>▼</v>
      </c>
      <c r="R89" s="44" t="str" cm="1">
        <f t="array" ref="R89">_xlfn.IFS(M89&lt;0,$T$113,M89=0,"",M89&gt;0,$U$113)</f>
        <v>▲</v>
      </c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</row>
    <row r="90" spans="1:57" x14ac:dyDescent="0.35">
      <c r="A90" s="21"/>
      <c r="B90" s="21"/>
      <c r="C90" s="21"/>
      <c r="D90" s="21"/>
      <c r="E90" s="17" t="str">
        <f t="shared" si="2"/>
        <v>Q1 '23</v>
      </c>
      <c r="F90" s="11" cm="1">
        <f t="array" ref="F90">_xlfn.IFS(AND(L90&lt;0,M90&gt;0,ABS(L90)&gt;ABS(M90)),O89+L90,AND(L90&lt;0,M90&gt;0,ABS(L90)&lt;ABS(M90)),O89+L90,AND(L90&lt;0,M90&lt;0,ABS(L90)&lt;ABS(M90)),O89+L90+M90,AND(L90&gt;0,M90&gt;0),O89,AND(L90&gt;0,M90&lt;0,ABS(L90)&gt;ABS(M90)),O89,AND(L90&lt;0,M90&gt;0,ABS(L90)&gt;ABS(M90)),O89+L90,AND(L90=0,M90&gt;0),O89,AND(L90&gt;0,M90=0),O89,AND(L90&lt;0,M90=0),O89+L90,AND(L90+M90=0),O89,AND(L90=0,M90&lt;0),O89+M90,AND(L90&gt;0,M90&lt;0,ABS(L90)&lt;ABS(M90)),O89-(ABS(M90)-ABS(L90)),AND(L90&lt;0,M90&lt;0,ABS(L90)&gt;ABS(M90)),O89+L90+M90,AND(L90&lt;0,M90&lt;0,ABS(L90)=ABS(M90)),O89+L90+M90)</f>
        <v>2513.4120454394838</v>
      </c>
      <c r="G90" s="8" cm="1">
        <f t="array" ref="G90">_xlfn.IFS(AND(L90&lt;0,ABS(L90)&lt;ABS(M90)),ABS(L90),AND(L90&lt;0,ABS(L90)&gt;ABS(M90),M90&gt;0),ABS(M90),AND(ROUNDDOWN(L90,0)=0,ROUNDDOWN(M90,0)=0),0,AND(L90&gt;0,M90&lt;0,ABS(L90)&gt;ABS(M90)),L90+M90,AND(L90&gt;=0,M90&gt;=0),L90,AND(L90=0,M90&lt;0),L90,AND(L90&lt;0,M90=0),ABS(L90),AND(L90+M90=0),0,AND(L90&lt;0,ABS(L90)&gt;ABS(M90),M90&lt;0),ABS(L90),AND(L90&gt;0,M90&lt;0,ABS(L90)&lt;ABS(M90)),ABS(M90)-ABS(L90),AND(L90&lt;0,M90&lt;0),ABS(L90))</f>
        <v>140.56265174083057</v>
      </c>
      <c r="H90" s="7" cm="1">
        <f t="array" ref="H90">_xlfn.IFS(AND(L90&lt;0,M90&gt;0),ABS(M90+L90),AND(L90&lt;0,M90&lt;0),ABS(M90),AND(L90&gt;=0,M90&gt;=0),M90,AND(L90=0,M90=0),M90,AND(L90&gt;0,M90&lt;0,ABS(L90)&gt;ABS(M90)),ABS(M90),AND(L90&lt;0,M90=0),M90,AND(L90+M90=0),0,AND(L90=0,M90&lt;0),ABS(M90),AND(L90&gt;0,M90&lt;0,ABS(L90)&lt;ABS(M90)),ABS(L90))</f>
        <v>162.24878868922156</v>
      </c>
      <c r="L90" s="10">
        <f t="shared" si="3"/>
        <v>-140.56265174083057</v>
      </c>
      <c r="M90" s="10">
        <f t="shared" si="3"/>
        <v>302.81144043005213</v>
      </c>
      <c r="N90" s="12">
        <f t="shared" si="4"/>
        <v>162.24878868922156</v>
      </c>
      <c r="O90" s="12">
        <f t="shared" si="5"/>
        <v>2816.223485869536</v>
      </c>
      <c r="P90" s="21"/>
      <c r="Q90" s="44" t="str" cm="1">
        <f t="array" ref="Q90">_xlfn.IFS(L90&lt;0,$T$113,L90=0,"",L90&gt;0,$U$113)</f>
        <v>▼</v>
      </c>
      <c r="R90" s="44" t="str" cm="1">
        <f t="array" ref="R90">_xlfn.IFS(M90&lt;0,$T$113,M90=0,"",M90&gt;0,$U$113)</f>
        <v>▲</v>
      </c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</row>
    <row r="91" spans="1:57" x14ac:dyDescent="0.35">
      <c r="A91" s="21"/>
      <c r="B91" s="21"/>
      <c r="C91" s="21"/>
      <c r="D91" s="21"/>
      <c r="E91" s="17" t="str">
        <f t="shared" si="2"/>
        <v>Q2 '23</v>
      </c>
      <c r="F91" s="11" cm="1">
        <f t="array" ref="F91">_xlfn.IFS(AND(L91&lt;0,M91&gt;0,ABS(L91)&gt;ABS(M91)),O90+L91,AND(L91&lt;0,M91&gt;0,ABS(L91)&lt;ABS(M91)),O90+L91,AND(L91&lt;0,M91&lt;0,ABS(L91)&lt;ABS(M91)),O90+L91+M91,AND(L91&gt;0,M91&gt;0),O90,AND(L91&gt;0,M91&lt;0,ABS(L91)&gt;ABS(M91)),O90,AND(L91&lt;0,M91&gt;0,ABS(L91)&gt;ABS(M91)),O90+L91,AND(L91=0,M91&gt;0),O90,AND(L91&gt;0,M91=0),O90,AND(L91&lt;0,M91=0),O90+L91,AND(L91+M91=0),O90,AND(L91=0,M91&lt;0),O90+M91,AND(L91&gt;0,M91&lt;0,ABS(L91)&lt;ABS(M91)),O90-(ABS(M91)-ABS(L91)),AND(L91&lt;0,M91&lt;0,ABS(L91)&gt;ABS(M91)),O90+L91+M91,AND(L91&lt;0,M91&lt;0,ABS(L91)=ABS(M91)),O90+L91+M91)</f>
        <v>2713.641800058188</v>
      </c>
      <c r="G91" s="8" cm="1">
        <f t="array" ref="G91">_xlfn.IFS(AND(L91&lt;0,ABS(L91)&lt;ABS(M91)),ABS(L91),AND(L91&lt;0,ABS(L91)&gt;ABS(M91),M91&gt;0),ABS(M91),AND(ROUNDDOWN(L91,0)=0,ROUNDDOWN(M91,0)=0),0,AND(L91&gt;0,M91&lt;0,ABS(L91)&gt;ABS(M91)),L91+M91,AND(L91&gt;=0,M91&gt;=0),L91,AND(L91=0,M91&lt;0),L91,AND(L91&lt;0,M91=0),ABS(L91),AND(L91+M91=0),0,AND(L91&lt;0,ABS(L91)&gt;ABS(M91),M91&lt;0),ABS(L91),AND(L91&gt;0,M91&lt;0,ABS(L91)&lt;ABS(M91)),ABS(M91)-ABS(L91),AND(L91&lt;0,M91&lt;0),ABS(L91))</f>
        <v>102.58168581134817</v>
      </c>
      <c r="H91" s="7" cm="1">
        <f t="array" ref="H91">_xlfn.IFS(AND(L91&lt;0,M91&gt;0),ABS(M91+L91),AND(L91&lt;0,M91&lt;0),ABS(M91),AND(L91&gt;=0,M91&gt;=0),M91,AND(L91=0,M91=0),M91,AND(L91&gt;0,M91&lt;0,ABS(L91)&gt;ABS(M91)),ABS(M91),AND(L91&lt;0,M91=0),M91,AND(L91+M91=0),0,AND(L91=0,M91&lt;0),ABS(M91),AND(L91&gt;0,M91&lt;0,ABS(L91)&lt;ABS(M91)),ABS(L91))</f>
        <v>226.99928928602469</v>
      </c>
      <c r="L91" s="10">
        <f t="shared" si="3"/>
        <v>-102.58168581134817</v>
      </c>
      <c r="M91" s="10">
        <f t="shared" si="3"/>
        <v>329.58097509737286</v>
      </c>
      <c r="N91" s="12">
        <f t="shared" si="4"/>
        <v>226.99928928602469</v>
      </c>
      <c r="O91" s="12">
        <f t="shared" si="5"/>
        <v>3043.2227751555611</v>
      </c>
      <c r="P91" s="21"/>
      <c r="Q91" s="44" t="str" cm="1">
        <f t="array" ref="Q91">_xlfn.IFS(L91&lt;0,$T$113,L91=0,"",L91&gt;0,$U$113)</f>
        <v>▼</v>
      </c>
      <c r="R91" s="44" t="str" cm="1">
        <f t="array" ref="R91">_xlfn.IFS(M91&lt;0,$T$113,M91=0,"",M91&gt;0,$U$113)</f>
        <v>▲</v>
      </c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</row>
    <row r="92" spans="1:57" x14ac:dyDescent="0.35">
      <c r="A92" s="21"/>
      <c r="B92" s="21"/>
      <c r="C92" s="21"/>
      <c r="D92" s="21"/>
      <c r="E92" s="17" t="str">
        <f t="shared" si="2"/>
        <v>Q3 '23</v>
      </c>
      <c r="F92" s="11" cm="1">
        <f t="array" ref="F92">_xlfn.IFS(AND(L92&lt;0,M92&gt;0,ABS(L92)&gt;ABS(M92)),O91+L92,AND(L92&lt;0,M92&gt;0,ABS(L92)&lt;ABS(M92)),O91+L92,AND(L92&lt;0,M92&lt;0,ABS(L92)&lt;ABS(M92)),O91+L92+M92,AND(L92&gt;0,M92&gt;0),O91,AND(L92&gt;0,M92&lt;0,ABS(L92)&gt;ABS(M92)),O91,AND(L92&lt;0,M92&gt;0,ABS(L92)&gt;ABS(M92)),O91+L92,AND(L92=0,M92&gt;0),O91,AND(L92&gt;0,M92=0),O91,AND(L92&lt;0,M92=0),O91+L92,AND(L92+M92=0),O91,AND(L92=0,M92&lt;0),O91+M92,AND(L92&gt;0,M92&lt;0,ABS(L92)&lt;ABS(M92)),O91-(ABS(M92)-ABS(L92)),AND(L92&lt;0,M92&lt;0,ABS(L92)&gt;ABS(M92)),O91+L92+M92,AND(L92&lt;0,M92&lt;0,ABS(L92)=ABS(M92)),O91+L92+M92)</f>
        <v>3043.2227751555611</v>
      </c>
      <c r="G92" s="8" cm="1">
        <f t="array" ref="G92">_xlfn.IFS(AND(L92&lt;0,ABS(L92)&lt;ABS(M92)),ABS(L92),AND(L92&lt;0,ABS(L92)&gt;ABS(M92),M92&gt;0),ABS(M92),AND(ROUNDDOWN(L92,0)=0,ROUNDDOWN(M92,0)=0),0,AND(L92&gt;0,M92&lt;0,ABS(L92)&gt;ABS(M92)),L92+M92,AND(L92&gt;=0,M92&gt;=0),L92,AND(L92=0,M92&lt;0),L92,AND(L92&lt;0,M92=0),ABS(L92),AND(L92+M92=0),0,AND(L92&lt;0,ABS(L92)&gt;ABS(M92),M92&lt;0),ABS(L92),AND(L92&gt;0,M92&lt;0,ABS(L92)&lt;ABS(M92)),ABS(M92)-ABS(L92),AND(L92&lt;0,M92&lt;0),ABS(L92))</f>
        <v>651.86925425399886</v>
      </c>
      <c r="H92" s="7" cm="1">
        <f t="array" ref="H92">_xlfn.IFS(AND(L92&lt;0,M92&gt;0),ABS(M92+L92),AND(L92&lt;0,M92&lt;0),ABS(M92),AND(L92&gt;=0,M92&gt;=0),M92,AND(L92=0,M92=0),M92,AND(L92&gt;0,M92&lt;0,ABS(L92)&gt;ABS(M92)),ABS(M92),AND(L92&lt;0,M92=0),M92,AND(L92+M92=0),0,AND(L92=0,M92&lt;0),ABS(M92),AND(L92&gt;0,M92&lt;0,ABS(L92)&lt;ABS(M92)),ABS(L92))</f>
        <v>685.91124094692884</v>
      </c>
      <c r="L92" s="10">
        <f t="shared" si="3"/>
        <v>651.86925425399886</v>
      </c>
      <c r="M92" s="10">
        <f t="shared" si="3"/>
        <v>685.91124094692884</v>
      </c>
      <c r="N92" s="12">
        <f t="shared" si="4"/>
        <v>1337.7804952009278</v>
      </c>
      <c r="O92" s="12">
        <f t="shared" si="5"/>
        <v>4381.0032703564884</v>
      </c>
      <c r="P92" s="21"/>
      <c r="Q92" s="44" t="str" cm="1">
        <f t="array" ref="Q92">_xlfn.IFS(L92&lt;0,$T$113,L92=0,"",L92&gt;0,$U$113)</f>
        <v>▲</v>
      </c>
      <c r="R92" s="44" t="str" cm="1">
        <f t="array" ref="R92">_xlfn.IFS(M92&lt;0,$T$113,M92=0,"",M92&gt;0,$U$113)</f>
        <v>▲</v>
      </c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</row>
    <row r="93" spans="1:57" x14ac:dyDescent="0.35">
      <c r="A93" s="21"/>
      <c r="B93" s="21"/>
      <c r="C93" s="21"/>
      <c r="D93" s="21"/>
      <c r="E93" s="17" t="str">
        <f t="shared" si="2"/>
        <v>Q4 '23</v>
      </c>
      <c r="F93" s="11" cm="1">
        <f t="array" ref="F93">_xlfn.IFS(AND(L93&lt;0,M93&gt;0,ABS(L93)&gt;ABS(M93)),O92+L93,AND(L93&lt;0,M93&gt;0,ABS(L93)&lt;ABS(M93)),O92+L93,AND(L93&lt;0,M93&lt;0,ABS(L93)&lt;ABS(M93)),O92+L93+M93,AND(L93&gt;0,M93&gt;0),O92,AND(L93&gt;0,M93&lt;0,ABS(L93)&gt;ABS(M93)),O92,AND(L93&lt;0,M93&gt;0,ABS(L93)&gt;ABS(M93)),O92+L93,AND(L93=0,M93&gt;0),O92,AND(L93&gt;0,M93=0),O92,AND(L93&lt;0,M93=0),O92+L93,AND(L93+M93=0),O92,AND(L93=0,M93&lt;0),O92+M93,AND(L93&gt;0,M93&lt;0,ABS(L93)&lt;ABS(M93)),O92-(ABS(M93)-ABS(L93)),AND(L93&lt;0,M93&lt;0,ABS(L93)&gt;ABS(M93)),O92+L93+M93,AND(L93&lt;0,M93&lt;0,ABS(L93)=ABS(M93)),O92+L93+M93)</f>
        <v>4381.0032703564884</v>
      </c>
      <c r="G93" s="8" cm="1">
        <f t="array" ref="G93">_xlfn.IFS(AND(L93&lt;0,ABS(L93)&lt;ABS(M93)),ABS(L93),AND(L93&lt;0,ABS(L93)&gt;ABS(M93),M93&gt;0),ABS(M93),AND(ROUNDDOWN(L93,0)=0,ROUNDDOWN(M93,0)=0),0,AND(L93&gt;0,M93&lt;0,ABS(L93)&gt;ABS(M93)),L93+M93,AND(L93&gt;=0,M93&gt;=0),L93,AND(L93=0,M93&lt;0),L93,AND(L93&lt;0,M93=0),ABS(L93),AND(L93+M93=0),0,AND(L93&lt;0,ABS(L93)&gt;ABS(M93),M93&lt;0),ABS(L93),AND(L93&gt;0,M93&lt;0,ABS(L93)&lt;ABS(M93)),ABS(M93)-ABS(L93),AND(L93&lt;0,M93&lt;0),ABS(L93))</f>
        <v>277.61775911938531</v>
      </c>
      <c r="H93" s="7" cm="1">
        <f t="array" ref="H93">_xlfn.IFS(AND(L93&lt;0,M93&gt;0),ABS(M93+L93),AND(L93&lt;0,M93&lt;0),ABS(M93),AND(L93&gt;=0,M93&gt;=0),M93,AND(L93=0,M93=0),M93,AND(L93&gt;0,M93&lt;0,ABS(L93)&gt;ABS(M93)),ABS(M93),AND(L93&lt;0,M93=0),M93,AND(L93+M93=0),0,AND(L93=0,M93&lt;0),ABS(M93),AND(L93&gt;0,M93&lt;0,ABS(L93)&lt;ABS(M93)),ABS(L93))</f>
        <v>102.03781102601022</v>
      </c>
      <c r="L93" s="10">
        <f t="shared" si="3"/>
        <v>379.65557014539553</v>
      </c>
      <c r="M93" s="10">
        <f t="shared" si="3"/>
        <v>-102.03781102601022</v>
      </c>
      <c r="N93" s="12">
        <f t="shared" si="4"/>
        <v>277.61775911938531</v>
      </c>
      <c r="O93" s="12">
        <f t="shared" si="5"/>
        <v>4658.6210294758739</v>
      </c>
      <c r="P93" s="21"/>
      <c r="Q93" s="44" t="str" cm="1">
        <f t="array" ref="Q93">_xlfn.IFS(L93&lt;0,$T$113,L93=0,"",L93&gt;0,$U$113)</f>
        <v>▲</v>
      </c>
      <c r="R93" s="44" t="str" cm="1">
        <f t="array" ref="R93">_xlfn.IFS(M93&lt;0,$T$113,M93=0,"",M93&gt;0,$U$113)</f>
        <v>▼</v>
      </c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</row>
    <row r="94" spans="1:57" x14ac:dyDescent="0.35">
      <c r="A94" s="21"/>
      <c r="B94" s="21"/>
      <c r="C94" s="21"/>
      <c r="D94" s="21"/>
      <c r="E94" s="17" t="str">
        <f t="shared" si="2"/>
        <v>Q1 '24</v>
      </c>
      <c r="F94" s="11" cm="1">
        <f t="array" ref="F94">_xlfn.IFS(AND(L94&lt;0,M94&gt;0,ABS(L94)&gt;ABS(M94)),O93+L94,AND(L94&lt;0,M94&gt;0,ABS(L94)&lt;ABS(M94)),O93+L94,AND(L94&lt;0,M94&lt;0,ABS(L94)&lt;ABS(M94)),O93+L94+M94,AND(L94&gt;0,M94&gt;0),O93,AND(L94&gt;0,M94&lt;0,ABS(L94)&gt;ABS(M94)),O93,AND(L94&lt;0,M94&gt;0,ABS(L94)&gt;ABS(M94)),O93+L94,AND(L94=0,M94&gt;0),O93,AND(L94&gt;0,M94=0),O93,AND(L94&lt;0,M94=0),O93+L94,AND(L94+M94=0),O93,AND(L94=0,M94&lt;0),O93+M94,AND(L94&gt;0,M94&lt;0,ABS(L94)&lt;ABS(M94)),O93-(ABS(M94)-ABS(L94)),AND(L94&lt;0,M94&lt;0,ABS(L94)&gt;ABS(M94)),O93+L94+M94,AND(L94&lt;0,M94&lt;0,ABS(L94)=ABS(M94)),O93+L94+M94)</f>
        <v>4202.7922573554106</v>
      </c>
      <c r="G94" s="8" cm="1">
        <f t="array" ref="G94">_xlfn.IFS(AND(L94&lt;0,ABS(L94)&lt;ABS(M94)),ABS(L94),AND(L94&lt;0,ABS(L94)&gt;ABS(M94),M94&gt;0),ABS(M94),AND(ROUNDDOWN(L94,0)=0,ROUNDDOWN(M94,0)=0),0,AND(L94&gt;0,M94&lt;0,ABS(L94)&gt;ABS(M94)),L94+M94,AND(L94&gt;=0,M94&gt;=0),L94,AND(L94=0,M94&lt;0),L94,AND(L94&lt;0,M94=0),ABS(L94),AND(L94+M94=0),0,AND(L94&lt;0,ABS(L94)&gt;ABS(M94),M94&lt;0),ABS(L94),AND(L94&gt;0,M94&lt;0,ABS(L94)&lt;ABS(M94)),ABS(M94)-ABS(L94),AND(L94&lt;0,M94&lt;0),ABS(L94))</f>
        <v>455.82877212046367</v>
      </c>
      <c r="H94" s="7" cm="1">
        <f t="array" ref="H94">_xlfn.IFS(AND(L94&lt;0,M94&gt;0),ABS(M94+L94),AND(L94&lt;0,M94&lt;0),ABS(M94),AND(L94&gt;=0,M94&gt;=0),M94,AND(L94=0,M94=0),M94,AND(L94&gt;0,M94&lt;0,ABS(L94)&gt;ABS(M94)),ABS(M94),AND(L94&lt;0,M94=0),M94,AND(L94+M94=0),0,AND(L94=0,M94&lt;0),ABS(M94),AND(L94&gt;0,M94&lt;0,ABS(L94)&lt;ABS(M94)),ABS(L94))</f>
        <v>7.0967149700796881</v>
      </c>
      <c r="L94" s="10">
        <f t="shared" si="3"/>
        <v>7.0967149700796881</v>
      </c>
      <c r="M94" s="10">
        <f t="shared" si="3"/>
        <v>-462.92548709054336</v>
      </c>
      <c r="N94" s="12">
        <f t="shared" si="4"/>
        <v>-455.82877212046367</v>
      </c>
      <c r="O94" s="12">
        <f t="shared" si="5"/>
        <v>4202.7922573554106</v>
      </c>
      <c r="P94" s="21"/>
      <c r="Q94" s="44" t="str" cm="1">
        <f t="array" ref="Q94">_xlfn.IFS(L94&lt;0,$T$113,L94=0,"",L94&gt;0,$U$113)</f>
        <v>▲</v>
      </c>
      <c r="R94" s="44" t="str" cm="1">
        <f t="array" ref="R94">_xlfn.IFS(M94&lt;0,$T$113,M94=0,"",M94&gt;0,$U$113)</f>
        <v>▼</v>
      </c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</row>
    <row r="95" spans="1:57" x14ac:dyDescent="0.35">
      <c r="A95" s="21"/>
      <c r="B95" s="21"/>
      <c r="C95" s="21"/>
      <c r="D95" s="21"/>
      <c r="E95" s="17" t="str">
        <f t="shared" si="2"/>
        <v>Q2 '24</v>
      </c>
      <c r="F95" s="11" cm="1">
        <f t="array" ref="F95">_xlfn.IFS(AND(L95&lt;0,M95&gt;0,ABS(L95)&gt;ABS(M95)),O94+L95,AND(L95&lt;0,M95&gt;0,ABS(L95)&lt;ABS(M95)),O94+L95,AND(L95&lt;0,M95&lt;0,ABS(L95)&lt;ABS(M95)),O94+L95+M95,AND(L95&gt;0,M95&gt;0),O94,AND(L95&gt;0,M95&lt;0,ABS(L95)&gt;ABS(M95)),O94,AND(L95&lt;0,M95&gt;0,ABS(L95)&gt;ABS(M95)),O94+L95,AND(L95=0,M95&gt;0),O94,AND(L95&gt;0,M95=0),O94,AND(L95&lt;0,M95=0),O94+L95,AND(L95+M95=0),O94,AND(L95=0,M95&lt;0),O94+M95,AND(L95&gt;0,M95&lt;0,ABS(L95)&lt;ABS(M95)),O94-(ABS(M95)-ABS(L95)),AND(L95&lt;0,M95&lt;0,ABS(L95)&gt;ABS(M95)),O94+L95+M95,AND(L95&lt;0,M95&lt;0,ABS(L95)=ABS(M95)),O94+L95+M95)</f>
        <v>3744.4396886077311</v>
      </c>
      <c r="G95" s="8" cm="1">
        <f t="array" ref="G95">_xlfn.IFS(AND(L95&lt;0,ABS(L95)&lt;ABS(M95)),ABS(L95),AND(L95&lt;0,ABS(L95)&gt;ABS(M95),M95&gt;0),ABS(M95),AND(ROUNDDOWN(L95,0)=0,ROUNDDOWN(M95,0)=0),0,AND(L95&gt;0,M95&lt;0,ABS(L95)&gt;ABS(M95)),L95+M95,AND(L95&gt;=0,M95&gt;=0),L95,AND(L95=0,M95&lt;0),L95,AND(L95&lt;0,M95=0),ABS(L95),AND(L95+M95=0),0,AND(L95&lt;0,ABS(L95)&gt;ABS(M95),M95&lt;0),ABS(L95),AND(L95&gt;0,M95&lt;0,ABS(L95)&lt;ABS(M95)),ABS(M95)-ABS(L95),AND(L95&lt;0,M95&lt;0),ABS(L95))</f>
        <v>374.28254135867485</v>
      </c>
      <c r="H95" s="7" cm="1">
        <f t="array" ref="H95">_xlfn.IFS(AND(L95&lt;0,M95&gt;0),ABS(M95+L95),AND(L95&lt;0,M95&lt;0),ABS(M95),AND(L95&gt;=0,M95&gt;=0),M95,AND(L95=0,M95=0),M95,AND(L95&gt;0,M95&lt;0,ABS(L95)&gt;ABS(M95)),ABS(M95),AND(L95&lt;0,M95=0),M95,AND(L95+M95=0),0,AND(L95=0,M95&lt;0),ABS(M95),AND(L95&gt;0,M95&lt;0,ABS(L95)&lt;ABS(M95)),ABS(L95))</f>
        <v>84.070027389004849</v>
      </c>
      <c r="L95" s="10">
        <f t="shared" si="3"/>
        <v>-374.28254135867485</v>
      </c>
      <c r="M95" s="10">
        <f t="shared" si="3"/>
        <v>-84.070027389004849</v>
      </c>
      <c r="N95" s="12">
        <f t="shared" si="4"/>
        <v>-458.3525687476797</v>
      </c>
      <c r="O95" s="12">
        <f t="shared" si="5"/>
        <v>3744.4396886077311</v>
      </c>
      <c r="P95" s="21"/>
      <c r="Q95" s="44" t="str" cm="1">
        <f t="array" ref="Q95">_xlfn.IFS(L95&lt;0,$T$113,L95=0,"",L95&gt;0,$U$113)</f>
        <v>▼</v>
      </c>
      <c r="R95" s="44" t="str" cm="1">
        <f t="array" ref="R95">_xlfn.IFS(M95&lt;0,$T$113,M95=0,"",M95&gt;0,$U$113)</f>
        <v>▼</v>
      </c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</row>
    <row r="96" spans="1:57" x14ac:dyDescent="0.35">
      <c r="A96" s="21"/>
      <c r="B96" s="21"/>
      <c r="C96" s="21"/>
      <c r="D96" s="21"/>
      <c r="E96" s="17" t="str">
        <f t="shared" si="2"/>
        <v>COGS '24</v>
      </c>
      <c r="F96" s="11" cm="1">
        <f t="array" ref="F96">_xlfn.IFS(AND(L96&lt;0,M96&gt;0,ABS(L96)&gt;ABS(M96)),O95+L96,AND(L96&lt;0,M96&gt;0,ABS(L96)&lt;ABS(M96)),O95+L96,AND(L96&lt;0,M96&lt;0,ABS(L96)&lt;ABS(M96)),O95+L96+M96,AND(L96&gt;0,M96&gt;0),O95,AND(L96&gt;0,M96&lt;0,ABS(L96)&gt;ABS(M96)),O95,AND(L96&lt;0,M96&gt;0,ABS(L96)&gt;ABS(M96)),O95+L96,AND(L96=0,M96&gt;0),O95,AND(L96&gt;0,M96=0),O95,AND(L96&lt;0,M96=0),O95+L96,AND(L96+M96=0),O95,AND(L96=0,M96&lt;0),O95+M96,AND(L96&gt;0,M96&lt;0,ABS(L96)&lt;ABS(M96)),O95-(ABS(M96)-ABS(L96)),AND(L96&lt;0,M96&lt;0,ABS(L96)&gt;ABS(M96)),O95+L96+M96,AND(L96&lt;0,M96&lt;0,ABS(L96)=ABS(M96)),O95+L96+M96)</f>
        <v>3744.4396886077311</v>
      </c>
      <c r="G96" s="8"/>
      <c r="H96" s="7"/>
      <c r="L96" s="10"/>
      <c r="M96" s="10"/>
      <c r="N96" s="12"/>
      <c r="O96" s="12"/>
      <c r="P96" s="21"/>
      <c r="Q96" s="44" t="str" cm="1">
        <f t="array" ref="Q96">_xlfn.IFS(L96&lt;0,$T$113,L96=0,"",L96&gt;0,$U$113)</f>
        <v/>
      </c>
      <c r="R96" s="44" t="str" cm="1">
        <f t="array" ref="R96">_xlfn.IFS(M96&lt;0,$T$113,M96=0,"",M96&gt;0,$U$113)</f>
        <v/>
      </c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</row>
    <row r="97" spans="1:57" x14ac:dyDescent="0.35">
      <c r="A97" s="21"/>
      <c r="B97" s="21"/>
      <c r="C97" s="21"/>
      <c r="D97" s="21"/>
      <c r="E97" s="17"/>
      <c r="F97" s="11"/>
      <c r="G97" s="8"/>
      <c r="H97" s="7"/>
      <c r="L97" s="10"/>
      <c r="M97" s="10"/>
      <c r="N97" s="12"/>
      <c r="O97" s="12"/>
      <c r="P97" s="21"/>
      <c r="Q97" s="44" t="str" cm="1">
        <f t="array" ref="Q97">_xlfn.IFS(L97&lt;0,$T$113,L97=0,"",L97&gt;0,$U$113)</f>
        <v/>
      </c>
      <c r="R97" s="44" t="str" cm="1">
        <f t="array" ref="R97">_xlfn.IFS(M97&lt;0,$T$113,M97=0,"",M97&gt;0,$U$113)</f>
        <v/>
      </c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</row>
    <row r="98" spans="1:57" x14ac:dyDescent="0.35">
      <c r="A98" s="21"/>
      <c r="B98" s="21"/>
      <c r="C98" s="21"/>
      <c r="D98" s="21"/>
      <c r="E98" s="17"/>
      <c r="F98" s="11"/>
      <c r="G98" s="8"/>
      <c r="H98" s="7"/>
      <c r="L98" s="10"/>
      <c r="M98" s="10"/>
      <c r="N98" s="12"/>
      <c r="O98" s="12"/>
      <c r="P98" s="21"/>
      <c r="Q98" s="44" t="str" cm="1">
        <f t="array" ref="Q98">_xlfn.IFS(L98&lt;0,$T$113,L98=0,"",L98&gt;0,$U$113)</f>
        <v/>
      </c>
      <c r="R98" s="44" t="str" cm="1">
        <f t="array" ref="R98">_xlfn.IFS(M98&lt;0,$T$113,M98=0,"",M98&gt;0,$U$113)</f>
        <v/>
      </c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</row>
    <row r="99" spans="1:57" x14ac:dyDescent="0.35">
      <c r="A99" s="21"/>
      <c r="B99" s="21"/>
      <c r="C99" s="21"/>
      <c r="D99" s="21"/>
      <c r="E99" s="17"/>
      <c r="F99" s="11"/>
      <c r="G99" s="8"/>
      <c r="H99" s="7"/>
      <c r="L99" s="10"/>
      <c r="M99" s="10"/>
      <c r="N99" s="12"/>
      <c r="O99" s="12"/>
      <c r="P99" s="21"/>
      <c r="Q99" s="44" t="str" cm="1">
        <f t="array" ref="Q99">_xlfn.IFS(L99&lt;0,$T$113,L99=0,"",L99&gt;0,$U$113)</f>
        <v/>
      </c>
      <c r="R99" s="44" t="str" cm="1">
        <f t="array" ref="R99">_xlfn.IFS(M99&lt;0,$T$113,M99=0,"",M99&gt;0,$U$113)</f>
        <v/>
      </c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</row>
    <row r="100" spans="1:57" x14ac:dyDescent="0.35">
      <c r="A100" s="21"/>
      <c r="B100" s="21"/>
      <c r="C100" s="21"/>
      <c r="D100" s="21"/>
      <c r="E100" s="17"/>
      <c r="F100" s="11"/>
      <c r="G100" s="8"/>
      <c r="H100" s="7"/>
      <c r="L100" s="10"/>
      <c r="M100" s="10"/>
      <c r="N100" s="12"/>
      <c r="O100" s="12"/>
      <c r="P100" s="21"/>
      <c r="Q100" s="44" t="str" cm="1">
        <f t="array" ref="Q100">_xlfn.IFS(L100&lt;0,$T$113,L100=0,"",L100&gt;0,$U$113)</f>
        <v/>
      </c>
      <c r="R100" s="44" t="str" cm="1">
        <f t="array" ref="R100">_xlfn.IFS(M100&lt;0,$T$113,M100=0,"",M100&gt;0,$U$113)</f>
        <v/>
      </c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</row>
    <row r="101" spans="1:57" x14ac:dyDescent="0.35">
      <c r="A101" s="21"/>
      <c r="B101" s="21"/>
      <c r="C101" s="21"/>
      <c r="D101" s="21"/>
      <c r="E101" s="17"/>
      <c r="F101" s="11"/>
      <c r="G101" s="8"/>
      <c r="H101" s="7"/>
      <c r="L101" s="10"/>
      <c r="M101" s="10"/>
      <c r="N101" s="12"/>
      <c r="O101" s="12"/>
      <c r="P101" s="21"/>
      <c r="Q101" s="44" t="str" cm="1">
        <f t="array" ref="Q101">_xlfn.IFS(L101&lt;0,$T$113,L101=0,"",L101&gt;0,$U$113)</f>
        <v/>
      </c>
      <c r="R101" s="44" t="str" cm="1">
        <f t="array" ref="R101">_xlfn.IFS(M101&lt;0,$T$113,M101=0,"",M101&gt;0,$U$113)</f>
        <v/>
      </c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</row>
    <row r="102" spans="1:57" x14ac:dyDescent="0.35">
      <c r="A102" s="21"/>
      <c r="B102" s="21"/>
      <c r="C102" s="21"/>
      <c r="D102" s="21"/>
      <c r="E102" s="17"/>
      <c r="F102" s="11"/>
      <c r="G102" s="8"/>
      <c r="H102" s="7"/>
      <c r="L102" s="10"/>
      <c r="M102" s="10"/>
      <c r="N102" s="12"/>
      <c r="O102" s="12"/>
      <c r="P102" s="21"/>
      <c r="Q102" s="44" t="str" cm="1">
        <f t="array" ref="Q102">_xlfn.IFS(L102&lt;0,$T$113,L102=0,"",L102&gt;0,$U$113)</f>
        <v/>
      </c>
      <c r="R102" s="44" t="str" cm="1">
        <f t="array" ref="R102">_xlfn.IFS(M102&lt;0,$T$113,M102=0,"",M102&gt;0,$U$113)</f>
        <v/>
      </c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</row>
    <row r="103" spans="1:57" x14ac:dyDescent="0.35">
      <c r="A103" s="21"/>
      <c r="B103" s="21"/>
      <c r="C103" s="21"/>
      <c r="D103" s="21"/>
      <c r="E103" s="17"/>
      <c r="F103" s="11"/>
      <c r="G103" s="8"/>
      <c r="H103" s="7"/>
      <c r="L103" s="10"/>
      <c r="M103" s="10"/>
      <c r="N103" s="12"/>
      <c r="O103" s="12"/>
      <c r="P103" s="21"/>
      <c r="Q103" s="44" t="str" cm="1">
        <f t="array" ref="Q103">_xlfn.IFS(L103&lt;0,$T$113,L103=0,"",L103&gt;0,$U$113)</f>
        <v/>
      </c>
      <c r="R103" s="44" t="str" cm="1">
        <f t="array" ref="R103">_xlfn.IFS(M103&lt;0,$T$113,M103=0,"",M103&gt;0,$U$113)</f>
        <v/>
      </c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</row>
    <row r="104" spans="1:57" x14ac:dyDescent="0.35">
      <c r="A104" s="21"/>
      <c r="B104" s="21"/>
      <c r="C104" s="21"/>
      <c r="D104" s="21"/>
      <c r="E104" s="17"/>
      <c r="F104" s="11"/>
      <c r="G104" s="8"/>
      <c r="H104" s="7"/>
      <c r="L104" s="10"/>
      <c r="M104" s="10"/>
      <c r="N104" s="12"/>
      <c r="O104" s="12"/>
      <c r="P104" s="21"/>
      <c r="Q104" s="44" t="str" cm="1">
        <f t="array" ref="Q104">_xlfn.IFS(L104&lt;0,$T$113,L104=0,"",L104&gt;0,$U$113)</f>
        <v/>
      </c>
      <c r="R104" s="44" t="str" cm="1">
        <f t="array" ref="R104">_xlfn.IFS(M104&lt;0,$T$113,M104=0,"",M104&gt;0,$U$113)</f>
        <v/>
      </c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</row>
    <row r="105" spans="1:57" x14ac:dyDescent="0.35">
      <c r="A105" s="21"/>
      <c r="B105" s="21"/>
      <c r="C105" s="21"/>
      <c r="D105" s="21"/>
      <c r="E105" s="6"/>
      <c r="F105" s="11"/>
      <c r="G105" s="8"/>
      <c r="H105" s="12"/>
      <c r="P105" s="21"/>
      <c r="Q105" s="25"/>
      <c r="R105" s="25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</row>
    <row r="106" spans="1:57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5"/>
      <c r="R106" s="25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</row>
    <row r="107" spans="1:57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3"/>
      <c r="N107" s="21"/>
      <c r="O107" s="21"/>
      <c r="P107" s="21"/>
      <c r="Q107" s="25"/>
      <c r="R107" s="25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</row>
    <row r="108" spans="1:57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5"/>
      <c r="R108" s="25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</row>
    <row r="109" spans="1:57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5"/>
      <c r="R109" s="25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</row>
    <row r="110" spans="1:57" x14ac:dyDescent="0.35">
      <c r="A110" s="21"/>
      <c r="B110" s="21"/>
      <c r="C110" s="21"/>
      <c r="D110" s="21"/>
      <c r="E110" s="21"/>
      <c r="F110" s="21"/>
      <c r="G110" s="21"/>
      <c r="H110" s="45"/>
      <c r="I110" s="21"/>
      <c r="J110" s="21"/>
      <c r="K110" s="21"/>
      <c r="L110" s="21"/>
      <c r="M110" s="21"/>
      <c r="N110" s="21"/>
      <c r="O110" s="21"/>
      <c r="P110" s="21"/>
      <c r="Q110" s="25"/>
      <c r="R110" s="25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</row>
    <row r="111" spans="1:57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5"/>
      <c r="R111" s="25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</row>
    <row r="112" spans="1:57" x14ac:dyDescent="0.35">
      <c r="A112" s="21"/>
      <c r="B112" s="21"/>
      <c r="C112" s="21"/>
      <c r="D112" s="21"/>
      <c r="E112" s="21"/>
      <c r="F112" s="45"/>
      <c r="G112" s="45"/>
      <c r="H112" s="45"/>
      <c r="I112" s="21"/>
      <c r="J112" s="21"/>
      <c r="K112" s="21"/>
      <c r="L112" s="21"/>
      <c r="M112" s="21"/>
      <c r="N112" s="21"/>
      <c r="O112" s="21"/>
      <c r="P112" s="21"/>
      <c r="Q112" s="25"/>
      <c r="R112" s="25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</row>
    <row r="113" spans="1:57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5"/>
      <c r="R113" s="25"/>
      <c r="S113" s="21"/>
      <c r="T113" s="21" t="s">
        <v>3</v>
      </c>
      <c r="U113" s="21" t="s">
        <v>2</v>
      </c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</row>
    <row r="114" spans="1:57" x14ac:dyDescent="0.35">
      <c r="A114" s="21"/>
      <c r="B114" s="21"/>
      <c r="C114" s="21"/>
      <c r="D114" s="21"/>
      <c r="E114" s="21"/>
      <c r="F114" s="21"/>
      <c r="G114" s="21"/>
      <c r="H114" s="45"/>
      <c r="I114" s="21"/>
      <c r="J114" s="21"/>
      <c r="K114" s="21"/>
      <c r="L114" s="45"/>
      <c r="M114" s="45"/>
      <c r="N114" s="21"/>
      <c r="O114" s="21"/>
      <c r="P114" s="21"/>
      <c r="Q114" s="25"/>
      <c r="R114" s="25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</row>
    <row r="115" spans="1:57" x14ac:dyDescent="0.35">
      <c r="A115" s="21"/>
      <c r="B115" s="21"/>
      <c r="C115" s="21"/>
      <c r="D115" s="21"/>
      <c r="E115" s="21"/>
      <c r="F115" s="21"/>
      <c r="G115" s="46"/>
      <c r="H115" s="46"/>
      <c r="I115" s="21"/>
      <c r="J115" s="21"/>
      <c r="K115" s="21"/>
      <c r="L115" s="45"/>
      <c r="M115" s="45"/>
      <c r="N115" s="21"/>
      <c r="O115" s="21"/>
      <c r="P115" s="21"/>
      <c r="Q115" s="25"/>
      <c r="R115" s="25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</row>
    <row r="116" spans="1:57" x14ac:dyDescent="0.35">
      <c r="A116" s="21"/>
      <c r="B116" s="21"/>
      <c r="C116" s="21"/>
      <c r="D116" s="21"/>
      <c r="E116" s="21"/>
      <c r="F116" s="21"/>
      <c r="G116" s="46"/>
      <c r="H116" s="46"/>
      <c r="I116" s="21"/>
      <c r="J116" s="21"/>
      <c r="K116" s="21"/>
      <c r="L116" s="45"/>
      <c r="M116" s="45"/>
      <c r="N116" s="21"/>
      <c r="O116" s="21"/>
      <c r="P116" s="21"/>
      <c r="Q116" s="25"/>
      <c r="R116" s="25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</row>
    <row r="117" spans="1:57" x14ac:dyDescent="0.35">
      <c r="A117" s="21"/>
      <c r="B117" s="21"/>
      <c r="C117" s="21"/>
      <c r="D117" s="21"/>
      <c r="E117" s="21"/>
      <c r="F117" s="21"/>
      <c r="G117" s="46"/>
      <c r="H117" s="46"/>
      <c r="I117" s="21"/>
      <c r="J117" s="21"/>
      <c r="K117" s="21"/>
      <c r="L117" s="45"/>
      <c r="M117" s="45"/>
      <c r="N117" s="21"/>
      <c r="O117" s="21"/>
      <c r="P117" s="21"/>
      <c r="Q117" s="25"/>
      <c r="R117" s="25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</row>
    <row r="118" spans="1:57" x14ac:dyDescent="0.35">
      <c r="A118" s="21"/>
      <c r="B118" s="21"/>
      <c r="C118" s="21"/>
      <c r="D118" s="21"/>
      <c r="E118" s="21"/>
      <c r="F118" s="21"/>
      <c r="G118" s="46"/>
      <c r="H118" s="46"/>
      <c r="I118" s="21"/>
      <c r="J118" s="21"/>
      <c r="K118" s="21"/>
      <c r="L118" s="45"/>
      <c r="M118" s="45"/>
      <c r="N118" s="21"/>
      <c r="O118" s="21"/>
      <c r="P118" s="21"/>
      <c r="Q118" s="25"/>
      <c r="R118" s="25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</row>
    <row r="119" spans="1:57" x14ac:dyDescent="0.35">
      <c r="A119" s="21"/>
      <c r="B119" s="21"/>
      <c r="C119" s="21"/>
      <c r="D119" s="21"/>
      <c r="E119" s="21"/>
      <c r="F119" s="21"/>
      <c r="G119" s="46"/>
      <c r="H119" s="46"/>
      <c r="I119" s="21"/>
      <c r="J119" s="21"/>
      <c r="K119" s="21"/>
      <c r="L119" s="45"/>
      <c r="M119" s="45"/>
      <c r="N119" s="21"/>
      <c r="O119" s="21"/>
      <c r="P119" s="21"/>
      <c r="Q119" s="25"/>
      <c r="R119" s="25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</row>
    <row r="120" spans="1:57" x14ac:dyDescent="0.35">
      <c r="A120" s="21"/>
      <c r="B120" s="21"/>
      <c r="C120" s="21"/>
      <c r="D120" s="21"/>
      <c r="E120" s="21"/>
      <c r="F120" s="21"/>
      <c r="G120" s="46"/>
      <c r="H120" s="46"/>
      <c r="I120" s="21"/>
      <c r="J120" s="21"/>
      <c r="K120" s="21"/>
      <c r="L120" s="45"/>
      <c r="M120" s="45"/>
      <c r="N120" s="21"/>
      <c r="O120" s="21"/>
      <c r="P120" s="21"/>
      <c r="Q120" s="25"/>
      <c r="R120" s="25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</row>
    <row r="121" spans="1:57" x14ac:dyDescent="0.35">
      <c r="A121" s="21"/>
      <c r="B121" s="21"/>
      <c r="C121" s="21"/>
      <c r="D121" s="21"/>
      <c r="E121" s="21"/>
      <c r="F121" s="21"/>
      <c r="G121" s="46"/>
      <c r="H121" s="46"/>
      <c r="I121" s="21"/>
      <c r="J121" s="21"/>
      <c r="K121" s="21"/>
      <c r="L121" s="45"/>
      <c r="M121" s="45"/>
      <c r="N121" s="21"/>
      <c r="O121" s="21"/>
      <c r="P121" s="21"/>
      <c r="Q121" s="25"/>
      <c r="R121" s="25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</row>
    <row r="122" spans="1:57" x14ac:dyDescent="0.35">
      <c r="A122" s="21"/>
      <c r="B122" s="21"/>
      <c r="C122" s="21"/>
      <c r="D122" s="21"/>
      <c r="E122" s="21"/>
      <c r="F122" s="21"/>
      <c r="G122" s="46"/>
      <c r="H122" s="46"/>
      <c r="I122" s="21"/>
      <c r="J122" s="21"/>
      <c r="K122" s="21"/>
      <c r="L122" s="45"/>
      <c r="M122" s="45"/>
      <c r="N122" s="21"/>
      <c r="O122" s="21"/>
      <c r="P122" s="21"/>
      <c r="Q122" s="25"/>
      <c r="R122" s="25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</row>
    <row r="123" spans="1:57" x14ac:dyDescent="0.35">
      <c r="A123" s="21"/>
      <c r="B123" s="21"/>
      <c r="C123" s="21"/>
      <c r="D123" s="21"/>
      <c r="E123" s="21"/>
      <c r="F123" s="21"/>
      <c r="G123" s="46"/>
      <c r="H123" s="46"/>
      <c r="I123" s="21"/>
      <c r="J123" s="21"/>
      <c r="K123" s="21"/>
      <c r="L123" s="45"/>
      <c r="M123" s="45"/>
      <c r="N123" s="21"/>
      <c r="O123" s="21"/>
      <c r="P123" s="21"/>
      <c r="Q123" s="25"/>
      <c r="R123" s="25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</row>
    <row r="124" spans="1:57" s="13" customFormat="1" x14ac:dyDescent="0.35">
      <c r="A124" s="25"/>
      <c r="B124" s="25"/>
      <c r="C124" s="25"/>
      <c r="D124" s="25"/>
      <c r="E124" s="21"/>
      <c r="F124" s="21"/>
      <c r="G124" s="46"/>
      <c r="H124" s="46"/>
      <c r="I124" s="21"/>
      <c r="J124" s="21"/>
      <c r="K124" s="21"/>
      <c r="L124" s="45"/>
      <c r="M124" s="45"/>
      <c r="N124" s="21"/>
      <c r="O124" s="21"/>
      <c r="P124" s="21"/>
      <c r="Q124" s="25"/>
      <c r="R124" s="25"/>
      <c r="S124" s="21"/>
      <c r="T124" s="21"/>
      <c r="U124" s="21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</row>
    <row r="125" spans="1:57" s="13" customFormat="1" x14ac:dyDescent="0.35">
      <c r="A125" s="25"/>
      <c r="B125" s="25"/>
      <c r="C125" s="25"/>
      <c r="D125" s="25"/>
      <c r="E125" s="21"/>
      <c r="F125" s="21"/>
      <c r="G125" s="46"/>
      <c r="H125" s="46"/>
      <c r="I125" s="21"/>
      <c r="J125" s="21"/>
      <c r="K125" s="21"/>
      <c r="L125" s="45"/>
      <c r="M125" s="45"/>
      <c r="N125" s="21"/>
      <c r="O125" s="21"/>
      <c r="P125" s="21"/>
      <c r="Q125" s="25"/>
      <c r="R125" s="25"/>
      <c r="S125" s="21"/>
      <c r="T125" s="21"/>
      <c r="U125" s="21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</row>
    <row r="126" spans="1:57" s="13" customFormat="1" x14ac:dyDescent="0.35">
      <c r="A126" s="25"/>
      <c r="B126" s="25"/>
      <c r="C126" s="25"/>
      <c r="D126" s="25"/>
      <c r="E126" s="21"/>
      <c r="F126" s="21"/>
      <c r="G126" s="46"/>
      <c r="H126" s="46"/>
      <c r="I126" s="21"/>
      <c r="J126" s="21"/>
      <c r="K126" s="21"/>
      <c r="L126" s="45"/>
      <c r="M126" s="45"/>
      <c r="N126" s="21"/>
      <c r="O126" s="21"/>
      <c r="P126" s="21"/>
      <c r="Q126" s="25"/>
      <c r="R126" s="25"/>
      <c r="S126" s="21"/>
      <c r="T126" s="21"/>
      <c r="U126" s="21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</row>
    <row r="127" spans="1:57" s="13" customFormat="1" x14ac:dyDescent="0.35">
      <c r="A127" s="25"/>
      <c r="B127" s="25"/>
      <c r="C127" s="25"/>
      <c r="D127" s="25"/>
      <c r="E127" s="21"/>
      <c r="F127" s="21"/>
      <c r="G127" s="46"/>
      <c r="H127" s="46"/>
      <c r="I127" s="21"/>
      <c r="J127" s="21"/>
      <c r="K127" s="21"/>
      <c r="L127" s="45"/>
      <c r="M127" s="45"/>
      <c r="N127" s="21"/>
      <c r="O127" s="21"/>
      <c r="P127" s="21"/>
      <c r="Q127" s="25"/>
      <c r="R127" s="25"/>
      <c r="S127" s="21"/>
      <c r="T127" s="21"/>
      <c r="U127" s="21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</row>
    <row r="128" spans="1:57" s="13" customFormat="1" x14ac:dyDescent="0.35">
      <c r="A128" s="25"/>
      <c r="B128" s="25"/>
      <c r="C128" s="25"/>
      <c r="D128" s="25"/>
      <c r="E128" s="21"/>
      <c r="F128" s="21"/>
      <c r="G128" s="46"/>
      <c r="H128" s="46"/>
      <c r="I128" s="21"/>
      <c r="J128" s="21"/>
      <c r="K128" s="21"/>
      <c r="L128" s="45"/>
      <c r="M128" s="45"/>
      <c r="N128" s="21"/>
      <c r="O128" s="21"/>
      <c r="P128" s="21"/>
      <c r="Q128" s="25"/>
      <c r="R128" s="25"/>
      <c r="S128" s="21"/>
      <c r="T128" s="21"/>
      <c r="U128" s="21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</row>
    <row r="129" spans="1:57" s="13" customFormat="1" x14ac:dyDescent="0.35">
      <c r="A129" s="25"/>
      <c r="B129" s="25"/>
      <c r="C129" s="25"/>
      <c r="D129" s="25"/>
      <c r="E129" s="21"/>
      <c r="F129" s="21"/>
      <c r="G129" s="46"/>
      <c r="H129" s="46"/>
      <c r="I129" s="21"/>
      <c r="J129" s="21"/>
      <c r="K129" s="21"/>
      <c r="L129" s="45"/>
      <c r="M129" s="45"/>
      <c r="N129" s="21"/>
      <c r="O129" s="21"/>
      <c r="P129" s="21"/>
      <c r="Q129" s="25"/>
      <c r="R129" s="25"/>
      <c r="S129" s="21"/>
      <c r="T129" s="21"/>
      <c r="U129" s="21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</row>
    <row r="130" spans="1:57" s="13" customFormat="1" x14ac:dyDescent="0.35">
      <c r="A130" s="25"/>
      <c r="B130" s="25"/>
      <c r="C130" s="25"/>
      <c r="D130" s="25"/>
      <c r="E130" s="21"/>
      <c r="F130" s="21"/>
      <c r="G130" s="46"/>
      <c r="H130" s="46"/>
      <c r="I130" s="21"/>
      <c r="J130" s="21"/>
      <c r="K130" s="21"/>
      <c r="L130" s="45"/>
      <c r="M130" s="45"/>
      <c r="N130" s="21"/>
      <c r="O130" s="21"/>
      <c r="P130" s="21"/>
      <c r="Q130" s="25"/>
      <c r="R130" s="25"/>
      <c r="S130" s="21"/>
      <c r="T130" s="21"/>
      <c r="U130" s="21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</row>
    <row r="131" spans="1:57" s="13" customFormat="1" x14ac:dyDescent="0.35">
      <c r="A131" s="25"/>
      <c r="B131" s="25"/>
      <c r="C131" s="25"/>
      <c r="D131" s="25"/>
      <c r="E131" s="21"/>
      <c r="F131" s="21"/>
      <c r="G131" s="46"/>
      <c r="H131" s="46"/>
      <c r="I131" s="21"/>
      <c r="J131" s="21"/>
      <c r="K131" s="21"/>
      <c r="L131" s="45"/>
      <c r="M131" s="45"/>
      <c r="N131" s="21"/>
      <c r="O131" s="21"/>
      <c r="P131" s="21"/>
      <c r="Q131" s="25"/>
      <c r="R131" s="25"/>
      <c r="S131" s="21"/>
      <c r="T131" s="21"/>
      <c r="U131" s="21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</row>
    <row r="132" spans="1:57" s="13" customFormat="1" x14ac:dyDescent="0.35">
      <c r="A132" s="25"/>
      <c r="B132" s="25"/>
      <c r="C132" s="25"/>
      <c r="D132" s="25"/>
      <c r="E132" s="21"/>
      <c r="F132" s="21"/>
      <c r="G132" s="46"/>
      <c r="H132" s="46"/>
      <c r="I132" s="21"/>
      <c r="J132" s="21"/>
      <c r="K132" s="21"/>
      <c r="L132" s="45"/>
      <c r="M132" s="45"/>
      <c r="N132" s="21"/>
      <c r="O132" s="21"/>
      <c r="P132" s="21"/>
      <c r="Q132" s="25"/>
      <c r="R132" s="25"/>
      <c r="S132" s="21"/>
      <c r="T132" s="21"/>
      <c r="U132" s="21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</row>
    <row r="133" spans="1:57" s="13" customFormat="1" x14ac:dyDescent="0.35">
      <c r="A133" s="25"/>
      <c r="B133" s="25"/>
      <c r="C133" s="25"/>
      <c r="D133" s="25"/>
      <c r="E133" s="21"/>
      <c r="F133" s="21"/>
      <c r="G133" s="46"/>
      <c r="H133" s="46"/>
      <c r="I133" s="21"/>
      <c r="J133" s="21"/>
      <c r="K133" s="21"/>
      <c r="L133" s="45"/>
      <c r="M133" s="45"/>
      <c r="N133" s="21"/>
      <c r="O133" s="21"/>
      <c r="P133" s="21"/>
      <c r="Q133" s="25"/>
      <c r="R133" s="25"/>
      <c r="S133" s="21"/>
      <c r="T133" s="21"/>
      <c r="U133" s="21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</row>
    <row r="134" spans="1:57" s="13" customFormat="1" x14ac:dyDescent="0.35">
      <c r="A134" s="25"/>
      <c r="B134" s="25"/>
      <c r="C134" s="25"/>
      <c r="D134" s="25"/>
      <c r="E134" s="21"/>
      <c r="F134" s="21"/>
      <c r="G134" s="46"/>
      <c r="H134" s="46"/>
      <c r="I134" s="21"/>
      <c r="J134" s="21"/>
      <c r="K134" s="21"/>
      <c r="L134" s="45"/>
      <c r="M134" s="45"/>
      <c r="N134" s="21"/>
      <c r="O134" s="21"/>
      <c r="P134" s="21"/>
      <c r="Q134" s="25"/>
      <c r="R134" s="25"/>
      <c r="S134" s="21"/>
      <c r="T134" s="21"/>
      <c r="U134" s="21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</row>
    <row r="135" spans="1:57" s="13" customFormat="1" x14ac:dyDescent="0.35">
      <c r="A135" s="25"/>
      <c r="B135" s="25"/>
      <c r="C135" s="25"/>
      <c r="D135" s="25"/>
      <c r="E135" s="21"/>
      <c r="F135" s="21"/>
      <c r="G135" s="46"/>
      <c r="H135" s="46"/>
      <c r="I135" s="21"/>
      <c r="J135" s="21"/>
      <c r="K135" s="21"/>
      <c r="L135" s="45"/>
      <c r="M135" s="45"/>
      <c r="N135" s="21"/>
      <c r="O135" s="21"/>
      <c r="P135" s="21"/>
      <c r="Q135" s="25"/>
      <c r="R135" s="25"/>
      <c r="S135" s="21"/>
      <c r="T135" s="21"/>
      <c r="U135" s="21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</row>
    <row r="136" spans="1:57" s="13" customFormat="1" x14ac:dyDescent="0.35">
      <c r="A136" s="25"/>
      <c r="B136" s="25"/>
      <c r="C136" s="25"/>
      <c r="D136" s="25"/>
      <c r="E136" s="21"/>
      <c r="F136" s="21"/>
      <c r="G136" s="46"/>
      <c r="H136" s="46"/>
      <c r="I136" s="21"/>
      <c r="J136" s="21"/>
      <c r="K136" s="21"/>
      <c r="L136" s="45"/>
      <c r="M136" s="45"/>
      <c r="N136" s="21"/>
      <c r="O136" s="21"/>
      <c r="P136" s="21"/>
      <c r="Q136" s="25"/>
      <c r="R136" s="25"/>
      <c r="S136" s="21"/>
      <c r="T136" s="21"/>
      <c r="U136" s="21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</row>
    <row r="137" spans="1:57" s="13" customFormat="1" x14ac:dyDescent="0.35">
      <c r="A137" s="25"/>
      <c r="B137" s="25"/>
      <c r="C137" s="25"/>
      <c r="D137" s="25"/>
      <c r="E137" s="21"/>
      <c r="F137" s="21"/>
      <c r="G137" s="46"/>
      <c r="H137" s="46"/>
      <c r="I137" s="21"/>
      <c r="J137" s="21"/>
      <c r="K137" s="21"/>
      <c r="L137" s="21"/>
      <c r="M137" s="21"/>
      <c r="N137" s="21"/>
      <c r="O137" s="21"/>
      <c r="P137" s="21"/>
      <c r="Q137" s="25"/>
      <c r="R137" s="25"/>
      <c r="S137" s="21"/>
      <c r="T137" s="21"/>
      <c r="U137" s="21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</row>
    <row r="138" spans="1:57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5"/>
      <c r="R138" s="25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</row>
    <row r="139" spans="1:57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5"/>
      <c r="R139" s="25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</row>
    <row r="140" spans="1:57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5"/>
      <c r="R140" s="25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</row>
    <row r="141" spans="1:57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5"/>
      <c r="R141" s="25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</row>
    <row r="142" spans="1:57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5"/>
      <c r="R142" s="25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</row>
    <row r="143" spans="1:57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5"/>
      <c r="R143" s="25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</row>
    <row r="144" spans="1:57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5"/>
      <c r="R144" s="25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</row>
    <row r="145" spans="1:57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5"/>
      <c r="R145" s="25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</row>
    <row r="146" spans="1:57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5"/>
      <c r="R146" s="25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</row>
    <row r="147" spans="1:57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5"/>
      <c r="R147" s="25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</row>
    <row r="148" spans="1:57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5"/>
      <c r="R148" s="25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</row>
    <row r="149" spans="1:57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5"/>
      <c r="R149" s="25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</row>
    <row r="150" spans="1:57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5"/>
      <c r="R150" s="25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</row>
    <row r="151" spans="1:57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5"/>
      <c r="R151" s="25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</row>
    <row r="152" spans="1:57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5"/>
      <c r="R152" s="25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</row>
    <row r="153" spans="1:57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5"/>
      <c r="R153" s="25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</row>
    <row r="154" spans="1:57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5"/>
      <c r="R154" s="25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</row>
    <row r="155" spans="1:57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5"/>
      <c r="R155" s="25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</row>
    <row r="156" spans="1:57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5"/>
      <c r="R156" s="25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</row>
    <row r="157" spans="1:57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5"/>
      <c r="R157" s="25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</row>
    <row r="158" spans="1:57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5"/>
      <c r="R158" s="25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</row>
    <row r="159" spans="1:57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5"/>
      <c r="R159" s="25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</row>
    <row r="160" spans="1:57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5"/>
      <c r="R160" s="25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</row>
    <row r="161" spans="1:57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5"/>
      <c r="R161" s="25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</row>
    <row r="162" spans="1:57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5"/>
      <c r="R162" s="25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</row>
    <row r="163" spans="1:57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5"/>
      <c r="R163" s="25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</row>
    <row r="164" spans="1:57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5"/>
      <c r="R164" s="25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</row>
    <row r="165" spans="1:57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5"/>
      <c r="R165" s="25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</row>
    <row r="166" spans="1:57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5"/>
      <c r="R166" s="25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</row>
    <row r="167" spans="1:57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5"/>
      <c r="R167" s="25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</row>
    <row r="168" spans="1:57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5"/>
      <c r="R168" s="25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</row>
    <row r="169" spans="1:57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5"/>
      <c r="R169" s="25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</row>
    <row r="170" spans="1:57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5"/>
      <c r="R170" s="25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</row>
    <row r="171" spans="1:57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5"/>
      <c r="R171" s="25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</row>
    <row r="172" spans="1:57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5"/>
      <c r="R172" s="25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</row>
    <row r="173" spans="1:57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5"/>
      <c r="R173" s="25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</row>
    <row r="174" spans="1:57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5"/>
      <c r="R174" s="25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</row>
    <row r="175" spans="1:57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5"/>
      <c r="R175" s="25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</row>
    <row r="176" spans="1:57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5"/>
      <c r="R176" s="25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</row>
    <row r="177" spans="1:57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5"/>
      <c r="R177" s="25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</row>
    <row r="178" spans="1:57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5"/>
      <c r="R178" s="25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</row>
    <row r="179" spans="1:57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5"/>
      <c r="R179" s="25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</row>
    <row r="180" spans="1:57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5"/>
      <c r="R180" s="25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</row>
    <row r="181" spans="1:57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5"/>
      <c r="R181" s="25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</row>
    <row r="182" spans="1:57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5"/>
      <c r="R182" s="25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</row>
    <row r="183" spans="1:57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5"/>
      <c r="R183" s="25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</row>
    <row r="184" spans="1:57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5"/>
      <c r="R184" s="25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</row>
    <row r="185" spans="1:57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5"/>
      <c r="R185" s="25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</row>
    <row r="186" spans="1:57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5"/>
      <c r="R186" s="25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</row>
    <row r="187" spans="1:57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5"/>
      <c r="R187" s="25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</row>
  </sheetData>
  <conditionalFormatting sqref="Q82">
    <cfRule type="expression" dxfId="9" priority="1">
      <formula>L82&gt;0</formula>
    </cfRule>
  </conditionalFormatting>
  <dataValidations count="1">
    <dataValidation type="list" allowBlank="1" showInputMessage="1" showErrorMessage="1" sqref="G13" xr:uid="{55B1D53A-5324-475B-9D2B-F22B487F890F}">
      <formula1>#REF!</formula1>
    </dataValidation>
  </dataValidation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18EAD-FBBC-4E9F-8DBE-A8D7F88FD86A}">
  <dimension ref="A1:BE187"/>
  <sheetViews>
    <sheetView showGridLines="0" zoomScale="90" zoomScaleNormal="90" workbookViewId="0">
      <selection activeCell="N31" sqref="N31"/>
    </sheetView>
  </sheetViews>
  <sheetFormatPr defaultRowHeight="14.5" x14ac:dyDescent="0.35"/>
  <cols>
    <col min="1" max="1" width="2.6328125" customWidth="1"/>
    <col min="2" max="2" width="3.90625" customWidth="1"/>
    <col min="3" max="3" width="1.08984375" customWidth="1"/>
    <col min="4" max="4" width="1" customWidth="1"/>
    <col min="5" max="5" width="10.81640625" customWidth="1"/>
    <col min="6" max="6" width="13.08984375" customWidth="1"/>
    <col min="7" max="7" width="7.90625" bestFit="1" customWidth="1"/>
    <col min="8" max="8" width="10.36328125" customWidth="1"/>
    <col min="9" max="9" width="10" customWidth="1"/>
    <col min="10" max="10" width="1" customWidth="1"/>
    <col min="11" max="11" width="1.08984375" customWidth="1"/>
    <col min="12" max="14" width="8.7265625" customWidth="1"/>
    <col min="17" max="18" width="3.6328125" style="13" customWidth="1"/>
  </cols>
  <sheetData>
    <row r="1" spans="1:57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5"/>
      <c r="R1" s="25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</row>
    <row r="2" spans="1:57" x14ac:dyDescent="0.35">
      <c r="A2" s="21"/>
      <c r="B2" s="21"/>
      <c r="C2" s="21"/>
      <c r="D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</row>
    <row r="3" spans="1:57" x14ac:dyDescent="0.35">
      <c r="A3" s="21"/>
      <c r="B3" s="21"/>
      <c r="C3" s="21"/>
      <c r="D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</row>
    <row r="4" spans="1:57" x14ac:dyDescent="0.35">
      <c r="A4" s="21"/>
      <c r="B4" s="21"/>
      <c r="C4" s="21"/>
      <c r="D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</row>
    <row r="5" spans="1:57" x14ac:dyDescent="0.35">
      <c r="A5" s="21"/>
      <c r="B5" s="21"/>
      <c r="C5" s="21"/>
      <c r="D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</row>
    <row r="6" spans="1:57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5"/>
      <c r="R6" s="25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</row>
    <row r="7" spans="1:57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5"/>
      <c r="R7" s="25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</row>
    <row r="8" spans="1:57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5"/>
      <c r="R8" s="25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</row>
    <row r="9" spans="1:57" x14ac:dyDescent="0.35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5"/>
      <c r="R9" s="25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</row>
    <row r="10" spans="1:57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5"/>
      <c r="R10" s="25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</row>
    <row r="11" spans="1:57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5"/>
      <c r="R11" s="25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</row>
    <row r="12" spans="1:57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5"/>
      <c r="R12" s="25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</row>
    <row r="13" spans="1:57" x14ac:dyDescent="0.35">
      <c r="A13" s="21"/>
      <c r="B13" s="21"/>
      <c r="C13" s="21"/>
      <c r="D13" s="21"/>
      <c r="E13" s="21"/>
      <c r="F13" s="21"/>
      <c r="G13" s="22"/>
      <c r="H13" s="21"/>
      <c r="I13" s="21"/>
      <c r="J13" s="21"/>
      <c r="K13" s="23"/>
      <c r="L13" s="21"/>
      <c r="M13" s="21"/>
      <c r="N13" s="24"/>
      <c r="O13" s="21"/>
      <c r="P13" s="21"/>
      <c r="Q13" s="25"/>
      <c r="R13" s="25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</row>
    <row r="14" spans="1:57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5"/>
      <c r="R14" s="25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</row>
    <row r="15" spans="1:57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5"/>
      <c r="R15" s="25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</row>
    <row r="16" spans="1:57" ht="6.5" customHeight="1" x14ac:dyDescent="0.35">
      <c r="A16" s="21"/>
      <c r="B16" s="21"/>
      <c r="C16" s="20"/>
      <c r="D16" s="20"/>
      <c r="E16" s="20"/>
      <c r="F16" s="20"/>
      <c r="G16" s="20"/>
      <c r="H16" s="20"/>
      <c r="I16" s="20"/>
      <c r="J16" s="20"/>
      <c r="K16" s="20"/>
      <c r="L16" s="21"/>
      <c r="M16" s="21"/>
      <c r="N16" s="21"/>
      <c r="O16" s="21"/>
      <c r="P16" s="21"/>
      <c r="Q16" s="25"/>
      <c r="R16" s="25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</row>
    <row r="17" spans="1:57" ht="5" customHeight="1" x14ac:dyDescent="0.35">
      <c r="A17" s="21"/>
      <c r="B17" s="21"/>
      <c r="C17" s="20"/>
      <c r="D17" s="21"/>
      <c r="E17" s="21"/>
      <c r="F17" s="21"/>
      <c r="G17" s="21"/>
      <c r="H17" s="21"/>
      <c r="I17" s="21"/>
      <c r="J17" s="21"/>
      <c r="K17" s="20"/>
      <c r="L17" s="21"/>
      <c r="M17" s="21"/>
      <c r="N17" s="21"/>
      <c r="O17" s="21"/>
      <c r="P17" s="21"/>
      <c r="Q17" s="25"/>
      <c r="R17" s="25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</row>
    <row r="18" spans="1:57" ht="36" x14ac:dyDescent="0.35">
      <c r="A18" s="21"/>
      <c r="B18" s="21"/>
      <c r="C18" s="20"/>
      <c r="D18" s="21"/>
      <c r="E18" s="28" t="s">
        <v>0</v>
      </c>
      <c r="F18" s="29" t="s">
        <v>9</v>
      </c>
      <c r="G18" s="29" t="s">
        <v>10</v>
      </c>
      <c r="H18" s="30" t="s">
        <v>6</v>
      </c>
      <c r="I18" s="30" t="s">
        <v>7</v>
      </c>
      <c r="J18" s="26"/>
      <c r="K18" s="20"/>
      <c r="L18" s="21"/>
      <c r="M18" s="21"/>
      <c r="N18" s="21"/>
      <c r="O18" s="21"/>
      <c r="P18" s="21"/>
      <c r="Q18" s="25"/>
      <c r="R18" s="25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</row>
    <row r="19" spans="1:57" ht="6" customHeight="1" x14ac:dyDescent="0.35">
      <c r="A19" s="21"/>
      <c r="B19" s="21"/>
      <c r="C19" s="20"/>
      <c r="D19" s="21"/>
      <c r="E19" s="31"/>
      <c r="F19" s="32"/>
      <c r="G19" s="32"/>
      <c r="H19" s="33"/>
      <c r="I19" s="33"/>
      <c r="J19" s="26"/>
      <c r="K19" s="20"/>
      <c r="L19" s="21"/>
      <c r="M19" s="21"/>
      <c r="N19" s="21"/>
      <c r="O19" s="21"/>
      <c r="P19" s="21"/>
      <c r="Q19" s="25"/>
      <c r="R19" s="25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</row>
    <row r="20" spans="1:57" ht="18" x14ac:dyDescent="0.4">
      <c r="A20" s="21"/>
      <c r="B20" s="21"/>
      <c r="C20" s="20"/>
      <c r="D20" s="21"/>
      <c r="E20" s="34" t="s">
        <v>13</v>
      </c>
      <c r="F20" s="35">
        <v>500</v>
      </c>
      <c r="G20" s="36"/>
      <c r="H20" s="37"/>
      <c r="I20" s="37">
        <f>F20</f>
        <v>500</v>
      </c>
      <c r="J20" s="27"/>
      <c r="K20" s="20"/>
      <c r="L20" s="21"/>
      <c r="M20" s="21"/>
      <c r="N20" s="21"/>
      <c r="O20" s="21"/>
      <c r="P20" s="21"/>
      <c r="Q20" s="25"/>
      <c r="R20" s="25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</row>
    <row r="21" spans="1:57" ht="18" x14ac:dyDescent="0.4">
      <c r="A21" s="21"/>
      <c r="B21" s="21"/>
      <c r="C21" s="20"/>
      <c r="D21" s="21"/>
      <c r="E21" s="38" t="s">
        <v>14</v>
      </c>
      <c r="F21" s="39">
        <v>531.107073648388</v>
      </c>
      <c r="G21" s="39">
        <v>202.71254431299894</v>
      </c>
      <c r="H21" s="37">
        <f>SUM(F21:G21)</f>
        <v>733.81961796138694</v>
      </c>
      <c r="I21" s="37">
        <f>I20+F21+G21</f>
        <v>1233.8196179613869</v>
      </c>
      <c r="J21" s="27"/>
      <c r="K21" s="20"/>
      <c r="L21" s="21"/>
      <c r="M21" s="21"/>
      <c r="N21" s="21"/>
      <c r="O21" s="21"/>
      <c r="P21" s="21"/>
      <c r="Q21" s="25"/>
      <c r="R21" s="25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</row>
    <row r="22" spans="1:57" ht="18" x14ac:dyDescent="0.4">
      <c r="A22" s="21"/>
      <c r="B22" s="21"/>
      <c r="C22" s="20"/>
      <c r="D22" s="21"/>
      <c r="E22" s="38" t="s">
        <v>15</v>
      </c>
      <c r="F22" s="39">
        <v>475.50172683294068</v>
      </c>
      <c r="G22" s="39">
        <v>-416.86280692379773</v>
      </c>
      <c r="H22" s="37">
        <f t="shared" ref="H22:H35" si="0">SUM(F22:G22)</f>
        <v>58.638919909142942</v>
      </c>
      <c r="I22" s="37">
        <f t="shared" ref="I22:I35" si="1">I21+F22+G22</f>
        <v>1292.4585378705299</v>
      </c>
      <c r="J22" s="27"/>
      <c r="K22" s="20"/>
      <c r="L22" s="21"/>
      <c r="M22" s="21"/>
      <c r="N22" s="21"/>
      <c r="O22" s="21"/>
      <c r="P22" s="21"/>
      <c r="Q22" s="25"/>
      <c r="R22" s="25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</row>
    <row r="23" spans="1:57" ht="18" x14ac:dyDescent="0.4">
      <c r="A23" s="21"/>
      <c r="B23" s="21"/>
      <c r="C23" s="20"/>
      <c r="D23" s="21"/>
      <c r="E23" s="38" t="s">
        <v>16</v>
      </c>
      <c r="F23" s="39">
        <v>279.20248574547037</v>
      </c>
      <c r="G23" s="39">
        <v>140.24697801991616</v>
      </c>
      <c r="H23" s="37">
        <f t="shared" si="0"/>
        <v>419.44946376538655</v>
      </c>
      <c r="I23" s="37">
        <f t="shared" si="1"/>
        <v>1711.9080016359164</v>
      </c>
      <c r="J23" s="27"/>
      <c r="K23" s="20"/>
      <c r="L23" s="21"/>
      <c r="M23" s="21"/>
      <c r="N23" s="21"/>
      <c r="O23" s="21"/>
      <c r="P23" s="21"/>
      <c r="Q23" s="25"/>
      <c r="R23" s="25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</row>
    <row r="24" spans="1:57" ht="18" x14ac:dyDescent="0.4">
      <c r="A24" s="21"/>
      <c r="B24" s="21"/>
      <c r="C24" s="20"/>
      <c r="D24" s="21"/>
      <c r="E24" s="38" t="s">
        <v>17</v>
      </c>
      <c r="F24" s="39">
        <v>-504.16282025852792</v>
      </c>
      <c r="G24" s="39">
        <v>390.34537610564371</v>
      </c>
      <c r="H24" s="37">
        <f t="shared" si="0"/>
        <v>-113.81744415288421</v>
      </c>
      <c r="I24" s="37">
        <f t="shared" si="1"/>
        <v>1598.0905574830322</v>
      </c>
      <c r="J24" s="27"/>
      <c r="K24" s="20"/>
      <c r="L24" s="21"/>
      <c r="M24" s="21"/>
      <c r="N24" s="21"/>
      <c r="O24" s="21"/>
      <c r="P24" s="21"/>
      <c r="Q24" s="25"/>
      <c r="R24" s="25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</row>
    <row r="25" spans="1:57" ht="18" x14ac:dyDescent="0.4">
      <c r="A25" s="21"/>
      <c r="B25" s="21"/>
      <c r="C25" s="20"/>
      <c r="D25" s="21"/>
      <c r="E25" s="38" t="s">
        <v>11</v>
      </c>
      <c r="F25" s="39">
        <v>-176.10947185280202</v>
      </c>
      <c r="G25" s="39">
        <v>-234.33180655344881</v>
      </c>
      <c r="H25" s="37">
        <f t="shared" si="0"/>
        <v>-410.44127840625083</v>
      </c>
      <c r="I25" s="37">
        <f t="shared" si="1"/>
        <v>1187.6492790767813</v>
      </c>
      <c r="J25" s="27"/>
      <c r="K25" s="20"/>
      <c r="L25" s="21"/>
      <c r="M25" s="21"/>
      <c r="N25" s="21"/>
      <c r="O25" s="21"/>
      <c r="P25" s="21"/>
      <c r="Q25" s="25"/>
      <c r="R25" s="25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</row>
    <row r="26" spans="1:57" ht="18" x14ac:dyDescent="0.4">
      <c r="A26" s="21"/>
      <c r="B26" s="21"/>
      <c r="C26" s="20"/>
      <c r="D26" s="21"/>
      <c r="E26" s="38" t="s">
        <v>18</v>
      </c>
      <c r="F26" s="39">
        <v>605.64472994925177</v>
      </c>
      <c r="G26" s="39">
        <v>302</v>
      </c>
      <c r="H26" s="37">
        <f t="shared" si="0"/>
        <v>907.64472994925177</v>
      </c>
      <c r="I26" s="37">
        <f t="shared" si="1"/>
        <v>2095.2940090260331</v>
      </c>
      <c r="J26" s="27"/>
      <c r="K26" s="20"/>
      <c r="L26" s="21"/>
      <c r="M26" s="21"/>
      <c r="N26" s="21"/>
      <c r="O26" s="21"/>
      <c r="P26" s="21"/>
      <c r="Q26" s="25"/>
      <c r="R26" s="25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</row>
    <row r="27" spans="1:57" ht="18" x14ac:dyDescent="0.4">
      <c r="A27" s="21"/>
      <c r="B27" s="21"/>
      <c r="C27" s="20"/>
      <c r="D27" s="21"/>
      <c r="E27" s="38" t="s">
        <v>21</v>
      </c>
      <c r="F27" s="39">
        <v>658.71066317800603</v>
      </c>
      <c r="G27" s="39">
        <v>-90.047385969020581</v>
      </c>
      <c r="H27" s="37">
        <f t="shared" si="0"/>
        <v>568.66327720898539</v>
      </c>
      <c r="I27" s="37">
        <f t="shared" si="1"/>
        <v>2663.9572862350187</v>
      </c>
      <c r="J27" s="27"/>
      <c r="K27" s="20"/>
      <c r="L27" s="21"/>
      <c r="M27" s="21"/>
      <c r="N27" s="21"/>
      <c r="O27" s="21"/>
      <c r="P27" s="21"/>
      <c r="Q27" s="25"/>
      <c r="R27" s="25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</row>
    <row r="28" spans="1:57" ht="18" x14ac:dyDescent="0.4">
      <c r="A28" s="21"/>
      <c r="B28" s="21"/>
      <c r="C28" s="20"/>
      <c r="D28" s="21"/>
      <c r="E28" s="38" t="s">
        <v>12</v>
      </c>
      <c r="F28" s="39">
        <v>-239.7625779640218</v>
      </c>
      <c r="G28" s="39">
        <v>229.77998890931701</v>
      </c>
      <c r="H28" s="37">
        <f t="shared" si="0"/>
        <v>-9.9825890547047891</v>
      </c>
      <c r="I28" s="37">
        <f t="shared" si="1"/>
        <v>2653.9746971803143</v>
      </c>
      <c r="J28" s="27"/>
      <c r="K28" s="20"/>
      <c r="L28" s="21"/>
      <c r="M28" s="21"/>
      <c r="N28" s="21"/>
      <c r="O28" s="21"/>
      <c r="P28" s="21"/>
      <c r="Q28" s="25"/>
      <c r="R28" s="25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</row>
    <row r="29" spans="1:57" ht="18" x14ac:dyDescent="0.4">
      <c r="A29" s="21"/>
      <c r="B29" s="21"/>
      <c r="C29" s="20"/>
      <c r="D29" s="21"/>
      <c r="E29" s="38" t="s">
        <v>22</v>
      </c>
      <c r="F29" s="39">
        <v>-140.56265174083057</v>
      </c>
      <c r="G29" s="39">
        <v>302.81144043005213</v>
      </c>
      <c r="H29" s="37">
        <f t="shared" si="0"/>
        <v>162.24878868922156</v>
      </c>
      <c r="I29" s="37">
        <f t="shared" si="1"/>
        <v>2816.223485869536</v>
      </c>
      <c r="J29" s="27"/>
      <c r="K29" s="20"/>
      <c r="L29" s="21"/>
      <c r="M29" s="21"/>
      <c r="N29" s="21"/>
      <c r="O29" s="21"/>
      <c r="P29" s="21"/>
      <c r="Q29" s="25"/>
      <c r="R29" s="25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</row>
    <row r="30" spans="1:57" ht="18" x14ac:dyDescent="0.4">
      <c r="A30" s="21"/>
      <c r="B30" s="21"/>
      <c r="C30" s="20"/>
      <c r="D30" s="21"/>
      <c r="E30" s="38" t="s">
        <v>26</v>
      </c>
      <c r="F30" s="39">
        <v>-102.58168581134817</v>
      </c>
      <c r="G30" s="39">
        <v>329.58097509737286</v>
      </c>
      <c r="H30" s="37">
        <f t="shared" si="0"/>
        <v>226.99928928602469</v>
      </c>
      <c r="I30" s="37">
        <f t="shared" si="1"/>
        <v>3043.2227751555611</v>
      </c>
      <c r="J30" s="27"/>
      <c r="K30" s="20"/>
      <c r="L30" s="21"/>
      <c r="M30" s="21"/>
      <c r="N30" s="21"/>
      <c r="O30" s="21"/>
      <c r="P30" s="21"/>
      <c r="Q30" s="25"/>
      <c r="R30" s="25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</row>
    <row r="31" spans="1:57" ht="18" x14ac:dyDescent="0.4">
      <c r="A31" s="21"/>
      <c r="B31" s="21"/>
      <c r="C31" s="20"/>
      <c r="D31" s="21"/>
      <c r="E31" s="38" t="s">
        <v>19</v>
      </c>
      <c r="F31" s="39">
        <v>651.86925425399886</v>
      </c>
      <c r="G31" s="39">
        <v>685.91124094692884</v>
      </c>
      <c r="H31" s="37">
        <f t="shared" si="0"/>
        <v>1337.7804952009278</v>
      </c>
      <c r="I31" s="37">
        <f t="shared" si="1"/>
        <v>4381.0032703564884</v>
      </c>
      <c r="J31" s="27"/>
      <c r="K31" s="20"/>
      <c r="L31" s="21"/>
      <c r="M31" s="21"/>
      <c r="N31" s="21"/>
      <c r="O31" s="21"/>
      <c r="P31" s="21"/>
      <c r="Q31" s="25"/>
      <c r="R31" s="25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</row>
    <row r="32" spans="1:57" ht="18" x14ac:dyDescent="0.4">
      <c r="A32" s="21"/>
      <c r="B32" s="21"/>
      <c r="C32" s="20"/>
      <c r="D32" s="21"/>
      <c r="E32" s="38" t="s">
        <v>27</v>
      </c>
      <c r="F32" s="39">
        <v>379.65557014539553</v>
      </c>
      <c r="G32" s="39">
        <v>-102.03781102601022</v>
      </c>
      <c r="H32" s="37">
        <f t="shared" si="0"/>
        <v>277.61775911938531</v>
      </c>
      <c r="I32" s="37">
        <f t="shared" si="1"/>
        <v>4658.6210294758739</v>
      </c>
      <c r="J32" s="27"/>
      <c r="K32" s="20"/>
      <c r="L32" s="21"/>
      <c r="M32" s="21"/>
      <c r="N32" s="21"/>
      <c r="O32" s="21"/>
      <c r="P32" s="21"/>
      <c r="Q32" s="25"/>
      <c r="R32" s="25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</row>
    <row r="33" spans="1:57" ht="18" x14ac:dyDescent="0.4">
      <c r="A33" s="21"/>
      <c r="B33" s="21"/>
      <c r="C33" s="20"/>
      <c r="D33" s="21"/>
      <c r="E33" s="38" t="s">
        <v>23</v>
      </c>
      <c r="F33" s="39">
        <v>7.0967149700796881</v>
      </c>
      <c r="G33" s="39">
        <v>-462.92548709054336</v>
      </c>
      <c r="H33" s="37">
        <f t="shared" si="0"/>
        <v>-455.82877212046367</v>
      </c>
      <c r="I33" s="37">
        <f t="shared" si="1"/>
        <v>4202.7922573554106</v>
      </c>
      <c r="J33" s="27"/>
      <c r="K33" s="20"/>
      <c r="L33" s="21"/>
      <c r="M33" s="21"/>
      <c r="N33" s="21"/>
      <c r="O33" s="21"/>
      <c r="P33" s="21"/>
      <c r="Q33" s="25"/>
      <c r="R33" s="25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</row>
    <row r="34" spans="1:57" ht="18" x14ac:dyDescent="0.4">
      <c r="A34" s="21"/>
      <c r="B34" s="21"/>
      <c r="C34" s="20"/>
      <c r="D34" s="21"/>
      <c r="E34" s="38" t="s">
        <v>24</v>
      </c>
      <c r="F34" s="39">
        <v>-374.28254135867485</v>
      </c>
      <c r="G34" s="39">
        <v>-84.070027389004849</v>
      </c>
      <c r="H34" s="37">
        <f t="shared" si="0"/>
        <v>-458.3525687476797</v>
      </c>
      <c r="I34" s="37">
        <f t="shared" si="1"/>
        <v>3744.4396886077311</v>
      </c>
      <c r="J34" s="27"/>
      <c r="K34" s="20"/>
      <c r="L34" s="21"/>
      <c r="M34" s="21"/>
      <c r="N34" s="21"/>
      <c r="O34" s="21"/>
      <c r="P34" s="21"/>
      <c r="Q34" s="25"/>
      <c r="R34" s="25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</row>
    <row r="35" spans="1:57" ht="18" x14ac:dyDescent="0.4">
      <c r="A35" s="21"/>
      <c r="B35" s="21"/>
      <c r="C35" s="20"/>
      <c r="D35" s="21"/>
      <c r="E35" s="38" t="s">
        <v>25</v>
      </c>
      <c r="F35" s="39">
        <v>714.97089848852761</v>
      </c>
      <c r="G35" s="39">
        <v>631.55017471287817</v>
      </c>
      <c r="H35" s="37">
        <f t="shared" si="0"/>
        <v>1346.5210732014057</v>
      </c>
      <c r="I35" s="37">
        <f t="shared" si="1"/>
        <v>5090.9607618091368</v>
      </c>
      <c r="J35" s="27"/>
      <c r="K35" s="20"/>
      <c r="L35" s="21"/>
      <c r="M35" s="21"/>
      <c r="N35" s="21"/>
      <c r="O35" s="21"/>
      <c r="P35" s="21"/>
      <c r="Q35" s="25"/>
      <c r="R35" s="25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</row>
    <row r="36" spans="1:57" ht="18" x14ac:dyDescent="0.4">
      <c r="A36" s="21"/>
      <c r="B36" s="21"/>
      <c r="C36" s="20"/>
      <c r="D36" s="21"/>
      <c r="E36" s="40" t="s">
        <v>1</v>
      </c>
      <c r="F36" s="35">
        <f>I35</f>
        <v>5090.9607618091368</v>
      </c>
      <c r="G36" s="39"/>
      <c r="H36" s="37"/>
      <c r="I36" s="37"/>
      <c r="J36" s="27"/>
      <c r="K36" s="20"/>
      <c r="L36" s="21"/>
      <c r="M36" s="21"/>
      <c r="N36" s="21"/>
      <c r="O36" s="21"/>
      <c r="P36" s="21"/>
      <c r="Q36" s="25"/>
      <c r="R36" s="25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</row>
    <row r="37" spans="1:57" ht="18" x14ac:dyDescent="0.4">
      <c r="A37" s="21"/>
      <c r="B37" s="21"/>
      <c r="C37" s="20"/>
      <c r="D37" s="21"/>
      <c r="E37" s="38"/>
      <c r="F37" s="39"/>
      <c r="G37" s="39"/>
      <c r="H37" s="37"/>
      <c r="I37" s="37"/>
      <c r="J37" s="27"/>
      <c r="K37" s="20"/>
      <c r="L37" s="21"/>
      <c r="M37" s="21"/>
      <c r="N37" s="21"/>
      <c r="O37" s="21"/>
      <c r="P37" s="21"/>
      <c r="Q37" s="25"/>
      <c r="R37" s="25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</row>
    <row r="38" spans="1:57" ht="18" x14ac:dyDescent="0.4">
      <c r="A38" s="21"/>
      <c r="B38" s="21"/>
      <c r="C38" s="20"/>
      <c r="D38" s="21"/>
      <c r="E38" s="38"/>
      <c r="F38" s="39"/>
      <c r="G38" s="39"/>
      <c r="H38" s="37"/>
      <c r="I38" s="37"/>
      <c r="J38" s="27"/>
      <c r="K38" s="20"/>
      <c r="L38" s="21"/>
      <c r="M38" s="21"/>
      <c r="N38" s="21"/>
      <c r="O38" s="21"/>
      <c r="P38" s="21"/>
      <c r="Q38" s="25"/>
      <c r="R38" s="25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</row>
    <row r="39" spans="1:57" ht="18" x14ac:dyDescent="0.4">
      <c r="A39" s="21"/>
      <c r="B39" s="21"/>
      <c r="C39" s="20"/>
      <c r="D39" s="21"/>
      <c r="E39" s="38"/>
      <c r="F39" s="39"/>
      <c r="G39" s="39"/>
      <c r="H39" s="37"/>
      <c r="I39" s="37"/>
      <c r="J39" s="27"/>
      <c r="K39" s="20"/>
      <c r="L39" s="21"/>
      <c r="M39" s="24"/>
      <c r="N39" s="21"/>
      <c r="O39" s="21"/>
      <c r="P39" s="21"/>
      <c r="Q39" s="25"/>
      <c r="R39" s="25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</row>
    <row r="40" spans="1:57" ht="18" x14ac:dyDescent="0.4">
      <c r="A40" s="21"/>
      <c r="B40" s="21"/>
      <c r="C40" s="20"/>
      <c r="D40" s="21"/>
      <c r="E40" s="38"/>
      <c r="F40" s="39"/>
      <c r="G40" s="39"/>
      <c r="H40" s="37"/>
      <c r="I40" s="37"/>
      <c r="J40" s="27"/>
      <c r="K40" s="20"/>
      <c r="L40" s="21"/>
      <c r="M40" s="21"/>
      <c r="N40" s="21"/>
      <c r="O40" s="21"/>
      <c r="P40" s="21"/>
      <c r="Q40" s="25"/>
      <c r="R40" s="25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</row>
    <row r="41" spans="1:57" ht="18" x14ac:dyDescent="0.4">
      <c r="A41" s="21"/>
      <c r="B41" s="21"/>
      <c r="C41" s="20"/>
      <c r="D41" s="21"/>
      <c r="E41" s="38"/>
      <c r="F41" s="39"/>
      <c r="G41" s="39"/>
      <c r="H41" s="37"/>
      <c r="I41" s="37"/>
      <c r="J41" s="27"/>
      <c r="K41" s="20"/>
      <c r="L41" s="21"/>
      <c r="M41" s="21"/>
      <c r="N41" s="21"/>
      <c r="O41" s="21"/>
      <c r="P41" s="21"/>
      <c r="Q41" s="25"/>
      <c r="R41" s="25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</row>
    <row r="42" spans="1:57" ht="18" x14ac:dyDescent="0.4">
      <c r="A42" s="21"/>
      <c r="B42" s="21"/>
      <c r="C42" s="20"/>
      <c r="D42" s="21"/>
      <c r="E42" s="38"/>
      <c r="F42" s="39"/>
      <c r="G42" s="39"/>
      <c r="H42" s="37"/>
      <c r="I42" s="37"/>
      <c r="J42" s="27"/>
      <c r="K42" s="20"/>
      <c r="L42" s="21"/>
      <c r="M42" s="21"/>
      <c r="N42" s="21"/>
      <c r="O42" s="21"/>
      <c r="P42" s="21"/>
      <c r="Q42" s="25"/>
      <c r="R42" s="25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</row>
    <row r="43" spans="1:57" ht="18" x14ac:dyDescent="0.4">
      <c r="A43" s="21"/>
      <c r="B43" s="21"/>
      <c r="C43" s="20"/>
      <c r="D43" s="21"/>
      <c r="E43" s="38"/>
      <c r="F43" s="39"/>
      <c r="G43" s="39"/>
      <c r="H43" s="37"/>
      <c r="I43" s="37"/>
      <c r="J43" s="27"/>
      <c r="K43" s="20"/>
      <c r="L43" s="21"/>
      <c r="M43" s="21"/>
      <c r="N43" s="21"/>
      <c r="O43" s="21"/>
      <c r="P43" s="21"/>
      <c r="Q43" s="25"/>
      <c r="R43" s="25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</row>
    <row r="44" spans="1:57" ht="18" x14ac:dyDescent="0.4">
      <c r="A44" s="21"/>
      <c r="B44" s="21"/>
      <c r="C44" s="20"/>
      <c r="D44" s="21"/>
      <c r="E44" s="40"/>
      <c r="F44" s="41"/>
      <c r="G44" s="42"/>
      <c r="H44" s="43"/>
      <c r="I44" s="43"/>
      <c r="J44" s="21"/>
      <c r="K44" s="20"/>
      <c r="L44" s="21"/>
      <c r="M44" s="21"/>
      <c r="N44" s="21"/>
      <c r="O44" s="21"/>
      <c r="P44" s="21"/>
      <c r="Q44" s="25"/>
      <c r="R44" s="25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</row>
    <row r="45" spans="1:57" ht="5" customHeight="1" x14ac:dyDescent="0.35">
      <c r="A45" s="21"/>
      <c r="B45" s="21"/>
      <c r="C45" s="20"/>
      <c r="D45" s="21"/>
      <c r="E45" s="21"/>
      <c r="F45" s="21"/>
      <c r="G45" s="21"/>
      <c r="H45" s="21"/>
      <c r="I45" s="21"/>
      <c r="J45" s="21"/>
      <c r="K45" s="20"/>
      <c r="L45" s="21"/>
      <c r="M45" s="21"/>
      <c r="N45" s="21"/>
      <c r="O45" s="21"/>
      <c r="P45" s="21"/>
      <c r="Q45" s="25"/>
      <c r="R45" s="25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</row>
    <row r="46" spans="1:57" ht="6.5" customHeight="1" x14ac:dyDescent="0.35">
      <c r="A46" s="21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1"/>
      <c r="M46" s="21"/>
      <c r="N46" s="21"/>
      <c r="O46" s="21"/>
      <c r="P46" s="21"/>
      <c r="Q46" s="25"/>
      <c r="R46" s="25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</row>
    <row r="47" spans="1:57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5"/>
      <c r="R47" s="25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</row>
    <row r="48" spans="1:57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5"/>
      <c r="R48" s="25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</row>
    <row r="49" spans="1:57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4"/>
      <c r="M49" s="21"/>
      <c r="N49" s="21"/>
      <c r="O49" s="21"/>
      <c r="P49" s="21"/>
      <c r="Q49" s="25"/>
      <c r="R49" s="25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</row>
    <row r="50" spans="1:57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5"/>
      <c r="R50" s="25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</row>
    <row r="51" spans="1:57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5"/>
      <c r="R51" s="25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</row>
    <row r="52" spans="1:57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5"/>
      <c r="R52" s="25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</row>
    <row r="53" spans="1:57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5"/>
      <c r="R53" s="25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</row>
    <row r="54" spans="1:57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5"/>
      <c r="R54" s="25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</row>
    <row r="55" spans="1:57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5"/>
      <c r="R55" s="25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</row>
    <row r="56" spans="1:57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5"/>
      <c r="R56" s="25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</row>
    <row r="57" spans="1:57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5"/>
      <c r="R57" s="25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</row>
    <row r="58" spans="1:57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5"/>
      <c r="R58" s="25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</row>
    <row r="59" spans="1:57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5"/>
      <c r="R59" s="25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</row>
    <row r="60" spans="1:57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5"/>
      <c r="R60" s="25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</row>
    <row r="61" spans="1:57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5"/>
      <c r="R61" s="25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</row>
    <row r="62" spans="1:57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5"/>
      <c r="R62" s="25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</row>
    <row r="63" spans="1:57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5"/>
      <c r="R63" s="25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</row>
    <row r="64" spans="1:57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5"/>
      <c r="R64" s="25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</row>
    <row r="65" spans="1:57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5"/>
      <c r="R65" s="25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</row>
    <row r="66" spans="1:57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5"/>
      <c r="R66" s="25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</row>
    <row r="67" spans="1:57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5"/>
      <c r="R67" s="25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</row>
    <row r="68" spans="1:57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5"/>
      <c r="R68" s="25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</row>
    <row r="69" spans="1:57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5"/>
      <c r="R69" s="25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</row>
    <row r="70" spans="1:57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5"/>
      <c r="R70" s="25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</row>
    <row r="71" spans="1:57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5"/>
      <c r="R71" s="25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</row>
    <row r="72" spans="1:57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5"/>
      <c r="R72" s="25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</row>
    <row r="73" spans="1:57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5"/>
      <c r="R73" s="25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</row>
    <row r="74" spans="1:57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5"/>
      <c r="R74" s="25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</row>
    <row r="75" spans="1:57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5"/>
      <c r="R75" s="25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</row>
    <row r="76" spans="1:57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5"/>
      <c r="R76" s="25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</row>
    <row r="77" spans="1:57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5"/>
      <c r="R77" s="25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</row>
    <row r="78" spans="1:57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5"/>
      <c r="R78" s="25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</row>
    <row r="79" spans="1:57" x14ac:dyDescent="0.35">
      <c r="A79" s="21"/>
      <c r="B79" s="21"/>
      <c r="C79" s="21"/>
      <c r="D79" s="21"/>
      <c r="L79" s="4"/>
      <c r="M79" s="4"/>
      <c r="N79" s="3"/>
      <c r="P79" s="21"/>
      <c r="Q79" s="25"/>
      <c r="R79" s="25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</row>
    <row r="80" spans="1:57" ht="29" x14ac:dyDescent="0.35">
      <c r="A80" s="21"/>
      <c r="B80" s="21"/>
      <c r="C80" s="21"/>
      <c r="D80" s="21"/>
      <c r="E80" s="15" t="s">
        <v>0</v>
      </c>
      <c r="F80" s="16" t="s">
        <v>8</v>
      </c>
      <c r="L80" s="18" t="s">
        <v>4</v>
      </c>
      <c r="M80" s="18" t="s">
        <v>5</v>
      </c>
      <c r="N80" s="19" t="s">
        <v>6</v>
      </c>
      <c r="O80" s="19" t="s">
        <v>7</v>
      </c>
      <c r="P80" s="21"/>
      <c r="Q80" s="44"/>
      <c r="R80" s="44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</row>
    <row r="81" spans="1:57" x14ac:dyDescent="0.35">
      <c r="A81" s="21"/>
      <c r="B81" s="21"/>
      <c r="C81" s="21"/>
      <c r="D81" s="21"/>
      <c r="E81" s="6" t="str">
        <f>E20</f>
        <v>COGS '21</v>
      </c>
      <c r="F81" s="9">
        <f>F20</f>
        <v>500</v>
      </c>
      <c r="M81" s="5">
        <v>0</v>
      </c>
      <c r="N81" s="12"/>
      <c r="O81" s="12">
        <f>F81</f>
        <v>500</v>
      </c>
      <c r="P81" s="21"/>
      <c r="Q81" s="44"/>
      <c r="R81" s="44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</row>
    <row r="82" spans="1:57" x14ac:dyDescent="0.35">
      <c r="A82" s="21"/>
      <c r="B82" s="21"/>
      <c r="C82" s="21"/>
      <c r="D82" s="21"/>
      <c r="E82" s="17" t="str">
        <f t="shared" ref="E82:E97" si="2">E21</f>
        <v>Q1 '21</v>
      </c>
      <c r="F82" s="11" cm="1">
        <f t="array" ref="F82">_xlfn.IFS(AND(L82&lt;0,M82&gt;0,ABS(L82)&gt;ABS(M82)),O81+L82,AND(L82&lt;0,M82&gt;0,ABS(L82)&lt;ABS(M82)),O81+L82,AND(L82&lt;0,M82&lt;0,ABS(L82)&lt;ABS(M82)),O81+L82+M82,AND(L82&gt;0,M82&gt;0),O81,AND(L82&gt;0,M82&lt;0,ABS(L82)&gt;ABS(M82)),O81,AND(L82&lt;0,M82&gt;0,ABS(L82)&gt;ABS(M82)),O81+L82,AND(L82=0,M82&gt;0),O81,AND(L82&gt;0,M82=0),O81,AND(L82&lt;0,M82=0),O81+L82,AND(L82+M82=0),O81,AND(L82=0,M82&lt;0),O81+M82,AND(L82&gt;0,M82&lt;0,ABS(L82)&lt;ABS(M82)),O81-(ABS(M82)-ABS(L82)),AND(L82&lt;0,M82&lt;0,ABS(L82)&gt;ABS(M82)),O81+L82+M82,AND(L82&lt;0,M82&lt;0,ABS(L82)=ABS(M82)),O81+L82+M82)</f>
        <v>500</v>
      </c>
      <c r="G82" s="8" cm="1">
        <f t="array" ref="G82">_xlfn.IFS(AND(L82&lt;0,ABS(L82)&lt;ABS(M82)),ABS(L82),AND(L82&lt;0,ABS(L82)&gt;ABS(M82),M82&gt;0),ABS(M82),AND(ROUNDDOWN(L82,0)=0,ROUNDDOWN(M82,0)=0),0,AND(L82&gt;0,M82&lt;0,ABS(L82)&gt;ABS(M82)),L82+M82,AND(L82&gt;=0,M82&gt;=0),L82,AND(L82=0,M82&lt;0),L82,AND(L82&lt;0,M82=0),ABS(L82),AND(L82+M82=0),0,AND(L82&lt;0,ABS(L82)&gt;ABS(M82),M82&lt;0),ABS(L82),AND(L82&gt;0,M82&lt;0,ABS(L82)&lt;ABS(M82)),ABS(M82)-ABS(L82),AND(L82&lt;0,M82&lt;0),ABS(L82))</f>
        <v>531.107073648388</v>
      </c>
      <c r="H82" s="7" cm="1">
        <f t="array" ref="H82">_xlfn.IFS(AND(L82&lt;0,M82&gt;0),ABS(M82+L82),AND(L82&lt;0,M82&lt;0),ABS(M82),AND(L82&gt;=0,M82&gt;=0),M82,AND(L82=0,M82=0),M82,AND(L82&gt;0,M82&lt;0,ABS(L82)&gt;ABS(M82)),ABS(M82),AND(L82&lt;0,M82=0),M82,AND(L82+M82=0),0,AND(L82=0,M82&lt;0),ABS(M82),AND(L82&gt;0,M82&lt;0,ABS(L82)&lt;ABS(M82)),ABS(L82))</f>
        <v>202.71254431299894</v>
      </c>
      <c r="L82" s="10">
        <f t="shared" ref="L82:M96" si="3">F21</f>
        <v>531.107073648388</v>
      </c>
      <c r="M82" s="10">
        <f t="shared" si="3"/>
        <v>202.71254431299894</v>
      </c>
      <c r="N82" s="12">
        <f>SUM(L82:M82)</f>
        <v>733.81961796138694</v>
      </c>
      <c r="O82" s="12">
        <f>O81+L82+M82</f>
        <v>1233.8196179613869</v>
      </c>
      <c r="P82" s="21"/>
      <c r="Q82" s="44" t="str" cm="1">
        <f t="array" ref="Q82">_xlfn.IFS(L82&lt;0,$T$113,L82=0,"",L82&gt;0,$U$113)</f>
        <v>▲</v>
      </c>
      <c r="R82" s="44" t="str" cm="1">
        <f t="array" ref="R82">_xlfn.IFS(M82&lt;0,$T$113,M82=0,"",M82&gt;0,$U$113)</f>
        <v>▲</v>
      </c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</row>
    <row r="83" spans="1:57" x14ac:dyDescent="0.35">
      <c r="A83" s="21"/>
      <c r="B83" s="21"/>
      <c r="C83" s="21"/>
      <c r="D83" s="21"/>
      <c r="E83" s="17" t="str">
        <f t="shared" si="2"/>
        <v>Q2 '21</v>
      </c>
      <c r="F83" s="11" cm="1">
        <f t="array" ref="F83">_xlfn.IFS(AND(L83&lt;0,M83&gt;0,ABS(L83)&gt;ABS(M83)),O82+L83,AND(L83&lt;0,M83&gt;0,ABS(L83)&lt;ABS(M83)),O82+L83,AND(L83&lt;0,M83&lt;0,ABS(L83)&lt;ABS(M83)),O82+L83+M83,AND(L83&gt;0,M83&gt;0),O82,AND(L83&gt;0,M83&lt;0,ABS(L83)&gt;ABS(M83)),O82,AND(L83&lt;0,M83&gt;0,ABS(L83)&gt;ABS(M83)),O82+L83,AND(L83=0,M83&gt;0),O82,AND(L83&gt;0,M83=0),O82,AND(L83&lt;0,M83=0),O82+L83,AND(L83+M83=0),O82,AND(L83=0,M83&lt;0),O82+M83,AND(L83&gt;0,M83&lt;0,ABS(L83)&lt;ABS(M83)),O82-(ABS(M83)-ABS(L83)),AND(L83&lt;0,M83&lt;0,ABS(L83)&gt;ABS(M83)),O82+L83+M83,AND(L83&lt;0,M83&lt;0,ABS(L83)=ABS(M83)),O82+L83+M83)</f>
        <v>1233.8196179613869</v>
      </c>
      <c r="G83" s="8" cm="1">
        <f t="array" ref="G83">_xlfn.IFS(AND(L83&lt;0,ABS(L83)&lt;ABS(M83)),ABS(L83),AND(L83&lt;0,ABS(L83)&gt;ABS(M83),M83&gt;0),ABS(M83),AND(ROUNDDOWN(L83,0)=0,ROUNDDOWN(M83,0)=0),0,AND(L83&gt;0,M83&lt;0,ABS(L83)&gt;ABS(M83)),L83+M83,AND(L83&gt;=0,M83&gt;=0),L83,AND(L83=0,M83&lt;0),L83,AND(L83&lt;0,M83=0),ABS(L83),AND(L83+M83=0),0,AND(L83&lt;0,ABS(L83)&gt;ABS(M83),M83&lt;0),ABS(L83),AND(L83&gt;0,M83&lt;0,ABS(L83)&lt;ABS(M83)),ABS(M83)-ABS(L83),AND(L83&lt;0,M83&lt;0),ABS(L83))</f>
        <v>58.638919909142942</v>
      </c>
      <c r="H83" s="7" cm="1">
        <f t="array" ref="H83">_xlfn.IFS(AND(L83&lt;0,M83&gt;0),ABS(M83+L83),AND(L83&lt;0,M83&lt;0),ABS(M83),AND(L83&gt;=0,M83&gt;=0),M83,AND(L83=0,M83=0),M83,AND(L83&gt;0,M83&lt;0,ABS(L83)&gt;ABS(M83)),ABS(M83),AND(L83&lt;0,M83=0),M83,AND(L83+M83=0),0,AND(L83=0,M83&lt;0),ABS(M83),AND(L83&gt;0,M83&lt;0,ABS(L83)&lt;ABS(M83)),ABS(L83))</f>
        <v>416.86280692379773</v>
      </c>
      <c r="L83" s="10">
        <f t="shared" si="3"/>
        <v>475.50172683294068</v>
      </c>
      <c r="M83" s="10">
        <f t="shared" si="3"/>
        <v>-416.86280692379773</v>
      </c>
      <c r="N83" s="12">
        <f t="shared" ref="N83:N96" si="4">SUM(L83:M83)</f>
        <v>58.638919909142942</v>
      </c>
      <c r="O83" s="12">
        <f t="shared" ref="O83:O96" si="5">O82+L83+M83</f>
        <v>1292.4585378705299</v>
      </c>
      <c r="P83" s="21"/>
      <c r="Q83" s="44" t="str" cm="1">
        <f t="array" ref="Q83">_xlfn.IFS(L83&lt;0,$T$113,L83=0,"",L83&gt;0,$U$113)</f>
        <v>▲</v>
      </c>
      <c r="R83" s="44" t="str" cm="1">
        <f t="array" ref="R83">_xlfn.IFS(M83&lt;0,$T$113,M83=0,"",M83&gt;0,$U$113)</f>
        <v>▼</v>
      </c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</row>
    <row r="84" spans="1:57" x14ac:dyDescent="0.35">
      <c r="A84" s="21"/>
      <c r="B84" s="21"/>
      <c r="C84" s="21"/>
      <c r="D84" s="21"/>
      <c r="E84" s="17" t="str">
        <f t="shared" si="2"/>
        <v>Q3 '21</v>
      </c>
      <c r="F84" s="11" cm="1">
        <f t="array" ref="F84">_xlfn.IFS(AND(L84&lt;0,M84&gt;0,ABS(L84)&gt;ABS(M84)),O83+L84,AND(L84&lt;0,M84&gt;0,ABS(L84)&lt;ABS(M84)),O83+L84,AND(L84&lt;0,M84&lt;0,ABS(L84)&lt;ABS(M84)),O83+L84+M84,AND(L84&gt;0,M84&gt;0),O83,AND(L84&gt;0,M84&lt;0,ABS(L84)&gt;ABS(M84)),O83,AND(L84&lt;0,M84&gt;0,ABS(L84)&gt;ABS(M84)),O83+L84,AND(L84=0,M84&gt;0),O83,AND(L84&gt;0,M84=0),O83,AND(L84&lt;0,M84=0),O83+L84,AND(L84+M84=0),O83,AND(L84=0,M84&lt;0),O83+M84,AND(L84&gt;0,M84&lt;0,ABS(L84)&lt;ABS(M84)),O83-(ABS(M84)-ABS(L84)),AND(L84&lt;0,M84&lt;0,ABS(L84)&gt;ABS(M84)),O83+L84+M84,AND(L84&lt;0,M84&lt;0,ABS(L84)=ABS(M84)),O83+L84+M84)</f>
        <v>1292.4585378705299</v>
      </c>
      <c r="G84" s="8" cm="1">
        <f t="array" ref="G84">_xlfn.IFS(AND(L84&lt;0,ABS(L84)&lt;ABS(M84)),ABS(L84),AND(L84&lt;0,ABS(L84)&gt;ABS(M84),M84&gt;0),ABS(M84),AND(ROUNDDOWN(L84,0)=0,ROUNDDOWN(M84,0)=0),0,AND(L84&gt;0,M84&lt;0,ABS(L84)&gt;ABS(M84)),L84+M84,AND(L84&gt;=0,M84&gt;=0),L84,AND(L84=0,M84&lt;0),L84,AND(L84&lt;0,M84=0),ABS(L84),AND(L84+M84=0),0,AND(L84&lt;0,ABS(L84)&gt;ABS(M84),M84&lt;0),ABS(L84),AND(L84&gt;0,M84&lt;0,ABS(L84)&lt;ABS(M84)),ABS(M84)-ABS(L84),AND(L84&lt;0,M84&lt;0),ABS(L84))</f>
        <v>279.20248574547037</v>
      </c>
      <c r="H84" s="7" cm="1">
        <f t="array" ref="H84">_xlfn.IFS(AND(L84&lt;0,M84&gt;0),ABS(M84+L84),AND(L84&lt;0,M84&lt;0),ABS(M84),AND(L84&gt;=0,M84&gt;=0),M84,AND(L84=0,M84=0),M84,AND(L84&gt;0,M84&lt;0,ABS(L84)&gt;ABS(M84)),ABS(M84),AND(L84&lt;0,M84=0),M84,AND(L84+M84=0),0,AND(L84=0,M84&lt;0),ABS(M84),AND(L84&gt;0,M84&lt;0,ABS(L84)&lt;ABS(M84)),ABS(L84))</f>
        <v>140.24697801991616</v>
      </c>
      <c r="L84" s="10">
        <f t="shared" si="3"/>
        <v>279.20248574547037</v>
      </c>
      <c r="M84" s="10">
        <f t="shared" si="3"/>
        <v>140.24697801991616</v>
      </c>
      <c r="N84" s="12">
        <f t="shared" si="4"/>
        <v>419.44946376538655</v>
      </c>
      <c r="O84" s="12">
        <f t="shared" si="5"/>
        <v>1711.9080016359164</v>
      </c>
      <c r="P84" s="21"/>
      <c r="Q84" s="44" t="str" cm="1">
        <f t="array" ref="Q84">_xlfn.IFS(L84&lt;0,$T$113,L84=0,"",L84&gt;0,$U$113)</f>
        <v>▲</v>
      </c>
      <c r="R84" s="44" t="str" cm="1">
        <f t="array" ref="R84">_xlfn.IFS(M84&lt;0,$T$113,M84=0,"",M84&gt;0,$U$113)</f>
        <v>▲</v>
      </c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</row>
    <row r="85" spans="1:57" x14ac:dyDescent="0.35">
      <c r="A85" s="21"/>
      <c r="B85" s="21"/>
      <c r="C85" s="21"/>
      <c r="D85" s="21"/>
      <c r="E85" s="17" t="str">
        <f t="shared" si="2"/>
        <v>Q4 '21</v>
      </c>
      <c r="F85" s="11" cm="1">
        <f t="array" ref="F85">_xlfn.IFS(AND(L85&lt;0,M85&gt;0,ABS(L85)&gt;ABS(M85)),O84+L85,AND(L85&lt;0,M85&gt;0,ABS(L85)&lt;ABS(M85)),O84+L85,AND(L85&lt;0,M85&lt;0,ABS(L85)&lt;ABS(M85)),O84+L85+M85,AND(L85&gt;0,M85&gt;0),O84,AND(L85&gt;0,M85&lt;0,ABS(L85)&gt;ABS(M85)),O84,AND(L85&lt;0,M85&gt;0,ABS(L85)&gt;ABS(M85)),O84+L85,AND(L85=0,M85&gt;0),O84,AND(L85&gt;0,M85=0),O84,AND(L85&lt;0,M85=0),O84+L85,AND(L85+M85=0),O84,AND(L85=0,M85&lt;0),O84+M85,AND(L85&gt;0,M85&lt;0,ABS(L85)&lt;ABS(M85)),O84-(ABS(M85)-ABS(L85)),AND(L85&lt;0,M85&lt;0,ABS(L85)&gt;ABS(M85)),O84+L85+M85,AND(L85&lt;0,M85&lt;0,ABS(L85)=ABS(M85)),O84+L85+M85)</f>
        <v>1207.7451813773885</v>
      </c>
      <c r="G85" s="8" cm="1">
        <f t="array" ref="G85">_xlfn.IFS(AND(L85&lt;0,ABS(L85)&lt;ABS(M85)),ABS(L85),AND(L85&lt;0,ABS(L85)&gt;ABS(M85),M85&gt;0),ABS(M85),AND(ROUNDDOWN(L85,0)=0,ROUNDDOWN(M85,0)=0),0,AND(L85&gt;0,M85&lt;0,ABS(L85)&gt;ABS(M85)),L85+M85,AND(L85&gt;=0,M85&gt;=0),L85,AND(L85=0,M85&lt;0),L85,AND(L85&lt;0,M85=0),ABS(L85),AND(L85+M85=0),0,AND(L85&lt;0,ABS(L85)&gt;ABS(M85),M85&lt;0),ABS(L85),AND(L85&gt;0,M85&lt;0,ABS(L85)&lt;ABS(M85)),ABS(M85)-ABS(L85),AND(L85&lt;0,M85&lt;0),ABS(L85))</f>
        <v>390.34537610564371</v>
      </c>
      <c r="H85" s="7" cm="1">
        <f t="array" ref="H85">_xlfn.IFS(AND(L85&lt;0,M85&gt;0),ABS(M85+L85),AND(L85&lt;0,M85&lt;0),ABS(M85),AND(L85&gt;=0,M85&gt;=0),M85,AND(L85=0,M85=0),M85,AND(L85&gt;0,M85&lt;0,ABS(L85)&gt;ABS(M85)),ABS(M85),AND(L85&lt;0,M85=0),M85,AND(L85+M85=0),0,AND(L85=0,M85&lt;0),ABS(M85),AND(L85&gt;0,M85&lt;0,ABS(L85)&lt;ABS(M85)),ABS(L85))</f>
        <v>113.81744415288421</v>
      </c>
      <c r="L85" s="10">
        <f t="shared" si="3"/>
        <v>-504.16282025852792</v>
      </c>
      <c r="M85" s="10">
        <f t="shared" si="3"/>
        <v>390.34537610564371</v>
      </c>
      <c r="N85" s="12">
        <f t="shared" si="4"/>
        <v>-113.81744415288421</v>
      </c>
      <c r="O85" s="12">
        <f t="shared" si="5"/>
        <v>1598.0905574830322</v>
      </c>
      <c r="P85" s="21"/>
      <c r="Q85" s="44" t="str" cm="1">
        <f t="array" ref="Q85">_xlfn.IFS(L85&lt;0,$T$113,L85=0,"",L85&gt;0,$U$113)</f>
        <v>▼</v>
      </c>
      <c r="R85" s="44" t="str" cm="1">
        <f t="array" ref="R85">_xlfn.IFS(M85&lt;0,$T$113,M85=0,"",M85&gt;0,$U$113)</f>
        <v>▲</v>
      </c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</row>
    <row r="86" spans="1:57" x14ac:dyDescent="0.35">
      <c r="A86" s="21"/>
      <c r="B86" s="21"/>
      <c r="C86" s="21"/>
      <c r="D86" s="21"/>
      <c r="E86" s="17" t="str">
        <f t="shared" si="2"/>
        <v>Q1 '22</v>
      </c>
      <c r="F86" s="11" cm="1">
        <f t="array" ref="F86">_xlfn.IFS(AND(L86&lt;0,M86&gt;0,ABS(L86)&gt;ABS(M86)),O85+L86,AND(L86&lt;0,M86&gt;0,ABS(L86)&lt;ABS(M86)),O85+L86,AND(L86&lt;0,M86&lt;0,ABS(L86)&lt;ABS(M86)),O85+L86+M86,AND(L86&gt;0,M86&gt;0),O85,AND(L86&gt;0,M86&lt;0,ABS(L86)&gt;ABS(M86)),O85,AND(L86&lt;0,M86&gt;0,ABS(L86)&gt;ABS(M86)),O85+L86,AND(L86=0,M86&gt;0),O85,AND(L86&gt;0,M86=0),O85,AND(L86&lt;0,M86=0),O85+L86,AND(L86+M86=0),O85,AND(L86=0,M86&lt;0),O85+M86,AND(L86&gt;0,M86&lt;0,ABS(L86)&lt;ABS(M86)),O85-(ABS(M86)-ABS(L86)),AND(L86&lt;0,M86&lt;0,ABS(L86)&gt;ABS(M86)),O85+L86+M86,AND(L86&lt;0,M86&lt;0,ABS(L86)=ABS(M86)),O85+L86+M86)</f>
        <v>1187.6492790767813</v>
      </c>
      <c r="G86" s="8" cm="1">
        <f t="array" ref="G86">_xlfn.IFS(AND(L86&lt;0,ABS(L86)&lt;ABS(M86)),ABS(L86),AND(L86&lt;0,ABS(L86)&gt;ABS(M86),M86&gt;0),ABS(M86),AND(ROUNDDOWN(L86,0)=0,ROUNDDOWN(M86,0)=0),0,AND(L86&gt;0,M86&lt;0,ABS(L86)&gt;ABS(M86)),L86+M86,AND(L86&gt;=0,M86&gt;=0),L86,AND(L86=0,M86&lt;0),L86,AND(L86&lt;0,M86=0),ABS(L86),AND(L86+M86=0),0,AND(L86&lt;0,ABS(L86)&gt;ABS(M86),M86&lt;0),ABS(L86),AND(L86&gt;0,M86&lt;0,ABS(L86)&lt;ABS(M86)),ABS(M86)-ABS(L86),AND(L86&lt;0,M86&lt;0),ABS(L86))</f>
        <v>176.10947185280202</v>
      </c>
      <c r="H86" s="7" cm="1">
        <f t="array" ref="H86">_xlfn.IFS(AND(L86&lt;0,M86&gt;0),ABS(M86+L86),AND(L86&lt;0,M86&lt;0),ABS(M86),AND(L86&gt;=0,M86&gt;=0),M86,AND(L86=0,M86=0),M86,AND(L86&gt;0,M86&lt;0,ABS(L86)&gt;ABS(M86)),ABS(M86),AND(L86&lt;0,M86=0),M86,AND(L86+M86=0),0,AND(L86=0,M86&lt;0),ABS(M86),AND(L86&gt;0,M86&lt;0,ABS(L86)&lt;ABS(M86)),ABS(L86))</f>
        <v>234.33180655344881</v>
      </c>
      <c r="L86" s="10">
        <f t="shared" si="3"/>
        <v>-176.10947185280202</v>
      </c>
      <c r="M86" s="10">
        <f t="shared" si="3"/>
        <v>-234.33180655344881</v>
      </c>
      <c r="N86" s="12">
        <f t="shared" si="4"/>
        <v>-410.44127840625083</v>
      </c>
      <c r="O86" s="12">
        <f t="shared" si="5"/>
        <v>1187.6492790767813</v>
      </c>
      <c r="P86" s="21"/>
      <c r="Q86" s="44" t="str" cm="1">
        <f t="array" ref="Q86">_xlfn.IFS(L86&lt;0,$T$113,L86=0,"",L86&gt;0,$U$113)</f>
        <v>▼</v>
      </c>
      <c r="R86" s="44" t="str" cm="1">
        <f t="array" ref="R86">_xlfn.IFS(M86&lt;0,$T$113,M86=0,"",M86&gt;0,$U$113)</f>
        <v>▼</v>
      </c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</row>
    <row r="87" spans="1:57" x14ac:dyDescent="0.35">
      <c r="A87" s="21"/>
      <c r="B87" s="21"/>
      <c r="C87" s="21"/>
      <c r="D87" s="21"/>
      <c r="E87" s="17" t="str">
        <f t="shared" si="2"/>
        <v>Q2 '22</v>
      </c>
      <c r="F87" s="11" cm="1">
        <f t="array" ref="F87">_xlfn.IFS(AND(L87&lt;0,M87&gt;0,ABS(L87)&gt;ABS(M87)),O86+L87,AND(L87&lt;0,M87&gt;0,ABS(L87)&lt;ABS(M87)),O86+L87,AND(L87&lt;0,M87&lt;0,ABS(L87)&lt;ABS(M87)),O86+L87+M87,AND(L87&gt;0,M87&gt;0),O86,AND(L87&gt;0,M87&lt;0,ABS(L87)&gt;ABS(M87)),O86,AND(L87&lt;0,M87&gt;0,ABS(L87)&gt;ABS(M87)),O86+L87,AND(L87=0,M87&gt;0),O86,AND(L87&gt;0,M87=0),O86,AND(L87&lt;0,M87=0),O86+L87,AND(L87+M87=0),O86,AND(L87=0,M87&lt;0),O86+M87,AND(L87&gt;0,M87&lt;0,ABS(L87)&lt;ABS(M87)),O86-(ABS(M87)-ABS(L87)),AND(L87&lt;0,M87&lt;0,ABS(L87)&gt;ABS(M87)),O86+L87+M87,AND(L87&lt;0,M87&lt;0,ABS(L87)=ABS(M87)),O86+L87+M87)</f>
        <v>1187.6492790767813</v>
      </c>
      <c r="G87" s="8" cm="1">
        <f t="array" ref="G87">_xlfn.IFS(AND(L87&lt;0,ABS(L87)&lt;ABS(M87)),ABS(L87),AND(L87&lt;0,ABS(L87)&gt;ABS(M87),M87&gt;0),ABS(M87),AND(ROUNDDOWN(L87,0)=0,ROUNDDOWN(M87,0)=0),0,AND(L87&gt;0,M87&lt;0,ABS(L87)&gt;ABS(M87)),L87+M87,AND(L87&gt;=0,M87&gt;=0),L87,AND(L87=0,M87&lt;0),L87,AND(L87&lt;0,M87=0),ABS(L87),AND(L87+M87=0),0,AND(L87&lt;0,ABS(L87)&gt;ABS(M87),M87&lt;0),ABS(L87),AND(L87&gt;0,M87&lt;0,ABS(L87)&lt;ABS(M87)),ABS(M87)-ABS(L87),AND(L87&lt;0,M87&lt;0),ABS(L87))</f>
        <v>605.64472994925177</v>
      </c>
      <c r="H87" s="7" cm="1">
        <f t="array" ref="H87">_xlfn.IFS(AND(L87&lt;0,M87&gt;0),ABS(M87+L87),AND(L87&lt;0,M87&lt;0),ABS(M87),AND(L87&gt;=0,M87&gt;=0),M87,AND(L87=0,M87=0),M87,AND(L87&gt;0,M87&lt;0,ABS(L87)&gt;ABS(M87)),ABS(M87),AND(L87&lt;0,M87=0),M87,AND(L87+M87=0),0,AND(L87=0,M87&lt;0),ABS(M87),AND(L87&gt;0,M87&lt;0,ABS(L87)&lt;ABS(M87)),ABS(L87))</f>
        <v>302</v>
      </c>
      <c r="L87" s="10">
        <f t="shared" si="3"/>
        <v>605.64472994925177</v>
      </c>
      <c r="M87" s="10">
        <f t="shared" si="3"/>
        <v>302</v>
      </c>
      <c r="N87" s="12">
        <f t="shared" si="4"/>
        <v>907.64472994925177</v>
      </c>
      <c r="O87" s="12">
        <f t="shared" si="5"/>
        <v>2095.2940090260331</v>
      </c>
      <c r="P87" s="21"/>
      <c r="Q87" s="44" t="str" cm="1">
        <f t="array" ref="Q87">_xlfn.IFS(L87&lt;0,$T$113,L87=0,"",L87&gt;0,$U$113)</f>
        <v>▲</v>
      </c>
      <c r="R87" s="44" t="str" cm="1">
        <f t="array" ref="R87">_xlfn.IFS(M87&lt;0,$T$113,M87=0,"",M87&gt;0,$U$113)</f>
        <v>▲</v>
      </c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</row>
    <row r="88" spans="1:57" x14ac:dyDescent="0.35">
      <c r="A88" s="21"/>
      <c r="B88" s="21"/>
      <c r="C88" s="21"/>
      <c r="D88" s="21"/>
      <c r="E88" s="17" t="str">
        <f t="shared" si="2"/>
        <v>Q3 '22</v>
      </c>
      <c r="F88" s="11" cm="1">
        <f t="array" ref="F88">_xlfn.IFS(AND(L88&lt;0,M88&gt;0,ABS(L88)&gt;ABS(M88)),O87+L88,AND(L88&lt;0,M88&gt;0,ABS(L88)&lt;ABS(M88)),O87+L88,AND(L88&lt;0,M88&lt;0,ABS(L88)&lt;ABS(M88)),O87+L88+M88,AND(L88&gt;0,M88&gt;0),O87,AND(L88&gt;0,M88&lt;0,ABS(L88)&gt;ABS(M88)),O87,AND(L88&lt;0,M88&gt;0,ABS(L88)&gt;ABS(M88)),O87+L88,AND(L88=0,M88&gt;0),O87,AND(L88&gt;0,M88=0),O87,AND(L88&lt;0,M88=0),O87+L88,AND(L88+M88=0),O87,AND(L88=0,M88&lt;0),O87+M88,AND(L88&gt;0,M88&lt;0,ABS(L88)&lt;ABS(M88)),O87-(ABS(M88)-ABS(L88)),AND(L88&lt;0,M88&lt;0,ABS(L88)&gt;ABS(M88)),O87+L88+M88,AND(L88&lt;0,M88&lt;0,ABS(L88)=ABS(M88)),O87+L88+M88)</f>
        <v>2095.2940090260331</v>
      </c>
      <c r="G88" s="8" cm="1">
        <f t="array" ref="G88">_xlfn.IFS(AND(L88&lt;0,ABS(L88)&lt;ABS(M88)),ABS(L88),AND(L88&lt;0,ABS(L88)&gt;ABS(M88),M88&gt;0),ABS(M88),AND(ROUNDDOWN(L88,0)=0,ROUNDDOWN(M88,0)=0),0,AND(L88&gt;0,M88&lt;0,ABS(L88)&gt;ABS(M88)),L88+M88,AND(L88&gt;=0,M88&gt;=0),L88,AND(L88=0,M88&lt;0),L88,AND(L88&lt;0,M88=0),ABS(L88),AND(L88+M88=0),0,AND(L88&lt;0,ABS(L88)&gt;ABS(M88),M88&lt;0),ABS(L88),AND(L88&gt;0,M88&lt;0,ABS(L88)&lt;ABS(M88)),ABS(M88)-ABS(L88),AND(L88&lt;0,M88&lt;0),ABS(L88))</f>
        <v>568.66327720898539</v>
      </c>
      <c r="H88" s="7" cm="1">
        <f t="array" ref="H88">_xlfn.IFS(AND(L88&lt;0,M88&gt;0),ABS(M88+L88),AND(L88&lt;0,M88&lt;0),ABS(M88),AND(L88&gt;=0,M88&gt;=0),M88,AND(L88=0,M88=0),M88,AND(L88&gt;0,M88&lt;0,ABS(L88)&gt;ABS(M88)),ABS(M88),AND(L88&lt;0,M88=0),M88,AND(L88+M88=0),0,AND(L88=0,M88&lt;0),ABS(M88),AND(L88&gt;0,M88&lt;0,ABS(L88)&lt;ABS(M88)),ABS(L88))</f>
        <v>90.047385969020581</v>
      </c>
      <c r="L88" s="10">
        <f t="shared" si="3"/>
        <v>658.71066317800603</v>
      </c>
      <c r="M88" s="10">
        <f t="shared" si="3"/>
        <v>-90.047385969020581</v>
      </c>
      <c r="N88" s="12">
        <f t="shared" si="4"/>
        <v>568.66327720898539</v>
      </c>
      <c r="O88" s="12">
        <f t="shared" si="5"/>
        <v>2663.9572862350187</v>
      </c>
      <c r="P88" s="21"/>
      <c r="Q88" s="44" t="str" cm="1">
        <f t="array" ref="Q88">_xlfn.IFS(L88&lt;0,$T$113,L88=0,"",L88&gt;0,$U$113)</f>
        <v>▲</v>
      </c>
      <c r="R88" s="44" t="str" cm="1">
        <f t="array" ref="R88">_xlfn.IFS(M88&lt;0,$T$113,M88=0,"",M88&gt;0,$U$113)</f>
        <v>▼</v>
      </c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</row>
    <row r="89" spans="1:57" x14ac:dyDescent="0.35">
      <c r="A89" s="21"/>
      <c r="B89" s="21"/>
      <c r="C89" s="21"/>
      <c r="D89" s="21"/>
      <c r="E89" s="17" t="str">
        <f t="shared" si="2"/>
        <v>Q4 '22</v>
      </c>
      <c r="F89" s="11" cm="1">
        <f t="array" ref="F89">_xlfn.IFS(AND(L89&lt;0,M89&gt;0,ABS(L89)&gt;ABS(M89)),O88+L89,AND(L89&lt;0,M89&gt;0,ABS(L89)&lt;ABS(M89)),O88+L89,AND(L89&lt;0,M89&lt;0,ABS(L89)&lt;ABS(M89)),O88+L89+M89,AND(L89&gt;0,M89&gt;0),O88,AND(L89&gt;0,M89&lt;0,ABS(L89)&gt;ABS(M89)),O88,AND(L89&lt;0,M89&gt;0,ABS(L89)&gt;ABS(M89)),O88+L89,AND(L89=0,M89&gt;0),O88,AND(L89&gt;0,M89=0),O88,AND(L89&lt;0,M89=0),O88+L89,AND(L89+M89=0),O88,AND(L89=0,M89&lt;0),O88+M89,AND(L89&gt;0,M89&lt;0,ABS(L89)&lt;ABS(M89)),O88-(ABS(M89)-ABS(L89)),AND(L89&lt;0,M89&lt;0,ABS(L89)&gt;ABS(M89)),O88+L89+M89,AND(L89&lt;0,M89&lt;0,ABS(L89)=ABS(M89)),O88+L89+M89)</f>
        <v>2424.1947082709971</v>
      </c>
      <c r="G89" s="8" cm="1">
        <f t="array" ref="G89">_xlfn.IFS(AND(L89&lt;0,ABS(L89)&lt;ABS(M89)),ABS(L89),AND(L89&lt;0,ABS(L89)&gt;ABS(M89),M89&gt;0),ABS(M89),AND(ROUNDDOWN(L89,0)=0,ROUNDDOWN(M89,0)=0),0,AND(L89&gt;0,M89&lt;0,ABS(L89)&gt;ABS(M89)),L89+M89,AND(L89&gt;=0,M89&gt;=0),L89,AND(L89=0,M89&lt;0),L89,AND(L89&lt;0,M89=0),ABS(L89),AND(L89+M89=0),0,AND(L89&lt;0,ABS(L89)&gt;ABS(M89),M89&lt;0),ABS(L89),AND(L89&gt;0,M89&lt;0,ABS(L89)&lt;ABS(M89)),ABS(M89)-ABS(L89),AND(L89&lt;0,M89&lt;0),ABS(L89))</f>
        <v>229.77998890931701</v>
      </c>
      <c r="H89" s="7" cm="1">
        <f t="array" ref="H89">_xlfn.IFS(AND(L89&lt;0,M89&gt;0),ABS(M89+L89),AND(L89&lt;0,M89&lt;0),ABS(M89),AND(L89&gt;=0,M89&gt;=0),M89,AND(L89=0,M89=0),M89,AND(L89&gt;0,M89&lt;0,ABS(L89)&gt;ABS(M89)),ABS(M89),AND(L89&lt;0,M89=0),M89,AND(L89+M89=0),0,AND(L89=0,M89&lt;0),ABS(M89),AND(L89&gt;0,M89&lt;0,ABS(L89)&lt;ABS(M89)),ABS(L89))</f>
        <v>9.9825890547047891</v>
      </c>
      <c r="L89" s="10">
        <f t="shared" si="3"/>
        <v>-239.7625779640218</v>
      </c>
      <c r="M89" s="10">
        <f t="shared" si="3"/>
        <v>229.77998890931701</v>
      </c>
      <c r="N89" s="12">
        <f t="shared" si="4"/>
        <v>-9.9825890547047891</v>
      </c>
      <c r="O89" s="12">
        <f t="shared" si="5"/>
        <v>2653.9746971803143</v>
      </c>
      <c r="P89" s="21"/>
      <c r="Q89" s="44" t="str" cm="1">
        <f t="array" ref="Q89">_xlfn.IFS(L89&lt;0,$T$113,L89=0,"",L89&gt;0,$U$113)</f>
        <v>▼</v>
      </c>
      <c r="R89" s="44" t="str" cm="1">
        <f t="array" ref="R89">_xlfn.IFS(M89&lt;0,$T$113,M89=0,"",M89&gt;0,$U$113)</f>
        <v>▲</v>
      </c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</row>
    <row r="90" spans="1:57" x14ac:dyDescent="0.35">
      <c r="A90" s="21"/>
      <c r="B90" s="21"/>
      <c r="C90" s="21"/>
      <c r="D90" s="21"/>
      <c r="E90" s="17" t="str">
        <f t="shared" si="2"/>
        <v>Q1 '23</v>
      </c>
      <c r="F90" s="11" cm="1">
        <f t="array" ref="F90">_xlfn.IFS(AND(L90&lt;0,M90&gt;0,ABS(L90)&gt;ABS(M90)),O89+L90,AND(L90&lt;0,M90&gt;0,ABS(L90)&lt;ABS(M90)),O89+L90,AND(L90&lt;0,M90&lt;0,ABS(L90)&lt;ABS(M90)),O89+L90+M90,AND(L90&gt;0,M90&gt;0),O89,AND(L90&gt;0,M90&lt;0,ABS(L90)&gt;ABS(M90)),O89,AND(L90&lt;0,M90&gt;0,ABS(L90)&gt;ABS(M90)),O89+L90,AND(L90=0,M90&gt;0),O89,AND(L90&gt;0,M90=0),O89,AND(L90&lt;0,M90=0),O89+L90,AND(L90+M90=0),O89,AND(L90=0,M90&lt;0),O89+M90,AND(L90&gt;0,M90&lt;0,ABS(L90)&lt;ABS(M90)),O89-(ABS(M90)-ABS(L90)),AND(L90&lt;0,M90&lt;0,ABS(L90)&gt;ABS(M90)),O89+L90+M90,AND(L90&lt;0,M90&lt;0,ABS(L90)=ABS(M90)),O89+L90+M90)</f>
        <v>2513.4120454394838</v>
      </c>
      <c r="G90" s="8" cm="1">
        <f t="array" ref="G90">_xlfn.IFS(AND(L90&lt;0,ABS(L90)&lt;ABS(M90)),ABS(L90),AND(L90&lt;0,ABS(L90)&gt;ABS(M90),M90&gt;0),ABS(M90),AND(ROUNDDOWN(L90,0)=0,ROUNDDOWN(M90,0)=0),0,AND(L90&gt;0,M90&lt;0,ABS(L90)&gt;ABS(M90)),L90+M90,AND(L90&gt;=0,M90&gt;=0),L90,AND(L90=0,M90&lt;0),L90,AND(L90&lt;0,M90=0),ABS(L90),AND(L90+M90=0),0,AND(L90&lt;0,ABS(L90)&gt;ABS(M90),M90&lt;0),ABS(L90),AND(L90&gt;0,M90&lt;0,ABS(L90)&lt;ABS(M90)),ABS(M90)-ABS(L90),AND(L90&lt;0,M90&lt;0),ABS(L90))</f>
        <v>140.56265174083057</v>
      </c>
      <c r="H90" s="7" cm="1">
        <f t="array" ref="H90">_xlfn.IFS(AND(L90&lt;0,M90&gt;0),ABS(M90+L90),AND(L90&lt;0,M90&lt;0),ABS(M90),AND(L90&gt;=0,M90&gt;=0),M90,AND(L90=0,M90=0),M90,AND(L90&gt;0,M90&lt;0,ABS(L90)&gt;ABS(M90)),ABS(M90),AND(L90&lt;0,M90=0),M90,AND(L90+M90=0),0,AND(L90=0,M90&lt;0),ABS(M90),AND(L90&gt;0,M90&lt;0,ABS(L90)&lt;ABS(M90)),ABS(L90))</f>
        <v>162.24878868922156</v>
      </c>
      <c r="L90" s="10">
        <f t="shared" si="3"/>
        <v>-140.56265174083057</v>
      </c>
      <c r="M90" s="10">
        <f t="shared" si="3"/>
        <v>302.81144043005213</v>
      </c>
      <c r="N90" s="12">
        <f t="shared" si="4"/>
        <v>162.24878868922156</v>
      </c>
      <c r="O90" s="12">
        <f t="shared" si="5"/>
        <v>2816.223485869536</v>
      </c>
      <c r="P90" s="21"/>
      <c r="Q90" s="44" t="str" cm="1">
        <f t="array" ref="Q90">_xlfn.IFS(L90&lt;0,$T$113,L90=0,"",L90&gt;0,$U$113)</f>
        <v>▼</v>
      </c>
      <c r="R90" s="44" t="str" cm="1">
        <f t="array" ref="R90">_xlfn.IFS(M90&lt;0,$T$113,M90=0,"",M90&gt;0,$U$113)</f>
        <v>▲</v>
      </c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</row>
    <row r="91" spans="1:57" x14ac:dyDescent="0.35">
      <c r="A91" s="21"/>
      <c r="B91" s="21"/>
      <c r="C91" s="21"/>
      <c r="D91" s="21"/>
      <c r="E91" s="17" t="str">
        <f t="shared" si="2"/>
        <v>Q2 '23</v>
      </c>
      <c r="F91" s="11" cm="1">
        <f t="array" ref="F91">_xlfn.IFS(AND(L91&lt;0,M91&gt;0,ABS(L91)&gt;ABS(M91)),O90+L91,AND(L91&lt;0,M91&gt;0,ABS(L91)&lt;ABS(M91)),O90+L91,AND(L91&lt;0,M91&lt;0,ABS(L91)&lt;ABS(M91)),O90+L91+M91,AND(L91&gt;0,M91&gt;0),O90,AND(L91&gt;0,M91&lt;0,ABS(L91)&gt;ABS(M91)),O90,AND(L91&lt;0,M91&gt;0,ABS(L91)&gt;ABS(M91)),O90+L91,AND(L91=0,M91&gt;0),O90,AND(L91&gt;0,M91=0),O90,AND(L91&lt;0,M91=0),O90+L91,AND(L91+M91=0),O90,AND(L91=0,M91&lt;0),O90+M91,AND(L91&gt;0,M91&lt;0,ABS(L91)&lt;ABS(M91)),O90-(ABS(M91)-ABS(L91)),AND(L91&lt;0,M91&lt;0,ABS(L91)&gt;ABS(M91)),O90+L91+M91,AND(L91&lt;0,M91&lt;0,ABS(L91)=ABS(M91)),O90+L91+M91)</f>
        <v>2713.641800058188</v>
      </c>
      <c r="G91" s="8" cm="1">
        <f t="array" ref="G91">_xlfn.IFS(AND(L91&lt;0,ABS(L91)&lt;ABS(M91)),ABS(L91),AND(L91&lt;0,ABS(L91)&gt;ABS(M91),M91&gt;0),ABS(M91),AND(ROUNDDOWN(L91,0)=0,ROUNDDOWN(M91,0)=0),0,AND(L91&gt;0,M91&lt;0,ABS(L91)&gt;ABS(M91)),L91+M91,AND(L91&gt;=0,M91&gt;=0),L91,AND(L91=0,M91&lt;0),L91,AND(L91&lt;0,M91=0),ABS(L91),AND(L91+M91=0),0,AND(L91&lt;0,ABS(L91)&gt;ABS(M91),M91&lt;0),ABS(L91),AND(L91&gt;0,M91&lt;0,ABS(L91)&lt;ABS(M91)),ABS(M91)-ABS(L91),AND(L91&lt;0,M91&lt;0),ABS(L91))</f>
        <v>102.58168581134817</v>
      </c>
      <c r="H91" s="7" cm="1">
        <f t="array" ref="H91">_xlfn.IFS(AND(L91&lt;0,M91&gt;0),ABS(M91+L91),AND(L91&lt;0,M91&lt;0),ABS(M91),AND(L91&gt;=0,M91&gt;=0),M91,AND(L91=0,M91=0),M91,AND(L91&gt;0,M91&lt;0,ABS(L91)&gt;ABS(M91)),ABS(M91),AND(L91&lt;0,M91=0),M91,AND(L91+M91=0),0,AND(L91=0,M91&lt;0),ABS(M91),AND(L91&gt;0,M91&lt;0,ABS(L91)&lt;ABS(M91)),ABS(L91))</f>
        <v>226.99928928602469</v>
      </c>
      <c r="L91" s="10">
        <f t="shared" si="3"/>
        <v>-102.58168581134817</v>
      </c>
      <c r="M91" s="10">
        <f t="shared" si="3"/>
        <v>329.58097509737286</v>
      </c>
      <c r="N91" s="12">
        <f t="shared" si="4"/>
        <v>226.99928928602469</v>
      </c>
      <c r="O91" s="12">
        <f t="shared" si="5"/>
        <v>3043.2227751555611</v>
      </c>
      <c r="P91" s="21"/>
      <c r="Q91" s="44" t="str" cm="1">
        <f t="array" ref="Q91">_xlfn.IFS(L91&lt;0,$T$113,L91=0,"",L91&gt;0,$U$113)</f>
        <v>▼</v>
      </c>
      <c r="R91" s="44" t="str" cm="1">
        <f t="array" ref="R91">_xlfn.IFS(M91&lt;0,$T$113,M91=0,"",M91&gt;0,$U$113)</f>
        <v>▲</v>
      </c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</row>
    <row r="92" spans="1:57" x14ac:dyDescent="0.35">
      <c r="A92" s="21"/>
      <c r="B92" s="21"/>
      <c r="C92" s="21"/>
      <c r="D92" s="21"/>
      <c r="E92" s="17" t="str">
        <f t="shared" si="2"/>
        <v>Q3 '23</v>
      </c>
      <c r="F92" s="11" cm="1">
        <f t="array" ref="F92">_xlfn.IFS(AND(L92&lt;0,M92&gt;0,ABS(L92)&gt;ABS(M92)),O91+L92,AND(L92&lt;0,M92&gt;0,ABS(L92)&lt;ABS(M92)),O91+L92,AND(L92&lt;0,M92&lt;0,ABS(L92)&lt;ABS(M92)),O91+L92+M92,AND(L92&gt;0,M92&gt;0),O91,AND(L92&gt;0,M92&lt;0,ABS(L92)&gt;ABS(M92)),O91,AND(L92&lt;0,M92&gt;0,ABS(L92)&gt;ABS(M92)),O91+L92,AND(L92=0,M92&gt;0),O91,AND(L92&gt;0,M92=0),O91,AND(L92&lt;0,M92=0),O91+L92,AND(L92+M92=0),O91,AND(L92=0,M92&lt;0),O91+M92,AND(L92&gt;0,M92&lt;0,ABS(L92)&lt;ABS(M92)),O91-(ABS(M92)-ABS(L92)),AND(L92&lt;0,M92&lt;0,ABS(L92)&gt;ABS(M92)),O91+L92+M92,AND(L92&lt;0,M92&lt;0,ABS(L92)=ABS(M92)),O91+L92+M92)</f>
        <v>3043.2227751555611</v>
      </c>
      <c r="G92" s="8" cm="1">
        <f t="array" ref="G92">_xlfn.IFS(AND(L92&lt;0,ABS(L92)&lt;ABS(M92)),ABS(L92),AND(L92&lt;0,ABS(L92)&gt;ABS(M92),M92&gt;0),ABS(M92),AND(ROUNDDOWN(L92,0)=0,ROUNDDOWN(M92,0)=0),0,AND(L92&gt;0,M92&lt;0,ABS(L92)&gt;ABS(M92)),L92+M92,AND(L92&gt;=0,M92&gt;=0),L92,AND(L92=0,M92&lt;0),L92,AND(L92&lt;0,M92=0),ABS(L92),AND(L92+M92=0),0,AND(L92&lt;0,ABS(L92)&gt;ABS(M92),M92&lt;0),ABS(L92),AND(L92&gt;0,M92&lt;0,ABS(L92)&lt;ABS(M92)),ABS(M92)-ABS(L92),AND(L92&lt;0,M92&lt;0),ABS(L92))</f>
        <v>651.86925425399886</v>
      </c>
      <c r="H92" s="7" cm="1">
        <f t="array" ref="H92">_xlfn.IFS(AND(L92&lt;0,M92&gt;0),ABS(M92+L92),AND(L92&lt;0,M92&lt;0),ABS(M92),AND(L92&gt;=0,M92&gt;=0),M92,AND(L92=0,M92=0),M92,AND(L92&gt;0,M92&lt;0,ABS(L92)&gt;ABS(M92)),ABS(M92),AND(L92&lt;0,M92=0),M92,AND(L92+M92=0),0,AND(L92=0,M92&lt;0),ABS(M92),AND(L92&gt;0,M92&lt;0,ABS(L92)&lt;ABS(M92)),ABS(L92))</f>
        <v>685.91124094692884</v>
      </c>
      <c r="L92" s="10">
        <f t="shared" si="3"/>
        <v>651.86925425399886</v>
      </c>
      <c r="M92" s="10">
        <f t="shared" si="3"/>
        <v>685.91124094692884</v>
      </c>
      <c r="N92" s="12">
        <f t="shared" si="4"/>
        <v>1337.7804952009278</v>
      </c>
      <c r="O92" s="12">
        <f t="shared" si="5"/>
        <v>4381.0032703564884</v>
      </c>
      <c r="P92" s="21"/>
      <c r="Q92" s="44" t="str" cm="1">
        <f t="array" ref="Q92">_xlfn.IFS(L92&lt;0,$T$113,L92=0,"",L92&gt;0,$U$113)</f>
        <v>▲</v>
      </c>
      <c r="R92" s="44" t="str" cm="1">
        <f t="array" ref="R92">_xlfn.IFS(M92&lt;0,$T$113,M92=0,"",M92&gt;0,$U$113)</f>
        <v>▲</v>
      </c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</row>
    <row r="93" spans="1:57" x14ac:dyDescent="0.35">
      <c r="A93" s="21"/>
      <c r="B93" s="21"/>
      <c r="C93" s="21"/>
      <c r="D93" s="21"/>
      <c r="E93" s="17" t="str">
        <f t="shared" si="2"/>
        <v>Q4 '23</v>
      </c>
      <c r="F93" s="11" cm="1">
        <f t="array" ref="F93">_xlfn.IFS(AND(L93&lt;0,M93&gt;0,ABS(L93)&gt;ABS(M93)),O92+L93,AND(L93&lt;0,M93&gt;0,ABS(L93)&lt;ABS(M93)),O92+L93,AND(L93&lt;0,M93&lt;0,ABS(L93)&lt;ABS(M93)),O92+L93+M93,AND(L93&gt;0,M93&gt;0),O92,AND(L93&gt;0,M93&lt;0,ABS(L93)&gt;ABS(M93)),O92,AND(L93&lt;0,M93&gt;0,ABS(L93)&gt;ABS(M93)),O92+L93,AND(L93=0,M93&gt;0),O92,AND(L93&gt;0,M93=0),O92,AND(L93&lt;0,M93=0),O92+L93,AND(L93+M93=0),O92,AND(L93=0,M93&lt;0),O92+M93,AND(L93&gt;0,M93&lt;0,ABS(L93)&lt;ABS(M93)),O92-(ABS(M93)-ABS(L93)),AND(L93&lt;0,M93&lt;0,ABS(L93)&gt;ABS(M93)),O92+L93+M93,AND(L93&lt;0,M93&lt;0,ABS(L93)=ABS(M93)),O92+L93+M93)</f>
        <v>4381.0032703564884</v>
      </c>
      <c r="G93" s="8" cm="1">
        <f t="array" ref="G93">_xlfn.IFS(AND(L93&lt;0,ABS(L93)&lt;ABS(M93)),ABS(L93),AND(L93&lt;0,ABS(L93)&gt;ABS(M93),M93&gt;0),ABS(M93),AND(ROUNDDOWN(L93,0)=0,ROUNDDOWN(M93,0)=0),0,AND(L93&gt;0,M93&lt;0,ABS(L93)&gt;ABS(M93)),L93+M93,AND(L93&gt;=0,M93&gt;=0),L93,AND(L93=0,M93&lt;0),L93,AND(L93&lt;0,M93=0),ABS(L93),AND(L93+M93=0),0,AND(L93&lt;0,ABS(L93)&gt;ABS(M93),M93&lt;0),ABS(L93),AND(L93&gt;0,M93&lt;0,ABS(L93)&lt;ABS(M93)),ABS(M93)-ABS(L93),AND(L93&lt;0,M93&lt;0),ABS(L93))</f>
        <v>277.61775911938531</v>
      </c>
      <c r="H93" s="7" cm="1">
        <f t="array" ref="H93">_xlfn.IFS(AND(L93&lt;0,M93&gt;0),ABS(M93+L93),AND(L93&lt;0,M93&lt;0),ABS(M93),AND(L93&gt;=0,M93&gt;=0),M93,AND(L93=0,M93=0),M93,AND(L93&gt;0,M93&lt;0,ABS(L93)&gt;ABS(M93)),ABS(M93),AND(L93&lt;0,M93=0),M93,AND(L93+M93=0),0,AND(L93=0,M93&lt;0),ABS(M93),AND(L93&gt;0,M93&lt;0,ABS(L93)&lt;ABS(M93)),ABS(L93))</f>
        <v>102.03781102601022</v>
      </c>
      <c r="L93" s="10">
        <f t="shared" si="3"/>
        <v>379.65557014539553</v>
      </c>
      <c r="M93" s="10">
        <f t="shared" si="3"/>
        <v>-102.03781102601022</v>
      </c>
      <c r="N93" s="12">
        <f t="shared" si="4"/>
        <v>277.61775911938531</v>
      </c>
      <c r="O93" s="12">
        <f t="shared" si="5"/>
        <v>4658.6210294758739</v>
      </c>
      <c r="P93" s="21"/>
      <c r="Q93" s="44" t="str" cm="1">
        <f t="array" ref="Q93">_xlfn.IFS(L93&lt;0,$T$113,L93=0,"",L93&gt;0,$U$113)</f>
        <v>▲</v>
      </c>
      <c r="R93" s="44" t="str" cm="1">
        <f t="array" ref="R93">_xlfn.IFS(M93&lt;0,$T$113,M93=0,"",M93&gt;0,$U$113)</f>
        <v>▼</v>
      </c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</row>
    <row r="94" spans="1:57" x14ac:dyDescent="0.35">
      <c r="A94" s="21"/>
      <c r="B94" s="21"/>
      <c r="C94" s="21"/>
      <c r="D94" s="21"/>
      <c r="E94" s="17" t="str">
        <f t="shared" si="2"/>
        <v>Q1 '24</v>
      </c>
      <c r="F94" s="11" cm="1">
        <f t="array" ref="F94">_xlfn.IFS(AND(L94&lt;0,M94&gt;0,ABS(L94)&gt;ABS(M94)),O93+L94,AND(L94&lt;0,M94&gt;0,ABS(L94)&lt;ABS(M94)),O93+L94,AND(L94&lt;0,M94&lt;0,ABS(L94)&lt;ABS(M94)),O93+L94+M94,AND(L94&gt;0,M94&gt;0),O93,AND(L94&gt;0,M94&lt;0,ABS(L94)&gt;ABS(M94)),O93,AND(L94&lt;0,M94&gt;0,ABS(L94)&gt;ABS(M94)),O93+L94,AND(L94=0,M94&gt;0),O93,AND(L94&gt;0,M94=0),O93,AND(L94&lt;0,M94=0),O93+L94,AND(L94+M94=0),O93,AND(L94=0,M94&lt;0),O93+M94,AND(L94&gt;0,M94&lt;0,ABS(L94)&lt;ABS(M94)),O93-(ABS(M94)-ABS(L94)),AND(L94&lt;0,M94&lt;0,ABS(L94)&gt;ABS(M94)),O93+L94+M94,AND(L94&lt;0,M94&lt;0,ABS(L94)=ABS(M94)),O93+L94+M94)</f>
        <v>4202.7922573554106</v>
      </c>
      <c r="G94" s="8" cm="1">
        <f t="array" ref="G94">_xlfn.IFS(AND(L94&lt;0,ABS(L94)&lt;ABS(M94)),ABS(L94),AND(L94&lt;0,ABS(L94)&gt;ABS(M94),M94&gt;0),ABS(M94),AND(ROUNDDOWN(L94,0)=0,ROUNDDOWN(M94,0)=0),0,AND(L94&gt;0,M94&lt;0,ABS(L94)&gt;ABS(M94)),L94+M94,AND(L94&gt;=0,M94&gt;=0),L94,AND(L94=0,M94&lt;0),L94,AND(L94&lt;0,M94=0),ABS(L94),AND(L94+M94=0),0,AND(L94&lt;0,ABS(L94)&gt;ABS(M94),M94&lt;0),ABS(L94),AND(L94&gt;0,M94&lt;0,ABS(L94)&lt;ABS(M94)),ABS(M94)-ABS(L94),AND(L94&lt;0,M94&lt;0),ABS(L94))</f>
        <v>455.82877212046367</v>
      </c>
      <c r="H94" s="7" cm="1">
        <f t="array" ref="H94">_xlfn.IFS(AND(L94&lt;0,M94&gt;0),ABS(M94+L94),AND(L94&lt;0,M94&lt;0),ABS(M94),AND(L94&gt;=0,M94&gt;=0),M94,AND(L94=0,M94=0),M94,AND(L94&gt;0,M94&lt;0,ABS(L94)&gt;ABS(M94)),ABS(M94),AND(L94&lt;0,M94=0),M94,AND(L94+M94=0),0,AND(L94=0,M94&lt;0),ABS(M94),AND(L94&gt;0,M94&lt;0,ABS(L94)&lt;ABS(M94)),ABS(L94))</f>
        <v>7.0967149700796881</v>
      </c>
      <c r="L94" s="10">
        <f t="shared" si="3"/>
        <v>7.0967149700796881</v>
      </c>
      <c r="M94" s="10">
        <f t="shared" si="3"/>
        <v>-462.92548709054336</v>
      </c>
      <c r="N94" s="12">
        <f t="shared" si="4"/>
        <v>-455.82877212046367</v>
      </c>
      <c r="O94" s="12">
        <f t="shared" si="5"/>
        <v>4202.7922573554106</v>
      </c>
      <c r="P94" s="21"/>
      <c r="Q94" s="44" t="str" cm="1">
        <f t="array" ref="Q94">_xlfn.IFS(L94&lt;0,$T$113,L94=0,"",L94&gt;0,$U$113)</f>
        <v>▲</v>
      </c>
      <c r="R94" s="44" t="str" cm="1">
        <f t="array" ref="R94">_xlfn.IFS(M94&lt;0,$T$113,M94=0,"",M94&gt;0,$U$113)</f>
        <v>▼</v>
      </c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</row>
    <row r="95" spans="1:57" x14ac:dyDescent="0.35">
      <c r="A95" s="21"/>
      <c r="B95" s="21"/>
      <c r="C95" s="21"/>
      <c r="D95" s="21"/>
      <c r="E95" s="17" t="str">
        <f t="shared" si="2"/>
        <v>Q2 '24</v>
      </c>
      <c r="F95" s="11" cm="1">
        <f t="array" ref="F95">_xlfn.IFS(AND(L95&lt;0,M95&gt;0,ABS(L95)&gt;ABS(M95)),O94+L95,AND(L95&lt;0,M95&gt;0,ABS(L95)&lt;ABS(M95)),O94+L95,AND(L95&lt;0,M95&lt;0,ABS(L95)&lt;ABS(M95)),O94+L95+M95,AND(L95&gt;0,M95&gt;0),O94,AND(L95&gt;0,M95&lt;0,ABS(L95)&gt;ABS(M95)),O94,AND(L95&lt;0,M95&gt;0,ABS(L95)&gt;ABS(M95)),O94+L95,AND(L95=0,M95&gt;0),O94,AND(L95&gt;0,M95=0),O94,AND(L95&lt;0,M95=0),O94+L95,AND(L95+M95=0),O94,AND(L95=0,M95&lt;0),O94+M95,AND(L95&gt;0,M95&lt;0,ABS(L95)&lt;ABS(M95)),O94-(ABS(M95)-ABS(L95)),AND(L95&lt;0,M95&lt;0,ABS(L95)&gt;ABS(M95)),O94+L95+M95,AND(L95&lt;0,M95&lt;0,ABS(L95)=ABS(M95)),O94+L95+M95)</f>
        <v>3744.4396886077311</v>
      </c>
      <c r="G95" s="8" cm="1">
        <f t="array" ref="G95">_xlfn.IFS(AND(L95&lt;0,ABS(L95)&lt;ABS(M95)),ABS(L95),AND(L95&lt;0,ABS(L95)&gt;ABS(M95),M95&gt;0),ABS(M95),AND(ROUNDDOWN(L95,0)=0,ROUNDDOWN(M95,0)=0),0,AND(L95&gt;0,M95&lt;0,ABS(L95)&gt;ABS(M95)),L95+M95,AND(L95&gt;=0,M95&gt;=0),L95,AND(L95=0,M95&lt;0),L95,AND(L95&lt;0,M95=0),ABS(L95),AND(L95+M95=0),0,AND(L95&lt;0,ABS(L95)&gt;ABS(M95),M95&lt;0),ABS(L95),AND(L95&gt;0,M95&lt;0,ABS(L95)&lt;ABS(M95)),ABS(M95)-ABS(L95),AND(L95&lt;0,M95&lt;0),ABS(L95))</f>
        <v>374.28254135867485</v>
      </c>
      <c r="H95" s="7" cm="1">
        <f t="array" ref="H95">_xlfn.IFS(AND(L95&lt;0,M95&gt;0),ABS(M95+L95),AND(L95&lt;0,M95&lt;0),ABS(M95),AND(L95&gt;=0,M95&gt;=0),M95,AND(L95=0,M95=0),M95,AND(L95&gt;0,M95&lt;0,ABS(L95)&gt;ABS(M95)),ABS(M95),AND(L95&lt;0,M95=0),M95,AND(L95+M95=0),0,AND(L95=0,M95&lt;0),ABS(M95),AND(L95&gt;0,M95&lt;0,ABS(L95)&lt;ABS(M95)),ABS(L95))</f>
        <v>84.070027389004849</v>
      </c>
      <c r="L95" s="10">
        <f t="shared" si="3"/>
        <v>-374.28254135867485</v>
      </c>
      <c r="M95" s="10">
        <f t="shared" si="3"/>
        <v>-84.070027389004849</v>
      </c>
      <c r="N95" s="12">
        <f t="shared" si="4"/>
        <v>-458.3525687476797</v>
      </c>
      <c r="O95" s="12">
        <f t="shared" si="5"/>
        <v>3744.4396886077311</v>
      </c>
      <c r="P95" s="21"/>
      <c r="Q95" s="44" t="str" cm="1">
        <f t="array" ref="Q95">_xlfn.IFS(L95&lt;0,$T$113,L95=0,"",L95&gt;0,$U$113)</f>
        <v>▼</v>
      </c>
      <c r="R95" s="44" t="str" cm="1">
        <f t="array" ref="R95">_xlfn.IFS(M95&lt;0,$T$113,M95=0,"",M95&gt;0,$U$113)</f>
        <v>▼</v>
      </c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</row>
    <row r="96" spans="1:57" x14ac:dyDescent="0.35">
      <c r="A96" s="21"/>
      <c r="B96" s="21"/>
      <c r="C96" s="21"/>
      <c r="D96" s="21"/>
      <c r="E96" s="17" t="str">
        <f t="shared" si="2"/>
        <v>Q3 '24</v>
      </c>
      <c r="F96" s="11" cm="1">
        <f t="array" ref="F96">_xlfn.IFS(AND(L96&lt;0,M96&gt;0,ABS(L96)&gt;ABS(M96)),O95+L96,AND(L96&lt;0,M96&gt;0,ABS(L96)&lt;ABS(M96)),O95+L96,AND(L96&lt;0,M96&lt;0,ABS(L96)&lt;ABS(M96)),O95+L96+M96,AND(L96&gt;0,M96&gt;0),O95,AND(L96&gt;0,M96&lt;0,ABS(L96)&gt;ABS(M96)),O95,AND(L96&lt;0,M96&gt;0,ABS(L96)&gt;ABS(M96)),O95+L96,AND(L96=0,M96&gt;0),O95,AND(L96&gt;0,M96=0),O95,AND(L96&lt;0,M96=0),O95+L96,AND(L96+M96=0),O95,AND(L96=0,M96&lt;0),O95+M96,AND(L96&gt;0,M96&lt;0,ABS(L96)&lt;ABS(M96)),O95-(ABS(M96)-ABS(L96)),AND(L96&lt;0,M96&lt;0,ABS(L96)&gt;ABS(M96)),O95+L96+M96,AND(L96&lt;0,M96&lt;0,ABS(L96)=ABS(M96)),O95+L96+M96)</f>
        <v>3744.4396886077311</v>
      </c>
      <c r="G96" s="8" cm="1">
        <f t="array" ref="G96">_xlfn.IFS(AND(L96&lt;0,ABS(L96)&lt;ABS(M96)),ABS(L96),AND(L96&lt;0,ABS(L96)&gt;ABS(M96),M96&gt;0),ABS(M96),AND(ROUNDDOWN(L96,0)=0,ROUNDDOWN(M96,0)=0),0,AND(L96&gt;0,M96&lt;0,ABS(L96)&gt;ABS(M96)),L96+M96,AND(L96&gt;=0,M96&gt;=0),L96,AND(L96=0,M96&lt;0),L96,AND(L96&lt;0,M96=0),ABS(L96),AND(L96+M96=0),0,AND(L96&lt;0,ABS(L96)&gt;ABS(M96),M96&lt;0),ABS(L96),AND(L96&gt;0,M96&lt;0,ABS(L96)&lt;ABS(M96)),ABS(M96)-ABS(L96),AND(L96&lt;0,M96&lt;0),ABS(L96))</f>
        <v>714.97089848852761</v>
      </c>
      <c r="H96" s="7" cm="1">
        <f t="array" ref="H96">_xlfn.IFS(AND(L96&lt;0,M96&gt;0),ABS(M96+L96),AND(L96&lt;0,M96&lt;0),ABS(M96),AND(L96&gt;=0,M96&gt;=0),M96,AND(L96=0,M96=0),M96,AND(L96&gt;0,M96&lt;0,ABS(L96)&gt;ABS(M96)),ABS(M96),AND(L96&lt;0,M96=0),M96,AND(L96+M96=0),0,AND(L96=0,M96&lt;0),ABS(M96),AND(L96&gt;0,M96&lt;0,ABS(L96)&lt;ABS(M96)),ABS(L96))</f>
        <v>631.55017471287817</v>
      </c>
      <c r="L96" s="10">
        <f t="shared" si="3"/>
        <v>714.97089848852761</v>
      </c>
      <c r="M96" s="10">
        <f t="shared" si="3"/>
        <v>631.55017471287817</v>
      </c>
      <c r="N96" s="12">
        <f t="shared" si="4"/>
        <v>1346.5210732014057</v>
      </c>
      <c r="O96" s="12">
        <f t="shared" si="5"/>
        <v>5090.9607618091368</v>
      </c>
      <c r="P96" s="21"/>
      <c r="Q96" s="44" t="str" cm="1">
        <f t="array" ref="Q96">_xlfn.IFS(L96&lt;0,$T$113,L96=0,"",L96&gt;0,$U$113)</f>
        <v>▲</v>
      </c>
      <c r="R96" s="44" t="str" cm="1">
        <f t="array" ref="R96">_xlfn.IFS(M96&lt;0,$T$113,M96=0,"",M96&gt;0,$U$113)</f>
        <v>▲</v>
      </c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</row>
    <row r="97" spans="1:57" x14ac:dyDescent="0.35">
      <c r="A97" s="21"/>
      <c r="B97" s="21"/>
      <c r="C97" s="21"/>
      <c r="D97" s="21"/>
      <c r="E97" s="17" t="str">
        <f t="shared" si="2"/>
        <v>COGS '24</v>
      </c>
      <c r="F97" s="11" cm="1">
        <f t="array" ref="F97">_xlfn.IFS(AND(L97&lt;0,M97&gt;0,ABS(L97)&gt;ABS(M97)),O96+L97,AND(L97&lt;0,M97&gt;0,ABS(L97)&lt;ABS(M97)),O96+L97,AND(L97&lt;0,M97&lt;0,ABS(L97)&lt;ABS(M97)),O96+L97+M97,AND(L97&gt;0,M97&gt;0),O96,AND(L97&gt;0,M97&lt;0,ABS(L97)&gt;ABS(M97)),O96,AND(L97&lt;0,M97&gt;0,ABS(L97)&gt;ABS(M97)),O96+L97,AND(L97=0,M97&gt;0),O96,AND(L97&gt;0,M97=0),O96,AND(L97&lt;0,M97=0),O96+L97,AND(L97+M97=0),O96,AND(L97=0,M97&lt;0),O96+M97,AND(L97&gt;0,M97&lt;0,ABS(L97)&lt;ABS(M97)),O96-(ABS(M97)-ABS(L97)),AND(L97&lt;0,M97&lt;0,ABS(L97)&gt;ABS(M97)),O96+L97+M97,AND(L97&lt;0,M97&lt;0,ABS(L97)=ABS(M97)),O96+L97+M97)</f>
        <v>5090.9607618091368</v>
      </c>
      <c r="G97" s="8"/>
      <c r="H97" s="7"/>
      <c r="L97" s="10"/>
      <c r="M97" s="10"/>
      <c r="N97" s="12"/>
      <c r="O97" s="12"/>
      <c r="P97" s="21"/>
      <c r="Q97" s="44" t="str" cm="1">
        <f t="array" ref="Q97">_xlfn.IFS(L97&lt;0,$T$113,L97=0,"",L97&gt;0,$U$113)</f>
        <v/>
      </c>
      <c r="R97" s="44" t="str" cm="1">
        <f t="array" ref="R97">_xlfn.IFS(M97&lt;0,$T$113,M97=0,"",M97&gt;0,$U$113)</f>
        <v/>
      </c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</row>
    <row r="98" spans="1:57" x14ac:dyDescent="0.35">
      <c r="A98" s="21"/>
      <c r="B98" s="21"/>
      <c r="C98" s="21"/>
      <c r="D98" s="21"/>
      <c r="E98" s="17"/>
      <c r="F98" s="11"/>
      <c r="G98" s="8"/>
      <c r="H98" s="7"/>
      <c r="L98" s="10"/>
      <c r="M98" s="10"/>
      <c r="N98" s="12"/>
      <c r="O98" s="12"/>
      <c r="P98" s="21"/>
      <c r="Q98" s="44" t="str" cm="1">
        <f t="array" ref="Q98">_xlfn.IFS(L98&lt;0,$T$113,L98=0,"",L98&gt;0,$U$113)</f>
        <v/>
      </c>
      <c r="R98" s="44" t="str" cm="1">
        <f t="array" ref="R98">_xlfn.IFS(M98&lt;0,$T$113,M98=0,"",M98&gt;0,$U$113)</f>
        <v/>
      </c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</row>
    <row r="99" spans="1:57" x14ac:dyDescent="0.35">
      <c r="A99" s="21"/>
      <c r="B99" s="21"/>
      <c r="C99" s="21"/>
      <c r="D99" s="21"/>
      <c r="E99" s="17"/>
      <c r="F99" s="11"/>
      <c r="G99" s="8"/>
      <c r="H99" s="7"/>
      <c r="L99" s="10"/>
      <c r="M99" s="10"/>
      <c r="N99" s="12"/>
      <c r="O99" s="12"/>
      <c r="P99" s="21"/>
      <c r="Q99" s="44" t="str" cm="1">
        <f t="array" ref="Q99">_xlfn.IFS(L99&lt;0,$T$113,L99=0,"",L99&gt;0,$U$113)</f>
        <v/>
      </c>
      <c r="R99" s="44" t="str" cm="1">
        <f t="array" ref="R99">_xlfn.IFS(M99&lt;0,$T$113,M99=0,"",M99&gt;0,$U$113)</f>
        <v/>
      </c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</row>
    <row r="100" spans="1:57" x14ac:dyDescent="0.35">
      <c r="A100" s="21"/>
      <c r="B100" s="21"/>
      <c r="C100" s="21"/>
      <c r="D100" s="21"/>
      <c r="E100" s="17"/>
      <c r="F100" s="11"/>
      <c r="G100" s="8"/>
      <c r="H100" s="7"/>
      <c r="L100" s="10"/>
      <c r="M100" s="10"/>
      <c r="N100" s="12"/>
      <c r="O100" s="12"/>
      <c r="P100" s="21"/>
      <c r="Q100" s="44" t="str" cm="1">
        <f t="array" ref="Q100">_xlfn.IFS(L100&lt;0,$T$113,L100=0,"",L100&gt;0,$U$113)</f>
        <v/>
      </c>
      <c r="R100" s="44" t="str" cm="1">
        <f t="array" ref="R100">_xlfn.IFS(M100&lt;0,$T$113,M100=0,"",M100&gt;0,$U$113)</f>
        <v/>
      </c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</row>
    <row r="101" spans="1:57" x14ac:dyDescent="0.35">
      <c r="A101" s="21"/>
      <c r="B101" s="21"/>
      <c r="C101" s="21"/>
      <c r="D101" s="21"/>
      <c r="E101" s="17"/>
      <c r="F101" s="11"/>
      <c r="G101" s="8"/>
      <c r="H101" s="7"/>
      <c r="L101" s="10"/>
      <c r="M101" s="10"/>
      <c r="N101" s="12"/>
      <c r="O101" s="12"/>
      <c r="P101" s="21"/>
      <c r="Q101" s="44" t="str" cm="1">
        <f t="array" ref="Q101">_xlfn.IFS(L101&lt;0,$T$113,L101=0,"",L101&gt;0,$U$113)</f>
        <v/>
      </c>
      <c r="R101" s="44" t="str" cm="1">
        <f t="array" ref="R101">_xlfn.IFS(M101&lt;0,$T$113,M101=0,"",M101&gt;0,$U$113)</f>
        <v/>
      </c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</row>
    <row r="102" spans="1:57" x14ac:dyDescent="0.35">
      <c r="A102" s="21"/>
      <c r="B102" s="21"/>
      <c r="C102" s="21"/>
      <c r="D102" s="21"/>
      <c r="E102" s="17"/>
      <c r="F102" s="11"/>
      <c r="G102" s="8"/>
      <c r="H102" s="7"/>
      <c r="L102" s="10"/>
      <c r="M102" s="10"/>
      <c r="N102" s="12"/>
      <c r="O102" s="12"/>
      <c r="P102" s="21"/>
      <c r="Q102" s="44" t="str" cm="1">
        <f t="array" ref="Q102">_xlfn.IFS(L102&lt;0,$T$113,L102=0,"",L102&gt;0,$U$113)</f>
        <v/>
      </c>
      <c r="R102" s="44" t="str" cm="1">
        <f t="array" ref="R102">_xlfn.IFS(M102&lt;0,$T$113,M102=0,"",M102&gt;0,$U$113)</f>
        <v/>
      </c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</row>
    <row r="103" spans="1:57" x14ac:dyDescent="0.35">
      <c r="A103" s="21"/>
      <c r="B103" s="21"/>
      <c r="C103" s="21"/>
      <c r="D103" s="21"/>
      <c r="E103" s="17"/>
      <c r="F103" s="11"/>
      <c r="G103" s="8"/>
      <c r="H103" s="7"/>
      <c r="L103" s="10"/>
      <c r="M103" s="10"/>
      <c r="N103" s="12"/>
      <c r="O103" s="12"/>
      <c r="P103" s="21"/>
      <c r="Q103" s="44" t="str" cm="1">
        <f t="array" ref="Q103">_xlfn.IFS(L103&lt;0,$T$113,L103=0,"",L103&gt;0,$U$113)</f>
        <v/>
      </c>
      <c r="R103" s="44" t="str" cm="1">
        <f t="array" ref="R103">_xlfn.IFS(M103&lt;0,$T$113,M103=0,"",M103&gt;0,$U$113)</f>
        <v/>
      </c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</row>
    <row r="104" spans="1:57" x14ac:dyDescent="0.35">
      <c r="A104" s="21"/>
      <c r="B104" s="21"/>
      <c r="C104" s="21"/>
      <c r="D104" s="21"/>
      <c r="E104" s="17"/>
      <c r="F104" s="11"/>
      <c r="G104" s="8"/>
      <c r="H104" s="7"/>
      <c r="L104" s="10"/>
      <c r="M104" s="10"/>
      <c r="N104" s="12"/>
      <c r="O104" s="12"/>
      <c r="P104" s="21"/>
      <c r="Q104" s="44" t="str" cm="1">
        <f t="array" ref="Q104">_xlfn.IFS(L104&lt;0,$T$113,L104=0,"",L104&gt;0,$U$113)</f>
        <v/>
      </c>
      <c r="R104" s="44" t="str" cm="1">
        <f t="array" ref="R104">_xlfn.IFS(M104&lt;0,$T$113,M104=0,"",M104&gt;0,$U$113)</f>
        <v/>
      </c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</row>
    <row r="105" spans="1:57" x14ac:dyDescent="0.35">
      <c r="A105" s="21"/>
      <c r="B105" s="21"/>
      <c r="C105" s="21"/>
      <c r="D105" s="21"/>
      <c r="E105" s="6"/>
      <c r="F105" s="11"/>
      <c r="G105" s="8"/>
      <c r="H105" s="12"/>
      <c r="P105" s="21"/>
      <c r="Q105" s="25"/>
      <c r="R105" s="25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</row>
    <row r="106" spans="1:57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5"/>
      <c r="R106" s="25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</row>
    <row r="107" spans="1:57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3"/>
      <c r="N107" s="21"/>
      <c r="O107" s="21"/>
      <c r="P107" s="21"/>
      <c r="Q107" s="25"/>
      <c r="R107" s="25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</row>
    <row r="108" spans="1:57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5"/>
      <c r="R108" s="25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</row>
    <row r="109" spans="1:57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5"/>
      <c r="R109" s="25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</row>
    <row r="110" spans="1:57" x14ac:dyDescent="0.35">
      <c r="A110" s="21"/>
      <c r="B110" s="21"/>
      <c r="C110" s="21"/>
      <c r="D110" s="21"/>
      <c r="E110" s="21"/>
      <c r="F110" s="21"/>
      <c r="G110" s="21"/>
      <c r="H110" s="45"/>
      <c r="I110" s="21"/>
      <c r="J110" s="21"/>
      <c r="K110" s="21"/>
      <c r="L110" s="21"/>
      <c r="M110" s="21"/>
      <c r="N110" s="21"/>
      <c r="O110" s="21"/>
      <c r="P110" s="21"/>
      <c r="Q110" s="25"/>
      <c r="R110" s="25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</row>
    <row r="111" spans="1:57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5"/>
      <c r="R111" s="25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</row>
    <row r="112" spans="1:57" x14ac:dyDescent="0.35">
      <c r="A112" s="21"/>
      <c r="B112" s="21"/>
      <c r="C112" s="21"/>
      <c r="D112" s="21"/>
      <c r="E112" s="21"/>
      <c r="F112" s="45"/>
      <c r="G112" s="45"/>
      <c r="H112" s="45"/>
      <c r="I112" s="21"/>
      <c r="J112" s="21"/>
      <c r="K112" s="21"/>
      <c r="L112" s="21"/>
      <c r="M112" s="21"/>
      <c r="N112" s="21"/>
      <c r="O112" s="21"/>
      <c r="P112" s="21"/>
      <c r="Q112" s="25"/>
      <c r="R112" s="25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</row>
    <row r="113" spans="1:57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5"/>
      <c r="R113" s="25"/>
      <c r="S113" s="21"/>
      <c r="T113" s="21" t="s">
        <v>3</v>
      </c>
      <c r="U113" s="21" t="s">
        <v>2</v>
      </c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</row>
    <row r="114" spans="1:57" x14ac:dyDescent="0.35">
      <c r="A114" s="21"/>
      <c r="B114" s="21"/>
      <c r="C114" s="21"/>
      <c r="D114" s="21"/>
      <c r="E114" s="21"/>
      <c r="F114" s="21"/>
      <c r="G114" s="21"/>
      <c r="H114" s="45"/>
      <c r="I114" s="21"/>
      <c r="J114" s="21"/>
      <c r="K114" s="21"/>
      <c r="L114" s="45"/>
      <c r="M114" s="45"/>
      <c r="N114" s="21"/>
      <c r="O114" s="21"/>
      <c r="P114" s="21"/>
      <c r="Q114" s="25"/>
      <c r="R114" s="25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</row>
    <row r="115" spans="1:57" x14ac:dyDescent="0.35">
      <c r="A115" s="21"/>
      <c r="B115" s="21"/>
      <c r="C115" s="21"/>
      <c r="D115" s="21"/>
      <c r="E115" s="21"/>
      <c r="F115" s="21"/>
      <c r="G115" s="46"/>
      <c r="H115" s="46"/>
      <c r="I115" s="21"/>
      <c r="J115" s="21"/>
      <c r="K115" s="21"/>
      <c r="L115" s="45"/>
      <c r="M115" s="45"/>
      <c r="N115" s="21"/>
      <c r="O115" s="21"/>
      <c r="P115" s="21"/>
      <c r="Q115" s="25"/>
      <c r="R115" s="25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</row>
    <row r="116" spans="1:57" x14ac:dyDescent="0.35">
      <c r="A116" s="21"/>
      <c r="B116" s="21"/>
      <c r="C116" s="21"/>
      <c r="D116" s="21"/>
      <c r="E116" s="21"/>
      <c r="F116" s="21"/>
      <c r="G116" s="46"/>
      <c r="H116" s="46"/>
      <c r="I116" s="21"/>
      <c r="J116" s="21"/>
      <c r="K116" s="21"/>
      <c r="L116" s="45"/>
      <c r="M116" s="45"/>
      <c r="N116" s="21"/>
      <c r="O116" s="21"/>
      <c r="P116" s="21"/>
      <c r="Q116" s="25"/>
      <c r="R116" s="25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</row>
    <row r="117" spans="1:57" x14ac:dyDescent="0.35">
      <c r="A117" s="21"/>
      <c r="B117" s="21"/>
      <c r="C117" s="21"/>
      <c r="D117" s="21"/>
      <c r="E117" s="21"/>
      <c r="F117" s="21"/>
      <c r="G117" s="46"/>
      <c r="H117" s="46"/>
      <c r="I117" s="21"/>
      <c r="J117" s="21"/>
      <c r="K117" s="21"/>
      <c r="L117" s="45"/>
      <c r="M117" s="45"/>
      <c r="N117" s="21"/>
      <c r="O117" s="21"/>
      <c r="P117" s="21"/>
      <c r="Q117" s="25"/>
      <c r="R117" s="25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</row>
    <row r="118" spans="1:57" x14ac:dyDescent="0.35">
      <c r="A118" s="21"/>
      <c r="B118" s="21"/>
      <c r="C118" s="21"/>
      <c r="D118" s="21"/>
      <c r="E118" s="21"/>
      <c r="F118" s="21"/>
      <c r="G118" s="46"/>
      <c r="H118" s="46"/>
      <c r="I118" s="21"/>
      <c r="J118" s="21"/>
      <c r="K118" s="21"/>
      <c r="L118" s="45"/>
      <c r="M118" s="45"/>
      <c r="N118" s="21"/>
      <c r="O118" s="21"/>
      <c r="P118" s="21"/>
      <c r="Q118" s="25"/>
      <c r="R118" s="25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</row>
    <row r="119" spans="1:57" x14ac:dyDescent="0.35">
      <c r="A119" s="21"/>
      <c r="B119" s="21"/>
      <c r="C119" s="21"/>
      <c r="D119" s="21"/>
      <c r="E119" s="21"/>
      <c r="F119" s="21"/>
      <c r="G119" s="46"/>
      <c r="H119" s="46"/>
      <c r="I119" s="21"/>
      <c r="J119" s="21"/>
      <c r="K119" s="21"/>
      <c r="L119" s="45"/>
      <c r="M119" s="45"/>
      <c r="N119" s="21"/>
      <c r="O119" s="21"/>
      <c r="P119" s="21"/>
      <c r="Q119" s="25"/>
      <c r="R119" s="25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</row>
    <row r="120" spans="1:57" x14ac:dyDescent="0.35">
      <c r="A120" s="21"/>
      <c r="B120" s="21"/>
      <c r="C120" s="21"/>
      <c r="D120" s="21"/>
      <c r="E120" s="21"/>
      <c r="F120" s="21"/>
      <c r="G120" s="46"/>
      <c r="H120" s="46"/>
      <c r="I120" s="21"/>
      <c r="J120" s="21"/>
      <c r="K120" s="21"/>
      <c r="L120" s="45"/>
      <c r="M120" s="45"/>
      <c r="N120" s="21"/>
      <c r="O120" s="21"/>
      <c r="P120" s="21"/>
      <c r="Q120" s="25"/>
      <c r="R120" s="25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</row>
    <row r="121" spans="1:57" x14ac:dyDescent="0.35">
      <c r="A121" s="21"/>
      <c r="B121" s="21"/>
      <c r="C121" s="21"/>
      <c r="D121" s="21"/>
      <c r="E121" s="21"/>
      <c r="F121" s="21"/>
      <c r="G121" s="46"/>
      <c r="H121" s="46"/>
      <c r="I121" s="21"/>
      <c r="J121" s="21"/>
      <c r="K121" s="21"/>
      <c r="L121" s="45"/>
      <c r="M121" s="45"/>
      <c r="N121" s="21"/>
      <c r="O121" s="21"/>
      <c r="P121" s="21"/>
      <c r="Q121" s="25"/>
      <c r="R121" s="25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</row>
    <row r="122" spans="1:57" x14ac:dyDescent="0.35">
      <c r="A122" s="21"/>
      <c r="B122" s="21"/>
      <c r="C122" s="21"/>
      <c r="D122" s="21"/>
      <c r="E122" s="21"/>
      <c r="F122" s="21"/>
      <c r="G122" s="46"/>
      <c r="H122" s="46"/>
      <c r="I122" s="21"/>
      <c r="J122" s="21"/>
      <c r="K122" s="21"/>
      <c r="L122" s="45"/>
      <c r="M122" s="45"/>
      <c r="N122" s="21"/>
      <c r="O122" s="21"/>
      <c r="P122" s="21"/>
      <c r="Q122" s="25"/>
      <c r="R122" s="25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</row>
    <row r="123" spans="1:57" x14ac:dyDescent="0.35">
      <c r="A123" s="21"/>
      <c r="B123" s="21"/>
      <c r="C123" s="21"/>
      <c r="D123" s="21"/>
      <c r="E123" s="21"/>
      <c r="F123" s="21"/>
      <c r="G123" s="46"/>
      <c r="H123" s="46"/>
      <c r="I123" s="21"/>
      <c r="J123" s="21"/>
      <c r="K123" s="21"/>
      <c r="L123" s="45"/>
      <c r="M123" s="45"/>
      <c r="N123" s="21"/>
      <c r="O123" s="21"/>
      <c r="P123" s="21"/>
      <c r="Q123" s="25"/>
      <c r="R123" s="25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</row>
    <row r="124" spans="1:57" s="13" customFormat="1" x14ac:dyDescent="0.35">
      <c r="A124" s="25"/>
      <c r="B124" s="25"/>
      <c r="C124" s="25"/>
      <c r="D124" s="25"/>
      <c r="E124" s="21"/>
      <c r="F124" s="21"/>
      <c r="G124" s="46"/>
      <c r="H124" s="46"/>
      <c r="I124" s="21"/>
      <c r="J124" s="21"/>
      <c r="K124" s="21"/>
      <c r="L124" s="45"/>
      <c r="M124" s="45"/>
      <c r="N124" s="21"/>
      <c r="O124" s="21"/>
      <c r="P124" s="21"/>
      <c r="Q124" s="25"/>
      <c r="R124" s="25"/>
      <c r="S124" s="21"/>
      <c r="T124" s="21"/>
      <c r="U124" s="21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</row>
    <row r="125" spans="1:57" s="13" customFormat="1" x14ac:dyDescent="0.35">
      <c r="A125" s="25"/>
      <c r="B125" s="25"/>
      <c r="C125" s="25"/>
      <c r="D125" s="25"/>
      <c r="E125" s="21"/>
      <c r="F125" s="21"/>
      <c r="G125" s="46"/>
      <c r="H125" s="46"/>
      <c r="I125" s="21"/>
      <c r="J125" s="21"/>
      <c r="K125" s="21"/>
      <c r="L125" s="45"/>
      <c r="M125" s="45"/>
      <c r="N125" s="21"/>
      <c r="O125" s="21"/>
      <c r="P125" s="21"/>
      <c r="Q125" s="25"/>
      <c r="R125" s="25"/>
      <c r="S125" s="21"/>
      <c r="T125" s="21"/>
      <c r="U125" s="21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</row>
    <row r="126" spans="1:57" s="13" customFormat="1" x14ac:dyDescent="0.35">
      <c r="A126" s="25"/>
      <c r="B126" s="25"/>
      <c r="C126" s="25"/>
      <c r="D126" s="25"/>
      <c r="E126" s="21"/>
      <c r="F126" s="21"/>
      <c r="G126" s="46"/>
      <c r="H126" s="46"/>
      <c r="I126" s="21"/>
      <c r="J126" s="21"/>
      <c r="K126" s="21"/>
      <c r="L126" s="45"/>
      <c r="M126" s="45"/>
      <c r="N126" s="21"/>
      <c r="O126" s="21"/>
      <c r="P126" s="21"/>
      <c r="Q126" s="25"/>
      <c r="R126" s="25"/>
      <c r="S126" s="21"/>
      <c r="T126" s="21"/>
      <c r="U126" s="21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</row>
    <row r="127" spans="1:57" s="13" customFormat="1" x14ac:dyDescent="0.35">
      <c r="A127" s="25"/>
      <c r="B127" s="25"/>
      <c r="C127" s="25"/>
      <c r="D127" s="25"/>
      <c r="E127" s="21"/>
      <c r="F127" s="21"/>
      <c r="G127" s="46"/>
      <c r="H127" s="46"/>
      <c r="I127" s="21"/>
      <c r="J127" s="21"/>
      <c r="K127" s="21"/>
      <c r="L127" s="45"/>
      <c r="M127" s="45"/>
      <c r="N127" s="21"/>
      <c r="O127" s="21"/>
      <c r="P127" s="21"/>
      <c r="Q127" s="25"/>
      <c r="R127" s="25"/>
      <c r="S127" s="21"/>
      <c r="T127" s="21"/>
      <c r="U127" s="21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</row>
    <row r="128" spans="1:57" s="13" customFormat="1" x14ac:dyDescent="0.35">
      <c r="A128" s="25"/>
      <c r="B128" s="25"/>
      <c r="C128" s="25"/>
      <c r="D128" s="25"/>
      <c r="E128" s="21"/>
      <c r="F128" s="21"/>
      <c r="G128" s="46"/>
      <c r="H128" s="46"/>
      <c r="I128" s="21"/>
      <c r="J128" s="21"/>
      <c r="K128" s="21"/>
      <c r="L128" s="45"/>
      <c r="M128" s="45"/>
      <c r="N128" s="21"/>
      <c r="O128" s="21"/>
      <c r="P128" s="21"/>
      <c r="Q128" s="25"/>
      <c r="R128" s="25"/>
      <c r="S128" s="21"/>
      <c r="T128" s="21"/>
      <c r="U128" s="21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</row>
    <row r="129" spans="1:57" s="13" customFormat="1" x14ac:dyDescent="0.35">
      <c r="A129" s="25"/>
      <c r="B129" s="25"/>
      <c r="C129" s="25"/>
      <c r="D129" s="25"/>
      <c r="E129" s="21"/>
      <c r="F129" s="21"/>
      <c r="G129" s="46"/>
      <c r="H129" s="46"/>
      <c r="I129" s="21"/>
      <c r="J129" s="21"/>
      <c r="K129" s="21"/>
      <c r="L129" s="45"/>
      <c r="M129" s="45"/>
      <c r="N129" s="21"/>
      <c r="O129" s="21"/>
      <c r="P129" s="21"/>
      <c r="Q129" s="25"/>
      <c r="R129" s="25"/>
      <c r="S129" s="21"/>
      <c r="T129" s="21"/>
      <c r="U129" s="21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</row>
    <row r="130" spans="1:57" s="13" customFormat="1" x14ac:dyDescent="0.35">
      <c r="A130" s="25"/>
      <c r="B130" s="25"/>
      <c r="C130" s="25"/>
      <c r="D130" s="25"/>
      <c r="E130" s="21"/>
      <c r="F130" s="21"/>
      <c r="G130" s="46"/>
      <c r="H130" s="46"/>
      <c r="I130" s="21"/>
      <c r="J130" s="21"/>
      <c r="K130" s="21"/>
      <c r="L130" s="45"/>
      <c r="M130" s="45"/>
      <c r="N130" s="21"/>
      <c r="O130" s="21"/>
      <c r="P130" s="21"/>
      <c r="Q130" s="25"/>
      <c r="R130" s="25"/>
      <c r="S130" s="21"/>
      <c r="T130" s="21"/>
      <c r="U130" s="21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</row>
    <row r="131" spans="1:57" s="13" customFormat="1" x14ac:dyDescent="0.35">
      <c r="A131" s="25"/>
      <c r="B131" s="25"/>
      <c r="C131" s="25"/>
      <c r="D131" s="25"/>
      <c r="E131" s="21"/>
      <c r="F131" s="21"/>
      <c r="G131" s="46"/>
      <c r="H131" s="46"/>
      <c r="I131" s="21"/>
      <c r="J131" s="21"/>
      <c r="K131" s="21"/>
      <c r="L131" s="45"/>
      <c r="M131" s="45"/>
      <c r="N131" s="21"/>
      <c r="O131" s="21"/>
      <c r="P131" s="21"/>
      <c r="Q131" s="25"/>
      <c r="R131" s="25"/>
      <c r="S131" s="21"/>
      <c r="T131" s="21"/>
      <c r="U131" s="21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</row>
    <row r="132" spans="1:57" s="13" customFormat="1" x14ac:dyDescent="0.35">
      <c r="A132" s="25"/>
      <c r="B132" s="25"/>
      <c r="C132" s="25"/>
      <c r="D132" s="25"/>
      <c r="E132" s="21"/>
      <c r="F132" s="21"/>
      <c r="G132" s="46"/>
      <c r="H132" s="46"/>
      <c r="I132" s="21"/>
      <c r="J132" s="21"/>
      <c r="K132" s="21"/>
      <c r="L132" s="45"/>
      <c r="M132" s="45"/>
      <c r="N132" s="21"/>
      <c r="O132" s="21"/>
      <c r="P132" s="21"/>
      <c r="Q132" s="25"/>
      <c r="R132" s="25"/>
      <c r="S132" s="21"/>
      <c r="T132" s="21"/>
      <c r="U132" s="21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</row>
    <row r="133" spans="1:57" s="13" customFormat="1" x14ac:dyDescent="0.35">
      <c r="A133" s="25"/>
      <c r="B133" s="25"/>
      <c r="C133" s="25"/>
      <c r="D133" s="25"/>
      <c r="E133" s="21"/>
      <c r="F133" s="21"/>
      <c r="G133" s="46"/>
      <c r="H133" s="46"/>
      <c r="I133" s="21"/>
      <c r="J133" s="21"/>
      <c r="K133" s="21"/>
      <c r="L133" s="45"/>
      <c r="M133" s="45"/>
      <c r="N133" s="21"/>
      <c r="O133" s="21"/>
      <c r="P133" s="21"/>
      <c r="Q133" s="25"/>
      <c r="R133" s="25"/>
      <c r="S133" s="21"/>
      <c r="T133" s="21"/>
      <c r="U133" s="21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</row>
    <row r="134" spans="1:57" s="13" customFormat="1" x14ac:dyDescent="0.35">
      <c r="A134" s="25"/>
      <c r="B134" s="25"/>
      <c r="C134" s="25"/>
      <c r="D134" s="25"/>
      <c r="E134" s="21"/>
      <c r="F134" s="21"/>
      <c r="G134" s="46"/>
      <c r="H134" s="46"/>
      <c r="I134" s="21"/>
      <c r="J134" s="21"/>
      <c r="K134" s="21"/>
      <c r="L134" s="45"/>
      <c r="M134" s="45"/>
      <c r="N134" s="21"/>
      <c r="O134" s="21"/>
      <c r="P134" s="21"/>
      <c r="Q134" s="25"/>
      <c r="R134" s="25"/>
      <c r="S134" s="21"/>
      <c r="T134" s="21"/>
      <c r="U134" s="21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</row>
    <row r="135" spans="1:57" s="13" customFormat="1" x14ac:dyDescent="0.35">
      <c r="A135" s="25"/>
      <c r="B135" s="25"/>
      <c r="C135" s="25"/>
      <c r="D135" s="25"/>
      <c r="E135" s="21"/>
      <c r="F135" s="21"/>
      <c r="G135" s="46"/>
      <c r="H135" s="46"/>
      <c r="I135" s="21"/>
      <c r="J135" s="21"/>
      <c r="K135" s="21"/>
      <c r="L135" s="45"/>
      <c r="M135" s="45"/>
      <c r="N135" s="21"/>
      <c r="O135" s="21"/>
      <c r="P135" s="21"/>
      <c r="Q135" s="25"/>
      <c r="R135" s="25"/>
      <c r="S135" s="21"/>
      <c r="T135" s="21"/>
      <c r="U135" s="21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</row>
    <row r="136" spans="1:57" s="13" customFormat="1" x14ac:dyDescent="0.35">
      <c r="A136" s="25"/>
      <c r="B136" s="25"/>
      <c r="C136" s="25"/>
      <c r="D136" s="25"/>
      <c r="E136" s="21"/>
      <c r="F136" s="21"/>
      <c r="G136" s="46"/>
      <c r="H136" s="46"/>
      <c r="I136" s="21"/>
      <c r="J136" s="21"/>
      <c r="K136" s="21"/>
      <c r="L136" s="45"/>
      <c r="M136" s="45"/>
      <c r="N136" s="21"/>
      <c r="O136" s="21"/>
      <c r="P136" s="21"/>
      <c r="Q136" s="25"/>
      <c r="R136" s="25"/>
      <c r="S136" s="21"/>
      <c r="T136" s="21"/>
      <c r="U136" s="21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</row>
    <row r="137" spans="1:57" s="13" customFormat="1" x14ac:dyDescent="0.35">
      <c r="A137" s="25"/>
      <c r="B137" s="25"/>
      <c r="C137" s="25"/>
      <c r="D137" s="25"/>
      <c r="E137" s="21"/>
      <c r="F137" s="21"/>
      <c r="G137" s="46"/>
      <c r="H137" s="46"/>
      <c r="I137" s="21"/>
      <c r="J137" s="21"/>
      <c r="K137" s="21"/>
      <c r="L137" s="21"/>
      <c r="M137" s="21"/>
      <c r="N137" s="21"/>
      <c r="O137" s="21"/>
      <c r="P137" s="21"/>
      <c r="Q137" s="25"/>
      <c r="R137" s="25"/>
      <c r="S137" s="21"/>
      <c r="T137" s="21"/>
      <c r="U137" s="21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</row>
    <row r="138" spans="1:57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5"/>
      <c r="R138" s="25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</row>
    <row r="139" spans="1:57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5"/>
      <c r="R139" s="25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</row>
    <row r="140" spans="1:57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5"/>
      <c r="R140" s="25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</row>
    <row r="141" spans="1:57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5"/>
      <c r="R141" s="25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</row>
    <row r="142" spans="1:57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5"/>
      <c r="R142" s="25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</row>
    <row r="143" spans="1:57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5"/>
      <c r="R143" s="25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</row>
    <row r="144" spans="1:57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5"/>
      <c r="R144" s="25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</row>
    <row r="145" spans="1:57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5"/>
      <c r="R145" s="25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</row>
    <row r="146" spans="1:57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5"/>
      <c r="R146" s="25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</row>
    <row r="147" spans="1:57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5"/>
      <c r="R147" s="25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</row>
    <row r="148" spans="1:57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5"/>
      <c r="R148" s="25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</row>
    <row r="149" spans="1:57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5"/>
      <c r="R149" s="25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</row>
    <row r="150" spans="1:57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5"/>
      <c r="R150" s="25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</row>
    <row r="151" spans="1:57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5"/>
      <c r="R151" s="25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</row>
    <row r="152" spans="1:57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5"/>
      <c r="R152" s="25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</row>
    <row r="153" spans="1:57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5"/>
      <c r="R153" s="25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</row>
    <row r="154" spans="1:57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5"/>
      <c r="R154" s="25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</row>
    <row r="155" spans="1:57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5"/>
      <c r="R155" s="25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</row>
    <row r="156" spans="1:57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5"/>
      <c r="R156" s="25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</row>
    <row r="157" spans="1:57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5"/>
      <c r="R157" s="25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</row>
    <row r="158" spans="1:57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5"/>
      <c r="R158" s="25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</row>
    <row r="159" spans="1:57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5"/>
      <c r="R159" s="25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</row>
    <row r="160" spans="1:57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5"/>
      <c r="R160" s="25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</row>
    <row r="161" spans="1:57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5"/>
      <c r="R161" s="25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</row>
    <row r="162" spans="1:57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5"/>
      <c r="R162" s="25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</row>
    <row r="163" spans="1:57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5"/>
      <c r="R163" s="25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</row>
    <row r="164" spans="1:57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5"/>
      <c r="R164" s="25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</row>
    <row r="165" spans="1:57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5"/>
      <c r="R165" s="25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</row>
    <row r="166" spans="1:57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5"/>
      <c r="R166" s="25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</row>
    <row r="167" spans="1:57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5"/>
      <c r="R167" s="25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</row>
    <row r="168" spans="1:57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5"/>
      <c r="R168" s="25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</row>
    <row r="169" spans="1:57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5"/>
      <c r="R169" s="25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</row>
    <row r="170" spans="1:57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5"/>
      <c r="R170" s="25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</row>
    <row r="171" spans="1:57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5"/>
      <c r="R171" s="25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</row>
    <row r="172" spans="1:57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5"/>
      <c r="R172" s="25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</row>
    <row r="173" spans="1:57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5"/>
      <c r="R173" s="25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</row>
    <row r="174" spans="1:57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5"/>
      <c r="R174" s="25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</row>
    <row r="175" spans="1:57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5"/>
      <c r="R175" s="25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</row>
    <row r="176" spans="1:57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5"/>
      <c r="R176" s="25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</row>
    <row r="177" spans="1:57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5"/>
      <c r="R177" s="25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</row>
    <row r="178" spans="1:57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5"/>
      <c r="R178" s="25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</row>
    <row r="179" spans="1:57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5"/>
      <c r="R179" s="25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</row>
    <row r="180" spans="1:57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5"/>
      <c r="R180" s="25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</row>
    <row r="181" spans="1:57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5"/>
      <c r="R181" s="25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</row>
    <row r="182" spans="1:57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5"/>
      <c r="R182" s="25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</row>
    <row r="183" spans="1:57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5"/>
      <c r="R183" s="25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</row>
    <row r="184" spans="1:57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5"/>
      <c r="R184" s="25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</row>
    <row r="185" spans="1:57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5"/>
      <c r="R185" s="25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</row>
    <row r="186" spans="1:57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5"/>
      <c r="R186" s="25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</row>
    <row r="187" spans="1:57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5"/>
      <c r="R187" s="25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</row>
  </sheetData>
  <conditionalFormatting sqref="Q82">
    <cfRule type="expression" dxfId="8" priority="1">
      <formula>L82&gt;0</formula>
    </cfRule>
  </conditionalFormatting>
  <dataValidations count="1">
    <dataValidation type="list" allowBlank="1" showInputMessage="1" showErrorMessage="1" sqref="G13" xr:uid="{706460FF-BCA8-4013-ABD4-AA8B61A73035}">
      <formula1>#REF!</formula1>
    </dataValidation>
  </dataValidation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E95C3-BA2F-45E4-9FDA-4E97F5D5A786}">
  <dimension ref="A1:BE187"/>
  <sheetViews>
    <sheetView showGridLines="0" zoomScale="90" zoomScaleNormal="90" workbookViewId="0">
      <selection activeCell="O31" sqref="O31"/>
    </sheetView>
  </sheetViews>
  <sheetFormatPr defaultRowHeight="14.5" x14ac:dyDescent="0.35"/>
  <cols>
    <col min="1" max="1" width="2.6328125" customWidth="1"/>
    <col min="2" max="2" width="3.90625" customWidth="1"/>
    <col min="3" max="3" width="1.08984375" customWidth="1"/>
    <col min="4" max="4" width="1" customWidth="1"/>
    <col min="5" max="5" width="10.81640625" customWidth="1"/>
    <col min="6" max="6" width="13.08984375" customWidth="1"/>
    <col min="7" max="7" width="7.90625" bestFit="1" customWidth="1"/>
    <col min="8" max="8" width="10.36328125" customWidth="1"/>
    <col min="9" max="9" width="10" customWidth="1"/>
    <col min="10" max="10" width="1" customWidth="1"/>
    <col min="11" max="11" width="1.08984375" customWidth="1"/>
    <col min="12" max="14" width="8.7265625" customWidth="1"/>
    <col min="17" max="18" width="3.6328125" style="13" customWidth="1"/>
  </cols>
  <sheetData>
    <row r="1" spans="1:57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5"/>
      <c r="R1" s="25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</row>
    <row r="2" spans="1:57" x14ac:dyDescent="0.35">
      <c r="A2" s="21"/>
      <c r="B2" s="21"/>
      <c r="C2" s="21"/>
      <c r="D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</row>
    <row r="3" spans="1:57" x14ac:dyDescent="0.35">
      <c r="A3" s="21"/>
      <c r="B3" s="21"/>
      <c r="C3" s="21"/>
      <c r="D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</row>
    <row r="4" spans="1:57" x14ac:dyDescent="0.35">
      <c r="A4" s="21"/>
      <c r="B4" s="21"/>
      <c r="C4" s="21"/>
      <c r="D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</row>
    <row r="5" spans="1:57" x14ac:dyDescent="0.35">
      <c r="A5" s="21"/>
      <c r="B5" s="21"/>
      <c r="C5" s="21"/>
      <c r="D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</row>
    <row r="6" spans="1:57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5"/>
      <c r="R6" s="25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</row>
    <row r="7" spans="1:57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5"/>
      <c r="R7" s="25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</row>
    <row r="8" spans="1:57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5"/>
      <c r="R8" s="25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</row>
    <row r="9" spans="1:57" x14ac:dyDescent="0.35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5"/>
      <c r="R9" s="25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</row>
    <row r="10" spans="1:57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5"/>
      <c r="R10" s="25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</row>
    <row r="11" spans="1:57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5"/>
      <c r="R11" s="25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</row>
    <row r="12" spans="1:57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5"/>
      <c r="R12" s="25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</row>
    <row r="13" spans="1:57" x14ac:dyDescent="0.35">
      <c r="A13" s="21"/>
      <c r="B13" s="21"/>
      <c r="C13" s="21"/>
      <c r="D13" s="21"/>
      <c r="E13" s="21"/>
      <c r="F13" s="21"/>
      <c r="G13" s="22"/>
      <c r="H13" s="21"/>
      <c r="I13" s="21"/>
      <c r="J13" s="21"/>
      <c r="K13" s="23"/>
      <c r="L13" s="21"/>
      <c r="M13" s="21"/>
      <c r="N13" s="24"/>
      <c r="O13" s="21"/>
      <c r="P13" s="21"/>
      <c r="Q13" s="25"/>
      <c r="R13" s="25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</row>
    <row r="14" spans="1:57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5"/>
      <c r="R14" s="25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</row>
    <row r="15" spans="1:57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5"/>
      <c r="R15" s="25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</row>
    <row r="16" spans="1:57" ht="6.5" customHeight="1" x14ac:dyDescent="0.35">
      <c r="A16" s="21"/>
      <c r="B16" s="21"/>
      <c r="C16" s="20"/>
      <c r="D16" s="20"/>
      <c r="E16" s="20"/>
      <c r="F16" s="20"/>
      <c r="G16" s="20"/>
      <c r="H16" s="20"/>
      <c r="I16" s="20"/>
      <c r="J16" s="20"/>
      <c r="K16" s="20"/>
      <c r="L16" s="21"/>
      <c r="M16" s="21"/>
      <c r="N16" s="21"/>
      <c r="O16" s="21"/>
      <c r="P16" s="21"/>
      <c r="Q16" s="25"/>
      <c r="R16" s="25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</row>
    <row r="17" spans="1:57" ht="5" customHeight="1" x14ac:dyDescent="0.35">
      <c r="A17" s="21"/>
      <c r="B17" s="21"/>
      <c r="C17" s="20"/>
      <c r="D17" s="21"/>
      <c r="E17" s="21"/>
      <c r="F17" s="21"/>
      <c r="G17" s="21"/>
      <c r="H17" s="21"/>
      <c r="I17" s="21"/>
      <c r="J17" s="21"/>
      <c r="K17" s="20"/>
      <c r="L17" s="21"/>
      <c r="M17" s="21"/>
      <c r="N17" s="21"/>
      <c r="O17" s="21"/>
      <c r="P17" s="21"/>
      <c r="Q17" s="25"/>
      <c r="R17" s="25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</row>
    <row r="18" spans="1:57" ht="36" x14ac:dyDescent="0.35">
      <c r="A18" s="21"/>
      <c r="B18" s="21"/>
      <c r="C18" s="20"/>
      <c r="D18" s="21"/>
      <c r="E18" s="28" t="s">
        <v>0</v>
      </c>
      <c r="F18" s="29" t="s">
        <v>9</v>
      </c>
      <c r="G18" s="29" t="s">
        <v>10</v>
      </c>
      <c r="H18" s="30" t="s">
        <v>6</v>
      </c>
      <c r="I18" s="30" t="s">
        <v>7</v>
      </c>
      <c r="J18" s="26"/>
      <c r="K18" s="20"/>
      <c r="L18" s="21"/>
      <c r="M18" s="21"/>
      <c r="N18" s="21"/>
      <c r="O18" s="21"/>
      <c r="P18" s="21"/>
      <c r="Q18" s="25"/>
      <c r="R18" s="25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</row>
    <row r="19" spans="1:57" ht="6" customHeight="1" x14ac:dyDescent="0.35">
      <c r="A19" s="21"/>
      <c r="B19" s="21"/>
      <c r="C19" s="20"/>
      <c r="D19" s="21"/>
      <c r="E19" s="31"/>
      <c r="F19" s="32"/>
      <c r="G19" s="32"/>
      <c r="H19" s="33"/>
      <c r="I19" s="33"/>
      <c r="J19" s="26"/>
      <c r="K19" s="20"/>
      <c r="L19" s="21"/>
      <c r="M19" s="21"/>
      <c r="N19" s="21"/>
      <c r="O19" s="21"/>
      <c r="P19" s="21"/>
      <c r="Q19" s="25"/>
      <c r="R19" s="25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</row>
    <row r="20" spans="1:57" ht="18" x14ac:dyDescent="0.4">
      <c r="A20" s="21"/>
      <c r="B20" s="21"/>
      <c r="C20" s="20"/>
      <c r="D20" s="21"/>
      <c r="E20" s="34" t="s">
        <v>13</v>
      </c>
      <c r="F20" s="35">
        <v>500</v>
      </c>
      <c r="G20" s="36"/>
      <c r="H20" s="37"/>
      <c r="I20" s="37">
        <f>F20</f>
        <v>500</v>
      </c>
      <c r="J20" s="27"/>
      <c r="K20" s="20"/>
      <c r="L20" s="21"/>
      <c r="M20" s="21"/>
      <c r="N20" s="21"/>
      <c r="O20" s="21"/>
      <c r="P20" s="21"/>
      <c r="Q20" s="25"/>
      <c r="R20" s="25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</row>
    <row r="21" spans="1:57" ht="18" x14ac:dyDescent="0.4">
      <c r="A21" s="21"/>
      <c r="B21" s="21"/>
      <c r="C21" s="20"/>
      <c r="D21" s="21"/>
      <c r="E21" s="38" t="s">
        <v>14</v>
      </c>
      <c r="F21" s="39">
        <v>531.107073648388</v>
      </c>
      <c r="G21" s="39">
        <v>202.71254431299894</v>
      </c>
      <c r="H21" s="37">
        <f>SUM(F21:G21)</f>
        <v>733.81961796138694</v>
      </c>
      <c r="I21" s="37">
        <f>I20+F21+G21</f>
        <v>1233.8196179613869</v>
      </c>
      <c r="J21" s="27"/>
      <c r="K21" s="20"/>
      <c r="L21" s="21"/>
      <c r="M21" s="21"/>
      <c r="N21" s="21"/>
      <c r="O21" s="21"/>
      <c r="P21" s="21"/>
      <c r="Q21" s="25"/>
      <c r="R21" s="25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</row>
    <row r="22" spans="1:57" ht="18" x14ac:dyDescent="0.4">
      <c r="A22" s="21"/>
      <c r="B22" s="21"/>
      <c r="C22" s="20"/>
      <c r="D22" s="21"/>
      <c r="E22" s="38" t="s">
        <v>15</v>
      </c>
      <c r="F22" s="39">
        <v>475.50172683294068</v>
      </c>
      <c r="G22" s="39">
        <v>-416.86280692379773</v>
      </c>
      <c r="H22" s="37">
        <f t="shared" ref="H22:H36" si="0">SUM(F22:G22)</f>
        <v>58.638919909142942</v>
      </c>
      <c r="I22" s="37">
        <f t="shared" ref="I22:I36" si="1">I21+F22+G22</f>
        <v>1292.4585378705299</v>
      </c>
      <c r="J22" s="27"/>
      <c r="K22" s="20"/>
      <c r="L22" s="21"/>
      <c r="M22" s="21"/>
      <c r="N22" s="21"/>
      <c r="O22" s="21"/>
      <c r="P22" s="21"/>
      <c r="Q22" s="25"/>
      <c r="R22" s="25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</row>
    <row r="23" spans="1:57" ht="18" x14ac:dyDescent="0.4">
      <c r="A23" s="21"/>
      <c r="B23" s="21"/>
      <c r="C23" s="20"/>
      <c r="D23" s="21"/>
      <c r="E23" s="38" t="s">
        <v>16</v>
      </c>
      <c r="F23" s="39">
        <v>279.20248574547037</v>
      </c>
      <c r="G23" s="39">
        <v>140.24697801991616</v>
      </c>
      <c r="H23" s="37">
        <f t="shared" si="0"/>
        <v>419.44946376538655</v>
      </c>
      <c r="I23" s="37">
        <f t="shared" si="1"/>
        <v>1711.9080016359164</v>
      </c>
      <c r="J23" s="27"/>
      <c r="K23" s="20"/>
      <c r="L23" s="21"/>
      <c r="M23" s="21"/>
      <c r="N23" s="21"/>
      <c r="O23" s="21"/>
      <c r="P23" s="21"/>
      <c r="Q23" s="25"/>
      <c r="R23" s="25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</row>
    <row r="24" spans="1:57" ht="18" x14ac:dyDescent="0.4">
      <c r="A24" s="21"/>
      <c r="B24" s="21"/>
      <c r="C24" s="20"/>
      <c r="D24" s="21"/>
      <c r="E24" s="38" t="s">
        <v>17</v>
      </c>
      <c r="F24" s="39">
        <v>-504.16282025852792</v>
      </c>
      <c r="G24" s="39">
        <v>390.34537610564371</v>
      </c>
      <c r="H24" s="37">
        <f t="shared" si="0"/>
        <v>-113.81744415288421</v>
      </c>
      <c r="I24" s="37">
        <f t="shared" si="1"/>
        <v>1598.0905574830322</v>
      </c>
      <c r="J24" s="27"/>
      <c r="K24" s="20"/>
      <c r="L24" s="21"/>
      <c r="M24" s="21"/>
      <c r="N24" s="21"/>
      <c r="O24" s="21"/>
      <c r="P24" s="21"/>
      <c r="Q24" s="25"/>
      <c r="R24" s="25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</row>
    <row r="25" spans="1:57" ht="18" x14ac:dyDescent="0.4">
      <c r="A25" s="21"/>
      <c r="B25" s="21"/>
      <c r="C25" s="20"/>
      <c r="D25" s="21"/>
      <c r="E25" s="38" t="s">
        <v>11</v>
      </c>
      <c r="F25" s="39">
        <v>-176.10947185280202</v>
      </c>
      <c r="G25" s="39">
        <v>-234.33180655344881</v>
      </c>
      <c r="H25" s="37">
        <f t="shared" si="0"/>
        <v>-410.44127840625083</v>
      </c>
      <c r="I25" s="37">
        <f t="shared" si="1"/>
        <v>1187.6492790767813</v>
      </c>
      <c r="J25" s="27"/>
      <c r="K25" s="20"/>
      <c r="L25" s="21"/>
      <c r="M25" s="21"/>
      <c r="N25" s="21"/>
      <c r="O25" s="21"/>
      <c r="P25" s="21"/>
      <c r="Q25" s="25"/>
      <c r="R25" s="25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</row>
    <row r="26" spans="1:57" ht="18" x14ac:dyDescent="0.4">
      <c r="A26" s="21"/>
      <c r="B26" s="21"/>
      <c r="C26" s="20"/>
      <c r="D26" s="21"/>
      <c r="E26" s="38" t="s">
        <v>18</v>
      </c>
      <c r="F26" s="39">
        <v>605.64472994925177</v>
      </c>
      <c r="G26" s="39">
        <v>302</v>
      </c>
      <c r="H26" s="37">
        <f t="shared" si="0"/>
        <v>907.64472994925177</v>
      </c>
      <c r="I26" s="37">
        <f t="shared" si="1"/>
        <v>2095.2940090260331</v>
      </c>
      <c r="J26" s="27"/>
      <c r="K26" s="20"/>
      <c r="L26" s="21"/>
      <c r="M26" s="21"/>
      <c r="N26" s="21"/>
      <c r="O26" s="21"/>
      <c r="P26" s="21"/>
      <c r="Q26" s="25"/>
      <c r="R26" s="25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</row>
    <row r="27" spans="1:57" ht="18" x14ac:dyDescent="0.4">
      <c r="A27" s="21"/>
      <c r="B27" s="21"/>
      <c r="C27" s="20"/>
      <c r="D27" s="21"/>
      <c r="E27" s="38" t="s">
        <v>21</v>
      </c>
      <c r="F27" s="39">
        <v>658.71066317800603</v>
      </c>
      <c r="G27" s="39">
        <v>-90.047385969020581</v>
      </c>
      <c r="H27" s="37">
        <f t="shared" si="0"/>
        <v>568.66327720898539</v>
      </c>
      <c r="I27" s="37">
        <f t="shared" si="1"/>
        <v>2663.9572862350187</v>
      </c>
      <c r="J27" s="27"/>
      <c r="K27" s="20"/>
      <c r="L27" s="21"/>
      <c r="M27" s="21"/>
      <c r="N27" s="21"/>
      <c r="O27" s="21"/>
      <c r="P27" s="21"/>
      <c r="Q27" s="25"/>
      <c r="R27" s="25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</row>
    <row r="28" spans="1:57" ht="18" x14ac:dyDescent="0.4">
      <c r="A28" s="21"/>
      <c r="B28" s="21"/>
      <c r="C28" s="20"/>
      <c r="D28" s="21"/>
      <c r="E28" s="38" t="s">
        <v>12</v>
      </c>
      <c r="F28" s="39">
        <v>-239.7625779640218</v>
      </c>
      <c r="G28" s="39">
        <v>229.77998890931701</v>
      </c>
      <c r="H28" s="37">
        <f t="shared" si="0"/>
        <v>-9.9825890547047891</v>
      </c>
      <c r="I28" s="37">
        <f t="shared" si="1"/>
        <v>2653.9746971803143</v>
      </c>
      <c r="J28" s="27"/>
      <c r="K28" s="20"/>
      <c r="L28" s="21"/>
      <c r="M28" s="21"/>
      <c r="N28" s="21"/>
      <c r="O28" s="21"/>
      <c r="P28" s="21"/>
      <c r="Q28" s="25"/>
      <c r="R28" s="25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</row>
    <row r="29" spans="1:57" ht="18" x14ac:dyDescent="0.4">
      <c r="A29" s="21"/>
      <c r="B29" s="21"/>
      <c r="C29" s="20"/>
      <c r="D29" s="21"/>
      <c r="E29" s="38" t="s">
        <v>22</v>
      </c>
      <c r="F29" s="39">
        <v>-140.56265174083057</v>
      </c>
      <c r="G29" s="39">
        <v>302.81144043005213</v>
      </c>
      <c r="H29" s="37">
        <f t="shared" si="0"/>
        <v>162.24878868922156</v>
      </c>
      <c r="I29" s="37">
        <f t="shared" si="1"/>
        <v>2816.223485869536</v>
      </c>
      <c r="J29" s="27"/>
      <c r="K29" s="20"/>
      <c r="L29" s="21"/>
      <c r="M29" s="21"/>
      <c r="N29" s="21"/>
      <c r="O29" s="21"/>
      <c r="P29" s="21"/>
      <c r="Q29" s="25"/>
      <c r="R29" s="25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</row>
    <row r="30" spans="1:57" ht="18" x14ac:dyDescent="0.4">
      <c r="A30" s="21"/>
      <c r="B30" s="21"/>
      <c r="C30" s="20"/>
      <c r="D30" s="21"/>
      <c r="E30" s="38" t="s">
        <v>26</v>
      </c>
      <c r="F30" s="39">
        <v>-102.58168581134817</v>
      </c>
      <c r="G30" s="39">
        <v>329.58097509737286</v>
      </c>
      <c r="H30" s="37">
        <f t="shared" si="0"/>
        <v>226.99928928602469</v>
      </c>
      <c r="I30" s="37">
        <f t="shared" si="1"/>
        <v>3043.2227751555611</v>
      </c>
      <c r="J30" s="27"/>
      <c r="K30" s="20"/>
      <c r="L30" s="21"/>
      <c r="M30" s="21"/>
      <c r="N30" s="21"/>
      <c r="O30" s="21"/>
      <c r="P30" s="21"/>
      <c r="Q30" s="25"/>
      <c r="R30" s="25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</row>
    <row r="31" spans="1:57" ht="18" x14ac:dyDescent="0.4">
      <c r="A31" s="21"/>
      <c r="B31" s="21"/>
      <c r="C31" s="20"/>
      <c r="D31" s="21"/>
      <c r="E31" s="38" t="s">
        <v>19</v>
      </c>
      <c r="F31" s="39">
        <v>651.86925425399886</v>
      </c>
      <c r="G31" s="39">
        <v>685.91124094692884</v>
      </c>
      <c r="H31" s="37">
        <f t="shared" si="0"/>
        <v>1337.7804952009278</v>
      </c>
      <c r="I31" s="37">
        <f t="shared" si="1"/>
        <v>4381.0032703564884</v>
      </c>
      <c r="J31" s="27"/>
      <c r="K31" s="20"/>
      <c r="L31" s="21"/>
      <c r="M31" s="21"/>
      <c r="N31" s="21"/>
      <c r="O31" s="21"/>
      <c r="P31" s="21"/>
      <c r="Q31" s="25"/>
      <c r="R31" s="25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</row>
    <row r="32" spans="1:57" ht="18" x14ac:dyDescent="0.4">
      <c r="A32" s="21"/>
      <c r="B32" s="21"/>
      <c r="C32" s="20"/>
      <c r="D32" s="21"/>
      <c r="E32" s="38" t="s">
        <v>27</v>
      </c>
      <c r="F32" s="39">
        <v>379.65557014539553</v>
      </c>
      <c r="G32" s="39">
        <v>-102.03781102601022</v>
      </c>
      <c r="H32" s="37">
        <f t="shared" si="0"/>
        <v>277.61775911938531</v>
      </c>
      <c r="I32" s="37">
        <f t="shared" si="1"/>
        <v>4658.6210294758739</v>
      </c>
      <c r="J32" s="27"/>
      <c r="K32" s="20"/>
      <c r="L32" s="21"/>
      <c r="M32" s="21"/>
      <c r="N32" s="21"/>
      <c r="O32" s="21"/>
      <c r="P32" s="21"/>
      <c r="Q32" s="25"/>
      <c r="R32" s="25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</row>
    <row r="33" spans="1:57" ht="18" x14ac:dyDescent="0.4">
      <c r="A33" s="21"/>
      <c r="B33" s="21"/>
      <c r="C33" s="20"/>
      <c r="D33" s="21"/>
      <c r="E33" s="38" t="s">
        <v>23</v>
      </c>
      <c r="F33" s="39">
        <v>7.0967149700796881</v>
      </c>
      <c r="G33" s="39">
        <v>-462.92548709054336</v>
      </c>
      <c r="H33" s="37">
        <f t="shared" si="0"/>
        <v>-455.82877212046367</v>
      </c>
      <c r="I33" s="37">
        <f t="shared" si="1"/>
        <v>4202.7922573554106</v>
      </c>
      <c r="J33" s="27"/>
      <c r="K33" s="20"/>
      <c r="L33" s="21"/>
      <c r="M33" s="21"/>
      <c r="N33" s="21"/>
      <c r="O33" s="21"/>
      <c r="P33" s="21"/>
      <c r="Q33" s="25"/>
      <c r="R33" s="25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</row>
    <row r="34" spans="1:57" ht="18" x14ac:dyDescent="0.4">
      <c r="A34" s="21"/>
      <c r="B34" s="21"/>
      <c r="C34" s="20"/>
      <c r="D34" s="21"/>
      <c r="E34" s="38" t="s">
        <v>24</v>
      </c>
      <c r="F34" s="39">
        <v>-374.28254135867485</v>
      </c>
      <c r="G34" s="39">
        <v>-84.070027389004849</v>
      </c>
      <c r="H34" s="37">
        <f t="shared" si="0"/>
        <v>-458.3525687476797</v>
      </c>
      <c r="I34" s="37">
        <f t="shared" si="1"/>
        <v>3744.4396886077311</v>
      </c>
      <c r="J34" s="27"/>
      <c r="K34" s="20"/>
      <c r="L34" s="21"/>
      <c r="M34" s="21"/>
      <c r="N34" s="21"/>
      <c r="O34" s="21"/>
      <c r="P34" s="21"/>
      <c r="Q34" s="25"/>
      <c r="R34" s="25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</row>
    <row r="35" spans="1:57" ht="18" x14ac:dyDescent="0.4">
      <c r="A35" s="21"/>
      <c r="B35" s="21"/>
      <c r="C35" s="20"/>
      <c r="D35" s="21"/>
      <c r="E35" s="38" t="s">
        <v>25</v>
      </c>
      <c r="F35" s="39">
        <v>714.97089848852761</v>
      </c>
      <c r="G35" s="39">
        <v>631.55017471287817</v>
      </c>
      <c r="H35" s="37">
        <f t="shared" si="0"/>
        <v>1346.5210732014057</v>
      </c>
      <c r="I35" s="37">
        <f t="shared" si="1"/>
        <v>5090.9607618091368</v>
      </c>
      <c r="J35" s="27"/>
      <c r="K35" s="20"/>
      <c r="L35" s="21"/>
      <c r="M35" s="21"/>
      <c r="N35" s="21"/>
      <c r="O35" s="21"/>
      <c r="P35" s="21"/>
      <c r="Q35" s="25"/>
      <c r="R35" s="25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</row>
    <row r="36" spans="1:57" ht="18" x14ac:dyDescent="0.4">
      <c r="A36" s="21"/>
      <c r="B36" s="21"/>
      <c r="C36" s="20"/>
      <c r="D36" s="21"/>
      <c r="E36" s="38" t="s">
        <v>20</v>
      </c>
      <c r="F36" s="39">
        <v>-406.84264514791198</v>
      </c>
      <c r="G36" s="39">
        <v>-260.93986072638796</v>
      </c>
      <c r="H36" s="37">
        <f t="shared" si="0"/>
        <v>-667.78250587429989</v>
      </c>
      <c r="I36" s="37">
        <f t="shared" si="1"/>
        <v>4423.1782559348367</v>
      </c>
      <c r="J36" s="27"/>
      <c r="K36" s="20"/>
      <c r="L36" s="21"/>
      <c r="M36" s="21"/>
      <c r="N36" s="21"/>
      <c r="O36" s="21"/>
      <c r="P36" s="21"/>
      <c r="Q36" s="25"/>
      <c r="R36" s="25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</row>
    <row r="37" spans="1:57" ht="18" x14ac:dyDescent="0.4">
      <c r="A37" s="21"/>
      <c r="B37" s="21"/>
      <c r="C37" s="20"/>
      <c r="D37" s="21"/>
      <c r="E37" s="40" t="s">
        <v>1</v>
      </c>
      <c r="F37" s="35">
        <f>I36</f>
        <v>4423.1782559348367</v>
      </c>
      <c r="G37" s="39"/>
      <c r="H37" s="37"/>
      <c r="I37" s="37"/>
      <c r="J37" s="27"/>
      <c r="K37" s="20"/>
      <c r="L37" s="21"/>
      <c r="M37" s="21"/>
      <c r="N37" s="21"/>
      <c r="O37" s="21"/>
      <c r="P37" s="21"/>
      <c r="Q37" s="25"/>
      <c r="R37" s="25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</row>
    <row r="38" spans="1:57" ht="18" x14ac:dyDescent="0.4">
      <c r="A38" s="21"/>
      <c r="B38" s="21"/>
      <c r="C38" s="20"/>
      <c r="D38" s="21"/>
      <c r="E38" s="38"/>
      <c r="F38" s="39"/>
      <c r="G38" s="39"/>
      <c r="H38" s="37"/>
      <c r="I38" s="37"/>
      <c r="J38" s="27"/>
      <c r="K38" s="20"/>
      <c r="L38" s="21"/>
      <c r="M38" s="21"/>
      <c r="N38" s="21"/>
      <c r="O38" s="21"/>
      <c r="P38" s="21"/>
      <c r="Q38" s="25"/>
      <c r="R38" s="25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</row>
    <row r="39" spans="1:57" ht="18" x14ac:dyDescent="0.4">
      <c r="A39" s="21"/>
      <c r="B39" s="21"/>
      <c r="C39" s="20"/>
      <c r="D39" s="21"/>
      <c r="E39" s="38"/>
      <c r="F39" s="39"/>
      <c r="G39" s="39"/>
      <c r="H39" s="37"/>
      <c r="I39" s="37"/>
      <c r="J39" s="27"/>
      <c r="K39" s="20"/>
      <c r="L39" s="21"/>
      <c r="M39" s="24"/>
      <c r="N39" s="21"/>
      <c r="O39" s="21"/>
      <c r="P39" s="21"/>
      <c r="Q39" s="25"/>
      <c r="R39" s="25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</row>
    <row r="40" spans="1:57" ht="18" x14ac:dyDescent="0.4">
      <c r="A40" s="21"/>
      <c r="B40" s="21"/>
      <c r="C40" s="20"/>
      <c r="D40" s="21"/>
      <c r="E40" s="38"/>
      <c r="F40" s="39"/>
      <c r="G40" s="39"/>
      <c r="H40" s="37"/>
      <c r="I40" s="37"/>
      <c r="J40" s="27"/>
      <c r="K40" s="20"/>
      <c r="L40" s="21"/>
      <c r="M40" s="21"/>
      <c r="N40" s="21"/>
      <c r="O40" s="21"/>
      <c r="P40" s="21"/>
      <c r="Q40" s="25"/>
      <c r="R40" s="25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</row>
    <row r="41" spans="1:57" ht="18" x14ac:dyDescent="0.4">
      <c r="A41" s="21"/>
      <c r="B41" s="21"/>
      <c r="C41" s="20"/>
      <c r="D41" s="21"/>
      <c r="E41" s="38"/>
      <c r="F41" s="39"/>
      <c r="G41" s="39"/>
      <c r="H41" s="37"/>
      <c r="I41" s="37"/>
      <c r="J41" s="27"/>
      <c r="K41" s="20"/>
      <c r="L41" s="21"/>
      <c r="M41" s="21"/>
      <c r="N41" s="21"/>
      <c r="O41" s="21"/>
      <c r="P41" s="21"/>
      <c r="Q41" s="25"/>
      <c r="R41" s="25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</row>
    <row r="42" spans="1:57" ht="18" x14ac:dyDescent="0.4">
      <c r="A42" s="21"/>
      <c r="B42" s="21"/>
      <c r="C42" s="20"/>
      <c r="D42" s="21"/>
      <c r="E42" s="38"/>
      <c r="F42" s="39"/>
      <c r="G42" s="39"/>
      <c r="H42" s="37"/>
      <c r="I42" s="37"/>
      <c r="J42" s="27"/>
      <c r="K42" s="20"/>
      <c r="L42" s="21"/>
      <c r="M42" s="21"/>
      <c r="N42" s="21"/>
      <c r="O42" s="21"/>
      <c r="P42" s="21"/>
      <c r="Q42" s="25"/>
      <c r="R42" s="25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</row>
    <row r="43" spans="1:57" ht="18" x14ac:dyDescent="0.4">
      <c r="A43" s="21"/>
      <c r="B43" s="21"/>
      <c r="C43" s="20"/>
      <c r="D43" s="21"/>
      <c r="E43" s="38"/>
      <c r="F43" s="39"/>
      <c r="G43" s="39"/>
      <c r="H43" s="37"/>
      <c r="I43" s="37"/>
      <c r="J43" s="27"/>
      <c r="K43" s="20"/>
      <c r="L43" s="21"/>
      <c r="M43" s="21"/>
      <c r="N43" s="21"/>
      <c r="O43" s="21"/>
      <c r="P43" s="21"/>
      <c r="Q43" s="25"/>
      <c r="R43" s="25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</row>
    <row r="44" spans="1:57" ht="18" x14ac:dyDescent="0.4">
      <c r="A44" s="21"/>
      <c r="B44" s="21"/>
      <c r="C44" s="20"/>
      <c r="D44" s="21"/>
      <c r="E44" s="40"/>
      <c r="F44" s="41"/>
      <c r="G44" s="42"/>
      <c r="H44" s="43"/>
      <c r="I44" s="43"/>
      <c r="J44" s="21"/>
      <c r="K44" s="20"/>
      <c r="L44" s="21"/>
      <c r="M44" s="21"/>
      <c r="N44" s="21"/>
      <c r="O44" s="21"/>
      <c r="P44" s="21"/>
      <c r="Q44" s="25"/>
      <c r="R44" s="25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</row>
    <row r="45" spans="1:57" ht="5" customHeight="1" x14ac:dyDescent="0.35">
      <c r="A45" s="21"/>
      <c r="B45" s="21"/>
      <c r="C45" s="20"/>
      <c r="D45" s="21"/>
      <c r="E45" s="21"/>
      <c r="F45" s="21"/>
      <c r="G45" s="21"/>
      <c r="H45" s="21"/>
      <c r="I45" s="21"/>
      <c r="J45" s="21"/>
      <c r="K45" s="20"/>
      <c r="L45" s="21"/>
      <c r="M45" s="21"/>
      <c r="N45" s="21"/>
      <c r="O45" s="21"/>
      <c r="P45" s="21"/>
      <c r="Q45" s="25"/>
      <c r="R45" s="25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</row>
    <row r="46" spans="1:57" ht="6.5" customHeight="1" x14ac:dyDescent="0.35">
      <c r="A46" s="21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1"/>
      <c r="M46" s="21"/>
      <c r="N46" s="21"/>
      <c r="O46" s="21"/>
      <c r="P46" s="21"/>
      <c r="Q46" s="25"/>
      <c r="R46" s="25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</row>
    <row r="47" spans="1:57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5"/>
      <c r="R47" s="25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</row>
    <row r="48" spans="1:57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5"/>
      <c r="R48" s="25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</row>
    <row r="49" spans="1:57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4"/>
      <c r="M49" s="21"/>
      <c r="N49" s="21"/>
      <c r="O49" s="21"/>
      <c r="P49" s="21"/>
      <c r="Q49" s="25"/>
      <c r="R49" s="25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</row>
    <row r="50" spans="1:57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5"/>
      <c r="R50" s="25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</row>
    <row r="51" spans="1:57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5"/>
      <c r="R51" s="25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</row>
    <row r="52" spans="1:57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5"/>
      <c r="R52" s="25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</row>
    <row r="53" spans="1:57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5"/>
      <c r="R53" s="25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</row>
    <row r="54" spans="1:57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5"/>
      <c r="R54" s="25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</row>
    <row r="55" spans="1:57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5"/>
      <c r="R55" s="25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</row>
    <row r="56" spans="1:57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5"/>
      <c r="R56" s="25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</row>
    <row r="57" spans="1:57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5"/>
      <c r="R57" s="25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</row>
    <row r="58" spans="1:57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5"/>
      <c r="R58" s="25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</row>
    <row r="59" spans="1:57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5"/>
      <c r="R59" s="25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</row>
    <row r="60" spans="1:57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5"/>
      <c r="R60" s="25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</row>
    <row r="61" spans="1:57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5"/>
      <c r="R61" s="25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</row>
    <row r="62" spans="1:57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5"/>
      <c r="R62" s="25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</row>
    <row r="63" spans="1:57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5"/>
      <c r="R63" s="25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</row>
    <row r="64" spans="1:57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5"/>
      <c r="R64" s="25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</row>
    <row r="65" spans="1:57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5"/>
      <c r="R65" s="25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</row>
    <row r="66" spans="1:57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5"/>
      <c r="R66" s="25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</row>
    <row r="67" spans="1:57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5"/>
      <c r="R67" s="25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</row>
    <row r="68" spans="1:57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5"/>
      <c r="R68" s="25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</row>
    <row r="69" spans="1:57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5"/>
      <c r="R69" s="25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</row>
    <row r="70" spans="1:57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5"/>
      <c r="R70" s="25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</row>
    <row r="71" spans="1:57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5"/>
      <c r="R71" s="25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</row>
    <row r="72" spans="1:57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5"/>
      <c r="R72" s="25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</row>
    <row r="73" spans="1:57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5"/>
      <c r="R73" s="25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</row>
    <row r="74" spans="1:57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5"/>
      <c r="R74" s="25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</row>
    <row r="75" spans="1:57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5"/>
      <c r="R75" s="25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</row>
    <row r="76" spans="1:57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5"/>
      <c r="R76" s="25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</row>
    <row r="77" spans="1:57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5"/>
      <c r="R77" s="25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</row>
    <row r="78" spans="1:57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5"/>
      <c r="R78" s="25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</row>
    <row r="79" spans="1:57" x14ac:dyDescent="0.35">
      <c r="A79" s="21"/>
      <c r="B79" s="21"/>
      <c r="C79" s="21"/>
      <c r="D79" s="21"/>
      <c r="L79" s="4"/>
      <c r="M79" s="4"/>
      <c r="N79" s="3"/>
      <c r="P79" s="21"/>
      <c r="Q79" s="25"/>
      <c r="R79" s="25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</row>
    <row r="80" spans="1:57" ht="29" x14ac:dyDescent="0.35">
      <c r="A80" s="21"/>
      <c r="B80" s="21"/>
      <c r="C80" s="21"/>
      <c r="D80" s="21"/>
      <c r="E80" s="15" t="s">
        <v>0</v>
      </c>
      <c r="F80" s="16" t="s">
        <v>8</v>
      </c>
      <c r="L80" s="18" t="s">
        <v>4</v>
      </c>
      <c r="M80" s="18" t="s">
        <v>5</v>
      </c>
      <c r="N80" s="19" t="s">
        <v>6</v>
      </c>
      <c r="O80" s="19" t="s">
        <v>7</v>
      </c>
      <c r="P80" s="21"/>
      <c r="Q80" s="44"/>
      <c r="R80" s="44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</row>
    <row r="81" spans="1:57" x14ac:dyDescent="0.35">
      <c r="A81" s="21"/>
      <c r="B81" s="21"/>
      <c r="C81" s="21"/>
      <c r="D81" s="21"/>
      <c r="E81" s="6" t="str">
        <f>E20</f>
        <v>COGS '21</v>
      </c>
      <c r="F81" s="9">
        <f>F20</f>
        <v>500</v>
      </c>
      <c r="M81" s="5">
        <v>0</v>
      </c>
      <c r="N81" s="12"/>
      <c r="O81" s="12">
        <f>F81</f>
        <v>500</v>
      </c>
      <c r="P81" s="21"/>
      <c r="Q81" s="44"/>
      <c r="R81" s="44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</row>
    <row r="82" spans="1:57" x14ac:dyDescent="0.35">
      <c r="A82" s="21"/>
      <c r="B82" s="21"/>
      <c r="C82" s="21"/>
      <c r="D82" s="21"/>
      <c r="E82" s="17" t="str">
        <f t="shared" ref="E82:E98" si="2">E21</f>
        <v>Q1 '21</v>
      </c>
      <c r="F82" s="11" cm="1">
        <f t="array" ref="F82">_xlfn.IFS(AND(L82&lt;0,M82&gt;0,ABS(L82)&gt;ABS(M82)),O81+L82,AND(L82&lt;0,M82&gt;0,ABS(L82)&lt;ABS(M82)),O81+L82,AND(L82&lt;0,M82&lt;0,ABS(L82)&lt;ABS(M82)),O81+L82+M82,AND(L82&gt;0,M82&gt;0),O81,AND(L82&gt;0,M82&lt;0,ABS(L82)&gt;ABS(M82)),O81,AND(L82&lt;0,M82&gt;0,ABS(L82)&gt;ABS(M82)),O81+L82,AND(L82=0,M82&gt;0),O81,AND(L82&gt;0,M82=0),O81,AND(L82&lt;0,M82=0),O81+L82,AND(L82+M82=0),O81,AND(L82=0,M82&lt;0),O81+M82,AND(L82&gt;0,M82&lt;0,ABS(L82)&lt;ABS(M82)),O81-(ABS(M82)-ABS(L82)),AND(L82&lt;0,M82&lt;0,ABS(L82)&gt;ABS(M82)),O81+L82+M82,AND(L82&lt;0,M82&lt;0,ABS(L82)=ABS(M82)),O81+L82+M82)</f>
        <v>500</v>
      </c>
      <c r="G82" s="8" cm="1">
        <f t="array" ref="G82">_xlfn.IFS(AND(L82&lt;0,ABS(L82)&lt;ABS(M82)),ABS(L82),AND(L82&lt;0,ABS(L82)&gt;ABS(M82),M82&gt;0),ABS(M82),AND(ROUNDDOWN(L82,0)=0,ROUNDDOWN(M82,0)=0),0,AND(L82&gt;0,M82&lt;0,ABS(L82)&gt;ABS(M82)),L82+M82,AND(L82&gt;=0,M82&gt;=0),L82,AND(L82=0,M82&lt;0),L82,AND(L82&lt;0,M82=0),ABS(L82),AND(L82+M82=0),0,AND(L82&lt;0,ABS(L82)&gt;ABS(M82),M82&lt;0),ABS(L82),AND(L82&gt;0,M82&lt;0,ABS(L82)&lt;ABS(M82)),ABS(M82)-ABS(L82),AND(L82&lt;0,M82&lt;0),ABS(L82))</f>
        <v>531.107073648388</v>
      </c>
      <c r="H82" s="7" cm="1">
        <f t="array" ref="H82">_xlfn.IFS(AND(L82&lt;0,M82&gt;0),ABS(M82+L82),AND(L82&lt;0,M82&lt;0),ABS(M82),AND(L82&gt;=0,M82&gt;=0),M82,AND(L82=0,M82=0),M82,AND(L82&gt;0,M82&lt;0,ABS(L82)&gt;ABS(M82)),ABS(M82),AND(L82&lt;0,M82=0),M82,AND(L82+M82=0),0,AND(L82=0,M82&lt;0),ABS(M82),AND(L82&gt;0,M82&lt;0,ABS(L82)&lt;ABS(M82)),ABS(L82))</f>
        <v>202.71254431299894</v>
      </c>
      <c r="L82" s="10">
        <f t="shared" ref="L82:M97" si="3">F21</f>
        <v>531.107073648388</v>
      </c>
      <c r="M82" s="10">
        <f t="shared" si="3"/>
        <v>202.71254431299894</v>
      </c>
      <c r="N82" s="12">
        <f>SUM(L82:M82)</f>
        <v>733.81961796138694</v>
      </c>
      <c r="O82" s="12">
        <f>O81+L82+M82</f>
        <v>1233.8196179613869</v>
      </c>
      <c r="P82" s="21"/>
      <c r="Q82" s="44" t="str" cm="1">
        <f t="array" ref="Q82">_xlfn.IFS(L82&lt;0,$T$113,L82=0,"",L82&gt;0,$U$113)</f>
        <v>▲</v>
      </c>
      <c r="R82" s="44" t="str" cm="1">
        <f t="array" ref="R82">_xlfn.IFS(M82&lt;0,$T$113,M82=0,"",M82&gt;0,$U$113)</f>
        <v>▲</v>
      </c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</row>
    <row r="83" spans="1:57" x14ac:dyDescent="0.35">
      <c r="A83" s="21"/>
      <c r="B83" s="21"/>
      <c r="C83" s="21"/>
      <c r="D83" s="21"/>
      <c r="E83" s="17" t="str">
        <f t="shared" si="2"/>
        <v>Q2 '21</v>
      </c>
      <c r="F83" s="11" cm="1">
        <f t="array" ref="F83">_xlfn.IFS(AND(L83&lt;0,M83&gt;0,ABS(L83)&gt;ABS(M83)),O82+L83,AND(L83&lt;0,M83&gt;0,ABS(L83)&lt;ABS(M83)),O82+L83,AND(L83&lt;0,M83&lt;0,ABS(L83)&lt;ABS(M83)),O82+L83+M83,AND(L83&gt;0,M83&gt;0),O82,AND(L83&gt;0,M83&lt;0,ABS(L83)&gt;ABS(M83)),O82,AND(L83&lt;0,M83&gt;0,ABS(L83)&gt;ABS(M83)),O82+L83,AND(L83=0,M83&gt;0),O82,AND(L83&gt;0,M83=0),O82,AND(L83&lt;0,M83=0),O82+L83,AND(L83+M83=0),O82,AND(L83=0,M83&lt;0),O82+M83,AND(L83&gt;0,M83&lt;0,ABS(L83)&lt;ABS(M83)),O82-(ABS(M83)-ABS(L83)),AND(L83&lt;0,M83&lt;0,ABS(L83)&gt;ABS(M83)),O82+L83+M83,AND(L83&lt;0,M83&lt;0,ABS(L83)=ABS(M83)),O82+L83+M83)</f>
        <v>1233.8196179613869</v>
      </c>
      <c r="G83" s="8" cm="1">
        <f t="array" ref="G83">_xlfn.IFS(AND(L83&lt;0,ABS(L83)&lt;ABS(M83)),ABS(L83),AND(L83&lt;0,ABS(L83)&gt;ABS(M83),M83&gt;0),ABS(M83),AND(ROUNDDOWN(L83,0)=0,ROUNDDOWN(M83,0)=0),0,AND(L83&gt;0,M83&lt;0,ABS(L83)&gt;ABS(M83)),L83+M83,AND(L83&gt;=0,M83&gt;=0),L83,AND(L83=0,M83&lt;0),L83,AND(L83&lt;0,M83=0),ABS(L83),AND(L83+M83=0),0,AND(L83&lt;0,ABS(L83)&gt;ABS(M83),M83&lt;0),ABS(L83),AND(L83&gt;0,M83&lt;0,ABS(L83)&lt;ABS(M83)),ABS(M83)-ABS(L83),AND(L83&lt;0,M83&lt;0),ABS(L83))</f>
        <v>58.638919909142942</v>
      </c>
      <c r="H83" s="7" cm="1">
        <f t="array" ref="H83">_xlfn.IFS(AND(L83&lt;0,M83&gt;0),ABS(M83+L83),AND(L83&lt;0,M83&lt;0),ABS(M83),AND(L83&gt;=0,M83&gt;=0),M83,AND(L83=0,M83=0),M83,AND(L83&gt;0,M83&lt;0,ABS(L83)&gt;ABS(M83)),ABS(M83),AND(L83&lt;0,M83=0),M83,AND(L83+M83=0),0,AND(L83=0,M83&lt;0),ABS(M83),AND(L83&gt;0,M83&lt;0,ABS(L83)&lt;ABS(M83)),ABS(L83))</f>
        <v>416.86280692379773</v>
      </c>
      <c r="L83" s="10">
        <f t="shared" si="3"/>
        <v>475.50172683294068</v>
      </c>
      <c r="M83" s="10">
        <f t="shared" si="3"/>
        <v>-416.86280692379773</v>
      </c>
      <c r="N83" s="12">
        <f t="shared" ref="N83:N97" si="4">SUM(L83:M83)</f>
        <v>58.638919909142942</v>
      </c>
      <c r="O83" s="12">
        <f t="shared" ref="O83:O97" si="5">O82+L83+M83</f>
        <v>1292.4585378705299</v>
      </c>
      <c r="P83" s="21"/>
      <c r="Q83" s="44" t="str" cm="1">
        <f t="array" ref="Q83">_xlfn.IFS(L83&lt;0,$T$113,L83=0,"",L83&gt;0,$U$113)</f>
        <v>▲</v>
      </c>
      <c r="R83" s="44" t="str" cm="1">
        <f t="array" ref="R83">_xlfn.IFS(M83&lt;0,$T$113,M83=0,"",M83&gt;0,$U$113)</f>
        <v>▼</v>
      </c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</row>
    <row r="84" spans="1:57" x14ac:dyDescent="0.35">
      <c r="A84" s="21"/>
      <c r="B84" s="21"/>
      <c r="C84" s="21"/>
      <c r="D84" s="21"/>
      <c r="E84" s="17" t="str">
        <f t="shared" si="2"/>
        <v>Q3 '21</v>
      </c>
      <c r="F84" s="11" cm="1">
        <f t="array" ref="F84">_xlfn.IFS(AND(L84&lt;0,M84&gt;0,ABS(L84)&gt;ABS(M84)),O83+L84,AND(L84&lt;0,M84&gt;0,ABS(L84)&lt;ABS(M84)),O83+L84,AND(L84&lt;0,M84&lt;0,ABS(L84)&lt;ABS(M84)),O83+L84+M84,AND(L84&gt;0,M84&gt;0),O83,AND(L84&gt;0,M84&lt;0,ABS(L84)&gt;ABS(M84)),O83,AND(L84&lt;0,M84&gt;0,ABS(L84)&gt;ABS(M84)),O83+L84,AND(L84=0,M84&gt;0),O83,AND(L84&gt;0,M84=0),O83,AND(L84&lt;0,M84=0),O83+L84,AND(L84+M84=0),O83,AND(L84=0,M84&lt;0),O83+M84,AND(L84&gt;0,M84&lt;0,ABS(L84)&lt;ABS(M84)),O83-(ABS(M84)-ABS(L84)),AND(L84&lt;0,M84&lt;0,ABS(L84)&gt;ABS(M84)),O83+L84+M84,AND(L84&lt;0,M84&lt;0,ABS(L84)=ABS(M84)),O83+L84+M84)</f>
        <v>1292.4585378705299</v>
      </c>
      <c r="G84" s="8" cm="1">
        <f t="array" ref="G84">_xlfn.IFS(AND(L84&lt;0,ABS(L84)&lt;ABS(M84)),ABS(L84),AND(L84&lt;0,ABS(L84)&gt;ABS(M84),M84&gt;0),ABS(M84),AND(ROUNDDOWN(L84,0)=0,ROUNDDOWN(M84,0)=0),0,AND(L84&gt;0,M84&lt;0,ABS(L84)&gt;ABS(M84)),L84+M84,AND(L84&gt;=0,M84&gt;=0),L84,AND(L84=0,M84&lt;0),L84,AND(L84&lt;0,M84=0),ABS(L84),AND(L84+M84=0),0,AND(L84&lt;0,ABS(L84)&gt;ABS(M84),M84&lt;0),ABS(L84),AND(L84&gt;0,M84&lt;0,ABS(L84)&lt;ABS(M84)),ABS(M84)-ABS(L84),AND(L84&lt;0,M84&lt;0),ABS(L84))</f>
        <v>279.20248574547037</v>
      </c>
      <c r="H84" s="7" cm="1">
        <f t="array" ref="H84">_xlfn.IFS(AND(L84&lt;0,M84&gt;0),ABS(M84+L84),AND(L84&lt;0,M84&lt;0),ABS(M84),AND(L84&gt;=0,M84&gt;=0),M84,AND(L84=0,M84=0),M84,AND(L84&gt;0,M84&lt;0,ABS(L84)&gt;ABS(M84)),ABS(M84),AND(L84&lt;0,M84=0),M84,AND(L84+M84=0),0,AND(L84=0,M84&lt;0),ABS(M84),AND(L84&gt;0,M84&lt;0,ABS(L84)&lt;ABS(M84)),ABS(L84))</f>
        <v>140.24697801991616</v>
      </c>
      <c r="L84" s="10">
        <f t="shared" si="3"/>
        <v>279.20248574547037</v>
      </c>
      <c r="M84" s="10">
        <f t="shared" si="3"/>
        <v>140.24697801991616</v>
      </c>
      <c r="N84" s="12">
        <f t="shared" si="4"/>
        <v>419.44946376538655</v>
      </c>
      <c r="O84" s="12">
        <f t="shared" si="5"/>
        <v>1711.9080016359164</v>
      </c>
      <c r="P84" s="21"/>
      <c r="Q84" s="44" t="str" cm="1">
        <f t="array" ref="Q84">_xlfn.IFS(L84&lt;0,$T$113,L84=0,"",L84&gt;0,$U$113)</f>
        <v>▲</v>
      </c>
      <c r="R84" s="44" t="str" cm="1">
        <f t="array" ref="R84">_xlfn.IFS(M84&lt;0,$T$113,M84=0,"",M84&gt;0,$U$113)</f>
        <v>▲</v>
      </c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</row>
    <row r="85" spans="1:57" x14ac:dyDescent="0.35">
      <c r="A85" s="21"/>
      <c r="B85" s="21"/>
      <c r="C85" s="21"/>
      <c r="D85" s="21"/>
      <c r="E85" s="17" t="str">
        <f t="shared" si="2"/>
        <v>Q4 '21</v>
      </c>
      <c r="F85" s="11" cm="1">
        <f t="array" ref="F85">_xlfn.IFS(AND(L85&lt;0,M85&gt;0,ABS(L85)&gt;ABS(M85)),O84+L85,AND(L85&lt;0,M85&gt;0,ABS(L85)&lt;ABS(M85)),O84+L85,AND(L85&lt;0,M85&lt;0,ABS(L85)&lt;ABS(M85)),O84+L85+M85,AND(L85&gt;0,M85&gt;0),O84,AND(L85&gt;0,M85&lt;0,ABS(L85)&gt;ABS(M85)),O84,AND(L85&lt;0,M85&gt;0,ABS(L85)&gt;ABS(M85)),O84+L85,AND(L85=0,M85&gt;0),O84,AND(L85&gt;0,M85=0),O84,AND(L85&lt;0,M85=0),O84+L85,AND(L85+M85=0),O84,AND(L85=0,M85&lt;0),O84+M85,AND(L85&gt;0,M85&lt;0,ABS(L85)&lt;ABS(M85)),O84-(ABS(M85)-ABS(L85)),AND(L85&lt;0,M85&lt;0,ABS(L85)&gt;ABS(M85)),O84+L85+M85,AND(L85&lt;0,M85&lt;0,ABS(L85)=ABS(M85)),O84+L85+M85)</f>
        <v>1207.7451813773885</v>
      </c>
      <c r="G85" s="8" cm="1">
        <f t="array" ref="G85">_xlfn.IFS(AND(L85&lt;0,ABS(L85)&lt;ABS(M85)),ABS(L85),AND(L85&lt;0,ABS(L85)&gt;ABS(M85),M85&gt;0),ABS(M85),AND(ROUNDDOWN(L85,0)=0,ROUNDDOWN(M85,0)=0),0,AND(L85&gt;0,M85&lt;0,ABS(L85)&gt;ABS(M85)),L85+M85,AND(L85&gt;=0,M85&gt;=0),L85,AND(L85=0,M85&lt;0),L85,AND(L85&lt;0,M85=0),ABS(L85),AND(L85+M85=0),0,AND(L85&lt;0,ABS(L85)&gt;ABS(M85),M85&lt;0),ABS(L85),AND(L85&gt;0,M85&lt;0,ABS(L85)&lt;ABS(M85)),ABS(M85)-ABS(L85),AND(L85&lt;0,M85&lt;0),ABS(L85))</f>
        <v>390.34537610564371</v>
      </c>
      <c r="H85" s="7" cm="1">
        <f t="array" ref="H85">_xlfn.IFS(AND(L85&lt;0,M85&gt;0),ABS(M85+L85),AND(L85&lt;0,M85&lt;0),ABS(M85),AND(L85&gt;=0,M85&gt;=0),M85,AND(L85=0,M85=0),M85,AND(L85&gt;0,M85&lt;0,ABS(L85)&gt;ABS(M85)),ABS(M85),AND(L85&lt;0,M85=0),M85,AND(L85+M85=0),0,AND(L85=0,M85&lt;0),ABS(M85),AND(L85&gt;0,M85&lt;0,ABS(L85)&lt;ABS(M85)),ABS(L85))</f>
        <v>113.81744415288421</v>
      </c>
      <c r="L85" s="10">
        <f t="shared" si="3"/>
        <v>-504.16282025852792</v>
      </c>
      <c r="M85" s="10">
        <f t="shared" si="3"/>
        <v>390.34537610564371</v>
      </c>
      <c r="N85" s="12">
        <f t="shared" si="4"/>
        <v>-113.81744415288421</v>
      </c>
      <c r="O85" s="12">
        <f t="shared" si="5"/>
        <v>1598.0905574830322</v>
      </c>
      <c r="P85" s="21"/>
      <c r="Q85" s="44" t="str" cm="1">
        <f t="array" ref="Q85">_xlfn.IFS(L85&lt;0,$T$113,L85=0,"",L85&gt;0,$U$113)</f>
        <v>▼</v>
      </c>
      <c r="R85" s="44" t="str" cm="1">
        <f t="array" ref="R85">_xlfn.IFS(M85&lt;0,$T$113,M85=0,"",M85&gt;0,$U$113)</f>
        <v>▲</v>
      </c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</row>
    <row r="86" spans="1:57" x14ac:dyDescent="0.35">
      <c r="A86" s="21"/>
      <c r="B86" s="21"/>
      <c r="C86" s="21"/>
      <c r="D86" s="21"/>
      <c r="E86" s="17" t="str">
        <f t="shared" si="2"/>
        <v>Q1 '22</v>
      </c>
      <c r="F86" s="11" cm="1">
        <f t="array" ref="F86">_xlfn.IFS(AND(L86&lt;0,M86&gt;0,ABS(L86)&gt;ABS(M86)),O85+L86,AND(L86&lt;0,M86&gt;0,ABS(L86)&lt;ABS(M86)),O85+L86,AND(L86&lt;0,M86&lt;0,ABS(L86)&lt;ABS(M86)),O85+L86+M86,AND(L86&gt;0,M86&gt;0),O85,AND(L86&gt;0,M86&lt;0,ABS(L86)&gt;ABS(M86)),O85,AND(L86&lt;0,M86&gt;0,ABS(L86)&gt;ABS(M86)),O85+L86,AND(L86=0,M86&gt;0),O85,AND(L86&gt;0,M86=0),O85,AND(L86&lt;0,M86=0),O85+L86,AND(L86+M86=0),O85,AND(L86=0,M86&lt;0),O85+M86,AND(L86&gt;0,M86&lt;0,ABS(L86)&lt;ABS(M86)),O85-(ABS(M86)-ABS(L86)),AND(L86&lt;0,M86&lt;0,ABS(L86)&gt;ABS(M86)),O85+L86+M86,AND(L86&lt;0,M86&lt;0,ABS(L86)=ABS(M86)),O85+L86+M86)</f>
        <v>1187.6492790767813</v>
      </c>
      <c r="G86" s="8" cm="1">
        <f t="array" ref="G86">_xlfn.IFS(AND(L86&lt;0,ABS(L86)&lt;ABS(M86)),ABS(L86),AND(L86&lt;0,ABS(L86)&gt;ABS(M86),M86&gt;0),ABS(M86),AND(ROUNDDOWN(L86,0)=0,ROUNDDOWN(M86,0)=0),0,AND(L86&gt;0,M86&lt;0,ABS(L86)&gt;ABS(M86)),L86+M86,AND(L86&gt;=0,M86&gt;=0),L86,AND(L86=0,M86&lt;0),L86,AND(L86&lt;0,M86=0),ABS(L86),AND(L86+M86=0),0,AND(L86&lt;0,ABS(L86)&gt;ABS(M86),M86&lt;0),ABS(L86),AND(L86&gt;0,M86&lt;0,ABS(L86)&lt;ABS(M86)),ABS(M86)-ABS(L86),AND(L86&lt;0,M86&lt;0),ABS(L86))</f>
        <v>176.10947185280202</v>
      </c>
      <c r="H86" s="7" cm="1">
        <f t="array" ref="H86">_xlfn.IFS(AND(L86&lt;0,M86&gt;0),ABS(M86+L86),AND(L86&lt;0,M86&lt;0),ABS(M86),AND(L86&gt;=0,M86&gt;=0),M86,AND(L86=0,M86=0),M86,AND(L86&gt;0,M86&lt;0,ABS(L86)&gt;ABS(M86)),ABS(M86),AND(L86&lt;0,M86=0),M86,AND(L86+M86=0),0,AND(L86=0,M86&lt;0),ABS(M86),AND(L86&gt;0,M86&lt;0,ABS(L86)&lt;ABS(M86)),ABS(L86))</f>
        <v>234.33180655344881</v>
      </c>
      <c r="L86" s="10">
        <f t="shared" si="3"/>
        <v>-176.10947185280202</v>
      </c>
      <c r="M86" s="10">
        <f t="shared" si="3"/>
        <v>-234.33180655344881</v>
      </c>
      <c r="N86" s="12">
        <f t="shared" si="4"/>
        <v>-410.44127840625083</v>
      </c>
      <c r="O86" s="12">
        <f t="shared" si="5"/>
        <v>1187.6492790767813</v>
      </c>
      <c r="P86" s="21"/>
      <c r="Q86" s="44" t="str" cm="1">
        <f t="array" ref="Q86">_xlfn.IFS(L86&lt;0,$T$113,L86=0,"",L86&gt;0,$U$113)</f>
        <v>▼</v>
      </c>
      <c r="R86" s="44" t="str" cm="1">
        <f t="array" ref="R86">_xlfn.IFS(M86&lt;0,$T$113,M86=0,"",M86&gt;0,$U$113)</f>
        <v>▼</v>
      </c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</row>
    <row r="87" spans="1:57" x14ac:dyDescent="0.35">
      <c r="A87" s="21"/>
      <c r="B87" s="21"/>
      <c r="C87" s="21"/>
      <c r="D87" s="21"/>
      <c r="E87" s="17" t="str">
        <f t="shared" si="2"/>
        <v>Q2 '22</v>
      </c>
      <c r="F87" s="11" cm="1">
        <f t="array" ref="F87">_xlfn.IFS(AND(L87&lt;0,M87&gt;0,ABS(L87)&gt;ABS(M87)),O86+L87,AND(L87&lt;0,M87&gt;0,ABS(L87)&lt;ABS(M87)),O86+L87,AND(L87&lt;0,M87&lt;0,ABS(L87)&lt;ABS(M87)),O86+L87+M87,AND(L87&gt;0,M87&gt;0),O86,AND(L87&gt;0,M87&lt;0,ABS(L87)&gt;ABS(M87)),O86,AND(L87&lt;0,M87&gt;0,ABS(L87)&gt;ABS(M87)),O86+L87,AND(L87=0,M87&gt;0),O86,AND(L87&gt;0,M87=0),O86,AND(L87&lt;0,M87=0),O86+L87,AND(L87+M87=0),O86,AND(L87=0,M87&lt;0),O86+M87,AND(L87&gt;0,M87&lt;0,ABS(L87)&lt;ABS(M87)),O86-(ABS(M87)-ABS(L87)),AND(L87&lt;0,M87&lt;0,ABS(L87)&gt;ABS(M87)),O86+L87+M87,AND(L87&lt;0,M87&lt;0,ABS(L87)=ABS(M87)),O86+L87+M87)</f>
        <v>1187.6492790767813</v>
      </c>
      <c r="G87" s="8" cm="1">
        <f t="array" ref="G87">_xlfn.IFS(AND(L87&lt;0,ABS(L87)&lt;ABS(M87)),ABS(L87),AND(L87&lt;0,ABS(L87)&gt;ABS(M87),M87&gt;0),ABS(M87),AND(ROUNDDOWN(L87,0)=0,ROUNDDOWN(M87,0)=0),0,AND(L87&gt;0,M87&lt;0,ABS(L87)&gt;ABS(M87)),L87+M87,AND(L87&gt;=0,M87&gt;=0),L87,AND(L87=0,M87&lt;0),L87,AND(L87&lt;0,M87=0),ABS(L87),AND(L87+M87=0),0,AND(L87&lt;0,ABS(L87)&gt;ABS(M87),M87&lt;0),ABS(L87),AND(L87&gt;0,M87&lt;0,ABS(L87)&lt;ABS(M87)),ABS(M87)-ABS(L87),AND(L87&lt;0,M87&lt;0),ABS(L87))</f>
        <v>605.64472994925177</v>
      </c>
      <c r="H87" s="7" cm="1">
        <f t="array" ref="H87">_xlfn.IFS(AND(L87&lt;0,M87&gt;0),ABS(M87+L87),AND(L87&lt;0,M87&lt;0),ABS(M87),AND(L87&gt;=0,M87&gt;=0),M87,AND(L87=0,M87=0),M87,AND(L87&gt;0,M87&lt;0,ABS(L87)&gt;ABS(M87)),ABS(M87),AND(L87&lt;0,M87=0),M87,AND(L87+M87=0),0,AND(L87=0,M87&lt;0),ABS(M87),AND(L87&gt;0,M87&lt;0,ABS(L87)&lt;ABS(M87)),ABS(L87))</f>
        <v>302</v>
      </c>
      <c r="L87" s="10">
        <f t="shared" si="3"/>
        <v>605.64472994925177</v>
      </c>
      <c r="M87" s="10">
        <f t="shared" si="3"/>
        <v>302</v>
      </c>
      <c r="N87" s="12">
        <f t="shared" si="4"/>
        <v>907.64472994925177</v>
      </c>
      <c r="O87" s="12">
        <f t="shared" si="5"/>
        <v>2095.2940090260331</v>
      </c>
      <c r="P87" s="21"/>
      <c r="Q87" s="44" t="str" cm="1">
        <f t="array" ref="Q87">_xlfn.IFS(L87&lt;0,$T$113,L87=0,"",L87&gt;0,$U$113)</f>
        <v>▲</v>
      </c>
      <c r="R87" s="44" t="str" cm="1">
        <f t="array" ref="R87">_xlfn.IFS(M87&lt;0,$T$113,M87=0,"",M87&gt;0,$U$113)</f>
        <v>▲</v>
      </c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</row>
    <row r="88" spans="1:57" x14ac:dyDescent="0.35">
      <c r="A88" s="21"/>
      <c r="B88" s="21"/>
      <c r="C88" s="21"/>
      <c r="D88" s="21"/>
      <c r="E88" s="17" t="str">
        <f t="shared" si="2"/>
        <v>Q3 '22</v>
      </c>
      <c r="F88" s="11" cm="1">
        <f t="array" ref="F88">_xlfn.IFS(AND(L88&lt;0,M88&gt;0,ABS(L88)&gt;ABS(M88)),O87+L88,AND(L88&lt;0,M88&gt;0,ABS(L88)&lt;ABS(M88)),O87+L88,AND(L88&lt;0,M88&lt;0,ABS(L88)&lt;ABS(M88)),O87+L88+M88,AND(L88&gt;0,M88&gt;0),O87,AND(L88&gt;0,M88&lt;0,ABS(L88)&gt;ABS(M88)),O87,AND(L88&lt;0,M88&gt;0,ABS(L88)&gt;ABS(M88)),O87+L88,AND(L88=0,M88&gt;0),O87,AND(L88&gt;0,M88=0),O87,AND(L88&lt;0,M88=0),O87+L88,AND(L88+M88=0),O87,AND(L88=0,M88&lt;0),O87+M88,AND(L88&gt;0,M88&lt;0,ABS(L88)&lt;ABS(M88)),O87-(ABS(M88)-ABS(L88)),AND(L88&lt;0,M88&lt;0,ABS(L88)&gt;ABS(M88)),O87+L88+M88,AND(L88&lt;0,M88&lt;0,ABS(L88)=ABS(M88)),O87+L88+M88)</f>
        <v>2095.2940090260331</v>
      </c>
      <c r="G88" s="8" cm="1">
        <f t="array" ref="G88">_xlfn.IFS(AND(L88&lt;0,ABS(L88)&lt;ABS(M88)),ABS(L88),AND(L88&lt;0,ABS(L88)&gt;ABS(M88),M88&gt;0),ABS(M88),AND(ROUNDDOWN(L88,0)=0,ROUNDDOWN(M88,0)=0),0,AND(L88&gt;0,M88&lt;0,ABS(L88)&gt;ABS(M88)),L88+M88,AND(L88&gt;=0,M88&gt;=0),L88,AND(L88=0,M88&lt;0),L88,AND(L88&lt;0,M88=0),ABS(L88),AND(L88+M88=0),0,AND(L88&lt;0,ABS(L88)&gt;ABS(M88),M88&lt;0),ABS(L88),AND(L88&gt;0,M88&lt;0,ABS(L88)&lt;ABS(M88)),ABS(M88)-ABS(L88),AND(L88&lt;0,M88&lt;0),ABS(L88))</f>
        <v>568.66327720898539</v>
      </c>
      <c r="H88" s="7" cm="1">
        <f t="array" ref="H88">_xlfn.IFS(AND(L88&lt;0,M88&gt;0),ABS(M88+L88),AND(L88&lt;0,M88&lt;0),ABS(M88),AND(L88&gt;=0,M88&gt;=0),M88,AND(L88=0,M88=0),M88,AND(L88&gt;0,M88&lt;0,ABS(L88)&gt;ABS(M88)),ABS(M88),AND(L88&lt;0,M88=0),M88,AND(L88+M88=0),0,AND(L88=0,M88&lt;0),ABS(M88),AND(L88&gt;0,M88&lt;0,ABS(L88)&lt;ABS(M88)),ABS(L88))</f>
        <v>90.047385969020581</v>
      </c>
      <c r="L88" s="10">
        <f t="shared" si="3"/>
        <v>658.71066317800603</v>
      </c>
      <c r="M88" s="10">
        <f t="shared" si="3"/>
        <v>-90.047385969020581</v>
      </c>
      <c r="N88" s="12">
        <f t="shared" si="4"/>
        <v>568.66327720898539</v>
      </c>
      <c r="O88" s="12">
        <f t="shared" si="5"/>
        <v>2663.9572862350187</v>
      </c>
      <c r="P88" s="21"/>
      <c r="Q88" s="44" t="str" cm="1">
        <f t="array" ref="Q88">_xlfn.IFS(L88&lt;0,$T$113,L88=0,"",L88&gt;0,$U$113)</f>
        <v>▲</v>
      </c>
      <c r="R88" s="44" t="str" cm="1">
        <f t="array" ref="R88">_xlfn.IFS(M88&lt;0,$T$113,M88=0,"",M88&gt;0,$U$113)</f>
        <v>▼</v>
      </c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</row>
    <row r="89" spans="1:57" x14ac:dyDescent="0.35">
      <c r="A89" s="21"/>
      <c r="B89" s="21"/>
      <c r="C89" s="21"/>
      <c r="D89" s="21"/>
      <c r="E89" s="17" t="str">
        <f t="shared" si="2"/>
        <v>Q4 '22</v>
      </c>
      <c r="F89" s="11" cm="1">
        <f t="array" ref="F89">_xlfn.IFS(AND(L89&lt;0,M89&gt;0,ABS(L89)&gt;ABS(M89)),O88+L89,AND(L89&lt;0,M89&gt;0,ABS(L89)&lt;ABS(M89)),O88+L89,AND(L89&lt;0,M89&lt;0,ABS(L89)&lt;ABS(M89)),O88+L89+M89,AND(L89&gt;0,M89&gt;0),O88,AND(L89&gt;0,M89&lt;0,ABS(L89)&gt;ABS(M89)),O88,AND(L89&lt;0,M89&gt;0,ABS(L89)&gt;ABS(M89)),O88+L89,AND(L89=0,M89&gt;0),O88,AND(L89&gt;0,M89=0),O88,AND(L89&lt;0,M89=0),O88+L89,AND(L89+M89=0),O88,AND(L89=0,M89&lt;0),O88+M89,AND(L89&gt;0,M89&lt;0,ABS(L89)&lt;ABS(M89)),O88-(ABS(M89)-ABS(L89)),AND(L89&lt;0,M89&lt;0,ABS(L89)&gt;ABS(M89)),O88+L89+M89,AND(L89&lt;0,M89&lt;0,ABS(L89)=ABS(M89)),O88+L89+M89)</f>
        <v>2424.1947082709971</v>
      </c>
      <c r="G89" s="8" cm="1">
        <f t="array" ref="G89">_xlfn.IFS(AND(L89&lt;0,ABS(L89)&lt;ABS(M89)),ABS(L89),AND(L89&lt;0,ABS(L89)&gt;ABS(M89),M89&gt;0),ABS(M89),AND(ROUNDDOWN(L89,0)=0,ROUNDDOWN(M89,0)=0),0,AND(L89&gt;0,M89&lt;0,ABS(L89)&gt;ABS(M89)),L89+M89,AND(L89&gt;=0,M89&gt;=0),L89,AND(L89=0,M89&lt;0),L89,AND(L89&lt;0,M89=0),ABS(L89),AND(L89+M89=0),0,AND(L89&lt;0,ABS(L89)&gt;ABS(M89),M89&lt;0),ABS(L89),AND(L89&gt;0,M89&lt;0,ABS(L89)&lt;ABS(M89)),ABS(M89)-ABS(L89),AND(L89&lt;0,M89&lt;0),ABS(L89))</f>
        <v>229.77998890931701</v>
      </c>
      <c r="H89" s="7" cm="1">
        <f t="array" ref="H89">_xlfn.IFS(AND(L89&lt;0,M89&gt;0),ABS(M89+L89),AND(L89&lt;0,M89&lt;0),ABS(M89),AND(L89&gt;=0,M89&gt;=0),M89,AND(L89=0,M89=0),M89,AND(L89&gt;0,M89&lt;0,ABS(L89)&gt;ABS(M89)),ABS(M89),AND(L89&lt;0,M89=0),M89,AND(L89+M89=0),0,AND(L89=0,M89&lt;0),ABS(M89),AND(L89&gt;0,M89&lt;0,ABS(L89)&lt;ABS(M89)),ABS(L89))</f>
        <v>9.9825890547047891</v>
      </c>
      <c r="L89" s="10">
        <f t="shared" si="3"/>
        <v>-239.7625779640218</v>
      </c>
      <c r="M89" s="10">
        <f t="shared" si="3"/>
        <v>229.77998890931701</v>
      </c>
      <c r="N89" s="12">
        <f t="shared" si="4"/>
        <v>-9.9825890547047891</v>
      </c>
      <c r="O89" s="12">
        <f t="shared" si="5"/>
        <v>2653.9746971803143</v>
      </c>
      <c r="P89" s="21"/>
      <c r="Q89" s="44" t="str" cm="1">
        <f t="array" ref="Q89">_xlfn.IFS(L89&lt;0,$T$113,L89=0,"",L89&gt;0,$U$113)</f>
        <v>▼</v>
      </c>
      <c r="R89" s="44" t="str" cm="1">
        <f t="array" ref="R89">_xlfn.IFS(M89&lt;0,$T$113,M89=0,"",M89&gt;0,$U$113)</f>
        <v>▲</v>
      </c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</row>
    <row r="90" spans="1:57" x14ac:dyDescent="0.35">
      <c r="A90" s="21"/>
      <c r="B90" s="21"/>
      <c r="C90" s="21"/>
      <c r="D90" s="21"/>
      <c r="E90" s="17" t="str">
        <f t="shared" si="2"/>
        <v>Q1 '23</v>
      </c>
      <c r="F90" s="11" cm="1">
        <f t="array" ref="F90">_xlfn.IFS(AND(L90&lt;0,M90&gt;0,ABS(L90)&gt;ABS(M90)),O89+L90,AND(L90&lt;0,M90&gt;0,ABS(L90)&lt;ABS(M90)),O89+L90,AND(L90&lt;0,M90&lt;0,ABS(L90)&lt;ABS(M90)),O89+L90+M90,AND(L90&gt;0,M90&gt;0),O89,AND(L90&gt;0,M90&lt;0,ABS(L90)&gt;ABS(M90)),O89,AND(L90&lt;0,M90&gt;0,ABS(L90)&gt;ABS(M90)),O89+L90,AND(L90=0,M90&gt;0),O89,AND(L90&gt;0,M90=0),O89,AND(L90&lt;0,M90=0),O89+L90,AND(L90+M90=0),O89,AND(L90=0,M90&lt;0),O89+M90,AND(L90&gt;0,M90&lt;0,ABS(L90)&lt;ABS(M90)),O89-(ABS(M90)-ABS(L90)),AND(L90&lt;0,M90&lt;0,ABS(L90)&gt;ABS(M90)),O89+L90+M90,AND(L90&lt;0,M90&lt;0,ABS(L90)=ABS(M90)),O89+L90+M90)</f>
        <v>2513.4120454394838</v>
      </c>
      <c r="G90" s="8" cm="1">
        <f t="array" ref="G90">_xlfn.IFS(AND(L90&lt;0,ABS(L90)&lt;ABS(M90)),ABS(L90),AND(L90&lt;0,ABS(L90)&gt;ABS(M90),M90&gt;0),ABS(M90),AND(ROUNDDOWN(L90,0)=0,ROUNDDOWN(M90,0)=0),0,AND(L90&gt;0,M90&lt;0,ABS(L90)&gt;ABS(M90)),L90+M90,AND(L90&gt;=0,M90&gt;=0),L90,AND(L90=0,M90&lt;0),L90,AND(L90&lt;0,M90=0),ABS(L90),AND(L90+M90=0),0,AND(L90&lt;0,ABS(L90)&gt;ABS(M90),M90&lt;0),ABS(L90),AND(L90&gt;0,M90&lt;0,ABS(L90)&lt;ABS(M90)),ABS(M90)-ABS(L90),AND(L90&lt;0,M90&lt;0),ABS(L90))</f>
        <v>140.56265174083057</v>
      </c>
      <c r="H90" s="7" cm="1">
        <f t="array" ref="H90">_xlfn.IFS(AND(L90&lt;0,M90&gt;0),ABS(M90+L90),AND(L90&lt;0,M90&lt;0),ABS(M90),AND(L90&gt;=0,M90&gt;=0),M90,AND(L90=0,M90=0),M90,AND(L90&gt;0,M90&lt;0,ABS(L90)&gt;ABS(M90)),ABS(M90),AND(L90&lt;0,M90=0),M90,AND(L90+M90=0),0,AND(L90=0,M90&lt;0),ABS(M90),AND(L90&gt;0,M90&lt;0,ABS(L90)&lt;ABS(M90)),ABS(L90))</f>
        <v>162.24878868922156</v>
      </c>
      <c r="L90" s="10">
        <f t="shared" si="3"/>
        <v>-140.56265174083057</v>
      </c>
      <c r="M90" s="10">
        <f t="shared" si="3"/>
        <v>302.81144043005213</v>
      </c>
      <c r="N90" s="12">
        <f t="shared" si="4"/>
        <v>162.24878868922156</v>
      </c>
      <c r="O90" s="12">
        <f t="shared" si="5"/>
        <v>2816.223485869536</v>
      </c>
      <c r="P90" s="21"/>
      <c r="Q90" s="44" t="str" cm="1">
        <f t="array" ref="Q90">_xlfn.IFS(L90&lt;0,$T$113,L90=0,"",L90&gt;0,$U$113)</f>
        <v>▼</v>
      </c>
      <c r="R90" s="44" t="str" cm="1">
        <f t="array" ref="R90">_xlfn.IFS(M90&lt;0,$T$113,M90=0,"",M90&gt;0,$U$113)</f>
        <v>▲</v>
      </c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</row>
    <row r="91" spans="1:57" x14ac:dyDescent="0.35">
      <c r="A91" s="21"/>
      <c r="B91" s="21"/>
      <c r="C91" s="21"/>
      <c r="D91" s="21"/>
      <c r="E91" s="17" t="str">
        <f t="shared" si="2"/>
        <v>Q2 '23</v>
      </c>
      <c r="F91" s="11" cm="1">
        <f t="array" ref="F91">_xlfn.IFS(AND(L91&lt;0,M91&gt;0,ABS(L91)&gt;ABS(M91)),O90+L91,AND(L91&lt;0,M91&gt;0,ABS(L91)&lt;ABS(M91)),O90+L91,AND(L91&lt;0,M91&lt;0,ABS(L91)&lt;ABS(M91)),O90+L91+M91,AND(L91&gt;0,M91&gt;0),O90,AND(L91&gt;0,M91&lt;0,ABS(L91)&gt;ABS(M91)),O90,AND(L91&lt;0,M91&gt;0,ABS(L91)&gt;ABS(M91)),O90+L91,AND(L91=0,M91&gt;0),O90,AND(L91&gt;0,M91=0),O90,AND(L91&lt;0,M91=0),O90+L91,AND(L91+M91=0),O90,AND(L91=0,M91&lt;0),O90+M91,AND(L91&gt;0,M91&lt;0,ABS(L91)&lt;ABS(M91)),O90-(ABS(M91)-ABS(L91)),AND(L91&lt;0,M91&lt;0,ABS(L91)&gt;ABS(M91)),O90+L91+M91,AND(L91&lt;0,M91&lt;0,ABS(L91)=ABS(M91)),O90+L91+M91)</f>
        <v>2713.641800058188</v>
      </c>
      <c r="G91" s="8" cm="1">
        <f t="array" ref="G91">_xlfn.IFS(AND(L91&lt;0,ABS(L91)&lt;ABS(M91)),ABS(L91),AND(L91&lt;0,ABS(L91)&gt;ABS(M91),M91&gt;0),ABS(M91),AND(ROUNDDOWN(L91,0)=0,ROUNDDOWN(M91,0)=0),0,AND(L91&gt;0,M91&lt;0,ABS(L91)&gt;ABS(M91)),L91+M91,AND(L91&gt;=0,M91&gt;=0),L91,AND(L91=0,M91&lt;0),L91,AND(L91&lt;0,M91=0),ABS(L91),AND(L91+M91=0),0,AND(L91&lt;0,ABS(L91)&gt;ABS(M91),M91&lt;0),ABS(L91),AND(L91&gt;0,M91&lt;0,ABS(L91)&lt;ABS(M91)),ABS(M91)-ABS(L91),AND(L91&lt;0,M91&lt;0),ABS(L91))</f>
        <v>102.58168581134817</v>
      </c>
      <c r="H91" s="7" cm="1">
        <f t="array" ref="H91">_xlfn.IFS(AND(L91&lt;0,M91&gt;0),ABS(M91+L91),AND(L91&lt;0,M91&lt;0),ABS(M91),AND(L91&gt;=0,M91&gt;=0),M91,AND(L91=0,M91=0),M91,AND(L91&gt;0,M91&lt;0,ABS(L91)&gt;ABS(M91)),ABS(M91),AND(L91&lt;0,M91=0),M91,AND(L91+M91=0),0,AND(L91=0,M91&lt;0),ABS(M91),AND(L91&gt;0,M91&lt;0,ABS(L91)&lt;ABS(M91)),ABS(L91))</f>
        <v>226.99928928602469</v>
      </c>
      <c r="L91" s="10">
        <f t="shared" si="3"/>
        <v>-102.58168581134817</v>
      </c>
      <c r="M91" s="10">
        <f t="shared" si="3"/>
        <v>329.58097509737286</v>
      </c>
      <c r="N91" s="12">
        <f t="shared" si="4"/>
        <v>226.99928928602469</v>
      </c>
      <c r="O91" s="12">
        <f t="shared" si="5"/>
        <v>3043.2227751555611</v>
      </c>
      <c r="P91" s="21"/>
      <c r="Q91" s="44" t="str" cm="1">
        <f t="array" ref="Q91">_xlfn.IFS(L91&lt;0,$T$113,L91=0,"",L91&gt;0,$U$113)</f>
        <v>▼</v>
      </c>
      <c r="R91" s="44" t="str" cm="1">
        <f t="array" ref="R91">_xlfn.IFS(M91&lt;0,$T$113,M91=0,"",M91&gt;0,$U$113)</f>
        <v>▲</v>
      </c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</row>
    <row r="92" spans="1:57" x14ac:dyDescent="0.35">
      <c r="A92" s="21"/>
      <c r="B92" s="21"/>
      <c r="C92" s="21"/>
      <c r="D92" s="21"/>
      <c r="E92" s="17" t="str">
        <f t="shared" si="2"/>
        <v>Q3 '23</v>
      </c>
      <c r="F92" s="11" cm="1">
        <f t="array" ref="F92">_xlfn.IFS(AND(L92&lt;0,M92&gt;0,ABS(L92)&gt;ABS(M92)),O91+L92,AND(L92&lt;0,M92&gt;0,ABS(L92)&lt;ABS(M92)),O91+L92,AND(L92&lt;0,M92&lt;0,ABS(L92)&lt;ABS(M92)),O91+L92+M92,AND(L92&gt;0,M92&gt;0),O91,AND(L92&gt;0,M92&lt;0,ABS(L92)&gt;ABS(M92)),O91,AND(L92&lt;0,M92&gt;0,ABS(L92)&gt;ABS(M92)),O91+L92,AND(L92=0,M92&gt;0),O91,AND(L92&gt;0,M92=0),O91,AND(L92&lt;0,M92=0),O91+L92,AND(L92+M92=0),O91,AND(L92=0,M92&lt;0),O91+M92,AND(L92&gt;0,M92&lt;0,ABS(L92)&lt;ABS(M92)),O91-(ABS(M92)-ABS(L92)),AND(L92&lt;0,M92&lt;0,ABS(L92)&gt;ABS(M92)),O91+L92+M92,AND(L92&lt;0,M92&lt;0,ABS(L92)=ABS(M92)),O91+L92+M92)</f>
        <v>3043.2227751555611</v>
      </c>
      <c r="G92" s="8" cm="1">
        <f t="array" ref="G92">_xlfn.IFS(AND(L92&lt;0,ABS(L92)&lt;ABS(M92)),ABS(L92),AND(L92&lt;0,ABS(L92)&gt;ABS(M92),M92&gt;0),ABS(M92),AND(ROUNDDOWN(L92,0)=0,ROUNDDOWN(M92,0)=0),0,AND(L92&gt;0,M92&lt;0,ABS(L92)&gt;ABS(M92)),L92+M92,AND(L92&gt;=0,M92&gt;=0),L92,AND(L92=0,M92&lt;0),L92,AND(L92&lt;0,M92=0),ABS(L92),AND(L92+M92=0),0,AND(L92&lt;0,ABS(L92)&gt;ABS(M92),M92&lt;0),ABS(L92),AND(L92&gt;0,M92&lt;0,ABS(L92)&lt;ABS(M92)),ABS(M92)-ABS(L92),AND(L92&lt;0,M92&lt;0),ABS(L92))</f>
        <v>651.86925425399886</v>
      </c>
      <c r="H92" s="7" cm="1">
        <f t="array" ref="H92">_xlfn.IFS(AND(L92&lt;0,M92&gt;0),ABS(M92+L92),AND(L92&lt;0,M92&lt;0),ABS(M92),AND(L92&gt;=0,M92&gt;=0),M92,AND(L92=0,M92=0),M92,AND(L92&gt;0,M92&lt;0,ABS(L92)&gt;ABS(M92)),ABS(M92),AND(L92&lt;0,M92=0),M92,AND(L92+M92=0),0,AND(L92=0,M92&lt;0),ABS(M92),AND(L92&gt;0,M92&lt;0,ABS(L92)&lt;ABS(M92)),ABS(L92))</f>
        <v>685.91124094692884</v>
      </c>
      <c r="L92" s="10">
        <f t="shared" si="3"/>
        <v>651.86925425399886</v>
      </c>
      <c r="M92" s="10">
        <f t="shared" si="3"/>
        <v>685.91124094692884</v>
      </c>
      <c r="N92" s="12">
        <f t="shared" si="4"/>
        <v>1337.7804952009278</v>
      </c>
      <c r="O92" s="12">
        <f t="shared" si="5"/>
        <v>4381.0032703564884</v>
      </c>
      <c r="P92" s="21"/>
      <c r="Q92" s="44" t="str" cm="1">
        <f t="array" ref="Q92">_xlfn.IFS(L92&lt;0,$T$113,L92=0,"",L92&gt;0,$U$113)</f>
        <v>▲</v>
      </c>
      <c r="R92" s="44" t="str" cm="1">
        <f t="array" ref="R92">_xlfn.IFS(M92&lt;0,$T$113,M92=0,"",M92&gt;0,$U$113)</f>
        <v>▲</v>
      </c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</row>
    <row r="93" spans="1:57" x14ac:dyDescent="0.35">
      <c r="A93" s="21"/>
      <c r="B93" s="21"/>
      <c r="C93" s="21"/>
      <c r="D93" s="21"/>
      <c r="E93" s="17" t="str">
        <f t="shared" si="2"/>
        <v>Q4 '23</v>
      </c>
      <c r="F93" s="11" cm="1">
        <f t="array" ref="F93">_xlfn.IFS(AND(L93&lt;0,M93&gt;0,ABS(L93)&gt;ABS(M93)),O92+L93,AND(L93&lt;0,M93&gt;0,ABS(L93)&lt;ABS(M93)),O92+L93,AND(L93&lt;0,M93&lt;0,ABS(L93)&lt;ABS(M93)),O92+L93+M93,AND(L93&gt;0,M93&gt;0),O92,AND(L93&gt;0,M93&lt;0,ABS(L93)&gt;ABS(M93)),O92,AND(L93&lt;0,M93&gt;0,ABS(L93)&gt;ABS(M93)),O92+L93,AND(L93=0,M93&gt;0),O92,AND(L93&gt;0,M93=0),O92,AND(L93&lt;0,M93=0),O92+L93,AND(L93+M93=0),O92,AND(L93=0,M93&lt;0),O92+M93,AND(L93&gt;0,M93&lt;0,ABS(L93)&lt;ABS(M93)),O92-(ABS(M93)-ABS(L93)),AND(L93&lt;0,M93&lt;0,ABS(L93)&gt;ABS(M93)),O92+L93+M93,AND(L93&lt;0,M93&lt;0,ABS(L93)=ABS(M93)),O92+L93+M93)</f>
        <v>4381.0032703564884</v>
      </c>
      <c r="G93" s="8" cm="1">
        <f t="array" ref="G93">_xlfn.IFS(AND(L93&lt;0,ABS(L93)&lt;ABS(M93)),ABS(L93),AND(L93&lt;0,ABS(L93)&gt;ABS(M93),M93&gt;0),ABS(M93),AND(ROUNDDOWN(L93,0)=0,ROUNDDOWN(M93,0)=0),0,AND(L93&gt;0,M93&lt;0,ABS(L93)&gt;ABS(M93)),L93+M93,AND(L93&gt;=0,M93&gt;=0),L93,AND(L93=0,M93&lt;0),L93,AND(L93&lt;0,M93=0),ABS(L93),AND(L93+M93=0),0,AND(L93&lt;0,ABS(L93)&gt;ABS(M93),M93&lt;0),ABS(L93),AND(L93&gt;0,M93&lt;0,ABS(L93)&lt;ABS(M93)),ABS(M93)-ABS(L93),AND(L93&lt;0,M93&lt;0),ABS(L93))</f>
        <v>277.61775911938531</v>
      </c>
      <c r="H93" s="7" cm="1">
        <f t="array" ref="H93">_xlfn.IFS(AND(L93&lt;0,M93&gt;0),ABS(M93+L93),AND(L93&lt;0,M93&lt;0),ABS(M93),AND(L93&gt;=0,M93&gt;=0),M93,AND(L93=0,M93=0),M93,AND(L93&gt;0,M93&lt;0,ABS(L93)&gt;ABS(M93)),ABS(M93),AND(L93&lt;0,M93=0),M93,AND(L93+M93=0),0,AND(L93=0,M93&lt;0),ABS(M93),AND(L93&gt;0,M93&lt;0,ABS(L93)&lt;ABS(M93)),ABS(L93))</f>
        <v>102.03781102601022</v>
      </c>
      <c r="L93" s="10">
        <f t="shared" si="3"/>
        <v>379.65557014539553</v>
      </c>
      <c r="M93" s="10">
        <f t="shared" si="3"/>
        <v>-102.03781102601022</v>
      </c>
      <c r="N93" s="12">
        <f t="shared" si="4"/>
        <v>277.61775911938531</v>
      </c>
      <c r="O93" s="12">
        <f t="shared" si="5"/>
        <v>4658.6210294758739</v>
      </c>
      <c r="P93" s="21"/>
      <c r="Q93" s="44" t="str" cm="1">
        <f t="array" ref="Q93">_xlfn.IFS(L93&lt;0,$T$113,L93=0,"",L93&gt;0,$U$113)</f>
        <v>▲</v>
      </c>
      <c r="R93" s="44" t="str" cm="1">
        <f t="array" ref="R93">_xlfn.IFS(M93&lt;0,$T$113,M93=0,"",M93&gt;0,$U$113)</f>
        <v>▼</v>
      </c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</row>
    <row r="94" spans="1:57" x14ac:dyDescent="0.35">
      <c r="A94" s="21"/>
      <c r="B94" s="21"/>
      <c r="C94" s="21"/>
      <c r="D94" s="21"/>
      <c r="E94" s="17" t="str">
        <f t="shared" si="2"/>
        <v>Q1 '24</v>
      </c>
      <c r="F94" s="11" cm="1">
        <f t="array" ref="F94">_xlfn.IFS(AND(L94&lt;0,M94&gt;0,ABS(L94)&gt;ABS(M94)),O93+L94,AND(L94&lt;0,M94&gt;0,ABS(L94)&lt;ABS(M94)),O93+L94,AND(L94&lt;0,M94&lt;0,ABS(L94)&lt;ABS(M94)),O93+L94+M94,AND(L94&gt;0,M94&gt;0),O93,AND(L94&gt;0,M94&lt;0,ABS(L94)&gt;ABS(M94)),O93,AND(L94&lt;0,M94&gt;0,ABS(L94)&gt;ABS(M94)),O93+L94,AND(L94=0,M94&gt;0),O93,AND(L94&gt;0,M94=0),O93,AND(L94&lt;0,M94=0),O93+L94,AND(L94+M94=0),O93,AND(L94=0,M94&lt;0),O93+M94,AND(L94&gt;0,M94&lt;0,ABS(L94)&lt;ABS(M94)),O93-(ABS(M94)-ABS(L94)),AND(L94&lt;0,M94&lt;0,ABS(L94)&gt;ABS(M94)),O93+L94+M94,AND(L94&lt;0,M94&lt;0,ABS(L94)=ABS(M94)),O93+L94+M94)</f>
        <v>4202.7922573554106</v>
      </c>
      <c r="G94" s="8" cm="1">
        <f t="array" ref="G94">_xlfn.IFS(AND(L94&lt;0,ABS(L94)&lt;ABS(M94)),ABS(L94),AND(L94&lt;0,ABS(L94)&gt;ABS(M94),M94&gt;0),ABS(M94),AND(ROUNDDOWN(L94,0)=0,ROUNDDOWN(M94,0)=0),0,AND(L94&gt;0,M94&lt;0,ABS(L94)&gt;ABS(M94)),L94+M94,AND(L94&gt;=0,M94&gt;=0),L94,AND(L94=0,M94&lt;0),L94,AND(L94&lt;0,M94=0),ABS(L94),AND(L94+M94=0),0,AND(L94&lt;0,ABS(L94)&gt;ABS(M94),M94&lt;0),ABS(L94),AND(L94&gt;0,M94&lt;0,ABS(L94)&lt;ABS(M94)),ABS(M94)-ABS(L94),AND(L94&lt;0,M94&lt;0),ABS(L94))</f>
        <v>455.82877212046367</v>
      </c>
      <c r="H94" s="7" cm="1">
        <f t="array" ref="H94">_xlfn.IFS(AND(L94&lt;0,M94&gt;0),ABS(M94+L94),AND(L94&lt;0,M94&lt;0),ABS(M94),AND(L94&gt;=0,M94&gt;=0),M94,AND(L94=0,M94=0),M94,AND(L94&gt;0,M94&lt;0,ABS(L94)&gt;ABS(M94)),ABS(M94),AND(L94&lt;0,M94=0),M94,AND(L94+M94=0),0,AND(L94=0,M94&lt;0),ABS(M94),AND(L94&gt;0,M94&lt;0,ABS(L94)&lt;ABS(M94)),ABS(L94))</f>
        <v>7.0967149700796881</v>
      </c>
      <c r="L94" s="10">
        <f t="shared" si="3"/>
        <v>7.0967149700796881</v>
      </c>
      <c r="M94" s="10">
        <f t="shared" si="3"/>
        <v>-462.92548709054336</v>
      </c>
      <c r="N94" s="12">
        <f t="shared" si="4"/>
        <v>-455.82877212046367</v>
      </c>
      <c r="O94" s="12">
        <f t="shared" si="5"/>
        <v>4202.7922573554106</v>
      </c>
      <c r="P94" s="21"/>
      <c r="Q94" s="44" t="str" cm="1">
        <f t="array" ref="Q94">_xlfn.IFS(L94&lt;0,$T$113,L94=0,"",L94&gt;0,$U$113)</f>
        <v>▲</v>
      </c>
      <c r="R94" s="44" t="str" cm="1">
        <f t="array" ref="R94">_xlfn.IFS(M94&lt;0,$T$113,M94=0,"",M94&gt;0,$U$113)</f>
        <v>▼</v>
      </c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</row>
    <row r="95" spans="1:57" x14ac:dyDescent="0.35">
      <c r="A95" s="21"/>
      <c r="B95" s="21"/>
      <c r="C95" s="21"/>
      <c r="D95" s="21"/>
      <c r="E95" s="17" t="str">
        <f t="shared" si="2"/>
        <v>Q2 '24</v>
      </c>
      <c r="F95" s="11" cm="1">
        <f t="array" ref="F95">_xlfn.IFS(AND(L95&lt;0,M95&gt;0,ABS(L95)&gt;ABS(M95)),O94+L95,AND(L95&lt;0,M95&gt;0,ABS(L95)&lt;ABS(M95)),O94+L95,AND(L95&lt;0,M95&lt;0,ABS(L95)&lt;ABS(M95)),O94+L95+M95,AND(L95&gt;0,M95&gt;0),O94,AND(L95&gt;0,M95&lt;0,ABS(L95)&gt;ABS(M95)),O94,AND(L95&lt;0,M95&gt;0,ABS(L95)&gt;ABS(M95)),O94+L95,AND(L95=0,M95&gt;0),O94,AND(L95&gt;0,M95=0),O94,AND(L95&lt;0,M95=0),O94+L95,AND(L95+M95=0),O94,AND(L95=0,M95&lt;0),O94+M95,AND(L95&gt;0,M95&lt;0,ABS(L95)&lt;ABS(M95)),O94-(ABS(M95)-ABS(L95)),AND(L95&lt;0,M95&lt;0,ABS(L95)&gt;ABS(M95)),O94+L95+M95,AND(L95&lt;0,M95&lt;0,ABS(L95)=ABS(M95)),O94+L95+M95)</f>
        <v>3744.4396886077311</v>
      </c>
      <c r="G95" s="8" cm="1">
        <f t="array" ref="G95">_xlfn.IFS(AND(L95&lt;0,ABS(L95)&lt;ABS(M95)),ABS(L95),AND(L95&lt;0,ABS(L95)&gt;ABS(M95),M95&gt;0),ABS(M95),AND(ROUNDDOWN(L95,0)=0,ROUNDDOWN(M95,0)=0),0,AND(L95&gt;0,M95&lt;0,ABS(L95)&gt;ABS(M95)),L95+M95,AND(L95&gt;=0,M95&gt;=0),L95,AND(L95=0,M95&lt;0),L95,AND(L95&lt;0,M95=0),ABS(L95),AND(L95+M95=0),0,AND(L95&lt;0,ABS(L95)&gt;ABS(M95),M95&lt;0),ABS(L95),AND(L95&gt;0,M95&lt;0,ABS(L95)&lt;ABS(M95)),ABS(M95)-ABS(L95),AND(L95&lt;0,M95&lt;0),ABS(L95))</f>
        <v>374.28254135867485</v>
      </c>
      <c r="H95" s="7" cm="1">
        <f t="array" ref="H95">_xlfn.IFS(AND(L95&lt;0,M95&gt;0),ABS(M95+L95),AND(L95&lt;0,M95&lt;0),ABS(M95),AND(L95&gt;=0,M95&gt;=0),M95,AND(L95=0,M95=0),M95,AND(L95&gt;0,M95&lt;0,ABS(L95)&gt;ABS(M95)),ABS(M95),AND(L95&lt;0,M95=0),M95,AND(L95+M95=0),0,AND(L95=0,M95&lt;0),ABS(M95),AND(L95&gt;0,M95&lt;0,ABS(L95)&lt;ABS(M95)),ABS(L95))</f>
        <v>84.070027389004849</v>
      </c>
      <c r="L95" s="10">
        <f t="shared" si="3"/>
        <v>-374.28254135867485</v>
      </c>
      <c r="M95" s="10">
        <f t="shared" si="3"/>
        <v>-84.070027389004849</v>
      </c>
      <c r="N95" s="12">
        <f t="shared" si="4"/>
        <v>-458.3525687476797</v>
      </c>
      <c r="O95" s="12">
        <f t="shared" si="5"/>
        <v>3744.4396886077311</v>
      </c>
      <c r="P95" s="21"/>
      <c r="Q95" s="44" t="str" cm="1">
        <f t="array" ref="Q95">_xlfn.IFS(L95&lt;0,$T$113,L95=0,"",L95&gt;0,$U$113)</f>
        <v>▼</v>
      </c>
      <c r="R95" s="44" t="str" cm="1">
        <f t="array" ref="R95">_xlfn.IFS(M95&lt;0,$T$113,M95=0,"",M95&gt;0,$U$113)</f>
        <v>▼</v>
      </c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</row>
    <row r="96" spans="1:57" x14ac:dyDescent="0.35">
      <c r="A96" s="21"/>
      <c r="B96" s="21"/>
      <c r="C96" s="21"/>
      <c r="D96" s="21"/>
      <c r="E96" s="17" t="str">
        <f t="shared" si="2"/>
        <v>Q3 '24</v>
      </c>
      <c r="F96" s="11" cm="1">
        <f t="array" ref="F96">_xlfn.IFS(AND(L96&lt;0,M96&gt;0,ABS(L96)&gt;ABS(M96)),O95+L96,AND(L96&lt;0,M96&gt;0,ABS(L96)&lt;ABS(M96)),O95+L96,AND(L96&lt;0,M96&lt;0,ABS(L96)&lt;ABS(M96)),O95+L96+M96,AND(L96&gt;0,M96&gt;0),O95,AND(L96&gt;0,M96&lt;0,ABS(L96)&gt;ABS(M96)),O95,AND(L96&lt;0,M96&gt;0,ABS(L96)&gt;ABS(M96)),O95+L96,AND(L96=0,M96&gt;0),O95,AND(L96&gt;0,M96=0),O95,AND(L96&lt;0,M96=0),O95+L96,AND(L96+M96=0),O95,AND(L96=0,M96&lt;0),O95+M96,AND(L96&gt;0,M96&lt;0,ABS(L96)&lt;ABS(M96)),O95-(ABS(M96)-ABS(L96)),AND(L96&lt;0,M96&lt;0,ABS(L96)&gt;ABS(M96)),O95+L96+M96,AND(L96&lt;0,M96&lt;0,ABS(L96)=ABS(M96)),O95+L96+M96)</f>
        <v>3744.4396886077311</v>
      </c>
      <c r="G96" s="8" cm="1">
        <f t="array" ref="G96">_xlfn.IFS(AND(L96&lt;0,ABS(L96)&lt;ABS(M96)),ABS(L96),AND(L96&lt;0,ABS(L96)&gt;ABS(M96),M96&gt;0),ABS(M96),AND(ROUNDDOWN(L96,0)=0,ROUNDDOWN(M96,0)=0),0,AND(L96&gt;0,M96&lt;0,ABS(L96)&gt;ABS(M96)),L96+M96,AND(L96&gt;=0,M96&gt;=0),L96,AND(L96=0,M96&lt;0),L96,AND(L96&lt;0,M96=0),ABS(L96),AND(L96+M96=0),0,AND(L96&lt;0,ABS(L96)&gt;ABS(M96),M96&lt;0),ABS(L96),AND(L96&gt;0,M96&lt;0,ABS(L96)&lt;ABS(M96)),ABS(M96)-ABS(L96),AND(L96&lt;0,M96&lt;0),ABS(L96))</f>
        <v>714.97089848852761</v>
      </c>
      <c r="H96" s="7" cm="1">
        <f t="array" ref="H96">_xlfn.IFS(AND(L96&lt;0,M96&gt;0),ABS(M96+L96),AND(L96&lt;0,M96&lt;0),ABS(M96),AND(L96&gt;=0,M96&gt;=0),M96,AND(L96=0,M96=0),M96,AND(L96&gt;0,M96&lt;0,ABS(L96)&gt;ABS(M96)),ABS(M96),AND(L96&lt;0,M96=0),M96,AND(L96+M96=0),0,AND(L96=0,M96&lt;0),ABS(M96),AND(L96&gt;0,M96&lt;0,ABS(L96)&lt;ABS(M96)),ABS(L96))</f>
        <v>631.55017471287817</v>
      </c>
      <c r="L96" s="10">
        <f t="shared" si="3"/>
        <v>714.97089848852761</v>
      </c>
      <c r="M96" s="10">
        <f t="shared" si="3"/>
        <v>631.55017471287817</v>
      </c>
      <c r="N96" s="12">
        <f t="shared" si="4"/>
        <v>1346.5210732014057</v>
      </c>
      <c r="O96" s="12">
        <f t="shared" si="5"/>
        <v>5090.9607618091368</v>
      </c>
      <c r="P96" s="21"/>
      <c r="Q96" s="44" t="str" cm="1">
        <f t="array" ref="Q96">_xlfn.IFS(L96&lt;0,$T$113,L96=0,"",L96&gt;0,$U$113)</f>
        <v>▲</v>
      </c>
      <c r="R96" s="44" t="str" cm="1">
        <f t="array" ref="R96">_xlfn.IFS(M96&lt;0,$T$113,M96=0,"",M96&gt;0,$U$113)</f>
        <v>▲</v>
      </c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</row>
    <row r="97" spans="1:57" x14ac:dyDescent="0.35">
      <c r="A97" s="21"/>
      <c r="B97" s="21"/>
      <c r="C97" s="21"/>
      <c r="D97" s="21"/>
      <c r="E97" s="17" t="str">
        <f t="shared" si="2"/>
        <v>Q4 '24</v>
      </c>
      <c r="F97" s="11" cm="1">
        <f t="array" ref="F97">_xlfn.IFS(AND(L97&lt;0,M97&gt;0,ABS(L97)&gt;ABS(M97)),O96+L97,AND(L97&lt;0,M97&gt;0,ABS(L97)&lt;ABS(M97)),O96+L97,AND(L97&lt;0,M97&lt;0,ABS(L97)&lt;ABS(M97)),O96+L97+M97,AND(L97&gt;0,M97&gt;0),O96,AND(L97&gt;0,M97&lt;0,ABS(L97)&gt;ABS(M97)),O96,AND(L97&lt;0,M97&gt;0,ABS(L97)&gt;ABS(M97)),O96+L97,AND(L97=0,M97&gt;0),O96,AND(L97&gt;0,M97=0),O96,AND(L97&lt;0,M97=0),O96+L97,AND(L97+M97=0),O96,AND(L97=0,M97&lt;0),O96+M97,AND(L97&gt;0,M97&lt;0,ABS(L97)&lt;ABS(M97)),O96-(ABS(M97)-ABS(L97)),AND(L97&lt;0,M97&lt;0,ABS(L97)&gt;ABS(M97)),O96+L97+M97,AND(L97&lt;0,M97&lt;0,ABS(L97)=ABS(M97)),O96+L97+M97)</f>
        <v>4423.1782559348367</v>
      </c>
      <c r="G97" s="8" cm="1">
        <f t="array" ref="G97">_xlfn.IFS(AND(L97&lt;0,ABS(L97)&lt;ABS(M97)),ABS(L97),AND(L97&lt;0,ABS(L97)&gt;ABS(M97),M97&gt;0),ABS(M97),AND(ROUNDDOWN(L97,0)=0,ROUNDDOWN(M97,0)=0),0,AND(L97&gt;0,M97&lt;0,ABS(L97)&gt;ABS(M97)),L97+M97,AND(L97&gt;=0,M97&gt;=0),L97,AND(L97=0,M97&lt;0),L97,AND(L97&lt;0,M97=0),ABS(L97),AND(L97+M97=0),0,AND(L97&lt;0,ABS(L97)&gt;ABS(M97),M97&lt;0),ABS(L97),AND(L97&gt;0,M97&lt;0,ABS(L97)&lt;ABS(M97)),ABS(M97)-ABS(L97),AND(L97&lt;0,M97&lt;0),ABS(L97))</f>
        <v>406.84264514791198</v>
      </c>
      <c r="H97" s="7" cm="1">
        <f t="array" ref="H97">_xlfn.IFS(AND(L97&lt;0,M97&gt;0),ABS(M97+L97),AND(L97&lt;0,M97&lt;0),ABS(M97),AND(L97&gt;=0,M97&gt;=0),M97,AND(L97=0,M97=0),M97,AND(L97&gt;0,M97&lt;0,ABS(L97)&gt;ABS(M97)),ABS(M97),AND(L97&lt;0,M97=0),M97,AND(L97+M97=0),0,AND(L97=0,M97&lt;0),ABS(M97),AND(L97&gt;0,M97&lt;0,ABS(L97)&lt;ABS(M97)),ABS(L97))</f>
        <v>260.93986072638796</v>
      </c>
      <c r="L97" s="10">
        <f t="shared" si="3"/>
        <v>-406.84264514791198</v>
      </c>
      <c r="M97" s="10">
        <f t="shared" si="3"/>
        <v>-260.93986072638796</v>
      </c>
      <c r="N97" s="12">
        <f t="shared" si="4"/>
        <v>-667.78250587429989</v>
      </c>
      <c r="O97" s="12">
        <f t="shared" si="5"/>
        <v>4423.1782559348367</v>
      </c>
      <c r="P97" s="21"/>
      <c r="Q97" s="44" t="str" cm="1">
        <f t="array" ref="Q97">_xlfn.IFS(L97&lt;0,$T$113,L97=0,"",L97&gt;0,$U$113)</f>
        <v>▼</v>
      </c>
      <c r="R97" s="44" t="str" cm="1">
        <f t="array" ref="R97">_xlfn.IFS(M97&lt;0,$T$113,M97=0,"",M97&gt;0,$U$113)</f>
        <v>▼</v>
      </c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</row>
    <row r="98" spans="1:57" x14ac:dyDescent="0.35">
      <c r="A98" s="21"/>
      <c r="B98" s="21"/>
      <c r="C98" s="21"/>
      <c r="D98" s="21"/>
      <c r="E98" s="17" t="str">
        <f t="shared" si="2"/>
        <v>COGS '24</v>
      </c>
      <c r="F98" s="11" cm="1">
        <f t="array" ref="F98">_xlfn.IFS(AND(L98&lt;0,M98&gt;0,ABS(L98)&gt;ABS(M98)),O97+L98,AND(L98&lt;0,M98&gt;0,ABS(L98)&lt;ABS(M98)),O97+L98,AND(L98&lt;0,M98&lt;0,ABS(L98)&lt;ABS(M98)),O97+L98+M98,AND(L98&gt;0,M98&gt;0),O97,AND(L98&gt;0,M98&lt;0,ABS(L98)&gt;ABS(M98)),O97,AND(L98&lt;0,M98&gt;0,ABS(L98)&gt;ABS(M98)),O97+L98,AND(L98=0,M98&gt;0),O97,AND(L98&gt;0,M98=0),O97,AND(L98&lt;0,M98=0),O97+L98,AND(L98+M98=0),O97,AND(L98=0,M98&lt;0),O97+M98,AND(L98&gt;0,M98&lt;0,ABS(L98)&lt;ABS(M98)),O97-(ABS(M98)-ABS(L98)),AND(L98&lt;0,M98&lt;0,ABS(L98)&gt;ABS(M98)),O97+L98+M98,AND(L98&lt;0,M98&lt;0,ABS(L98)=ABS(M98)),O97+L98+M98)</f>
        <v>4423.1782559348367</v>
      </c>
      <c r="G98" s="8"/>
      <c r="H98" s="7"/>
      <c r="L98" s="10"/>
      <c r="M98" s="10"/>
      <c r="N98" s="12"/>
      <c r="O98" s="12"/>
      <c r="P98" s="21"/>
      <c r="Q98" s="44" t="str" cm="1">
        <f t="array" ref="Q98">_xlfn.IFS(L98&lt;0,$T$113,L98=0,"",L98&gt;0,$U$113)</f>
        <v/>
      </c>
      <c r="R98" s="44" t="str" cm="1">
        <f t="array" ref="R98">_xlfn.IFS(M98&lt;0,$T$113,M98=0,"",M98&gt;0,$U$113)</f>
        <v/>
      </c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</row>
    <row r="99" spans="1:57" x14ac:dyDescent="0.35">
      <c r="A99" s="21"/>
      <c r="B99" s="21"/>
      <c r="C99" s="21"/>
      <c r="D99" s="21"/>
      <c r="E99" s="17"/>
      <c r="F99" s="11"/>
      <c r="G99" s="8"/>
      <c r="H99" s="7"/>
      <c r="L99" s="10"/>
      <c r="M99" s="10"/>
      <c r="N99" s="12"/>
      <c r="O99" s="12"/>
      <c r="P99" s="21"/>
      <c r="Q99" s="44" t="str" cm="1">
        <f t="array" ref="Q99">_xlfn.IFS(L99&lt;0,$T$113,L99=0,"",L99&gt;0,$U$113)</f>
        <v/>
      </c>
      <c r="R99" s="44" t="str" cm="1">
        <f t="array" ref="R99">_xlfn.IFS(M99&lt;0,$T$113,M99=0,"",M99&gt;0,$U$113)</f>
        <v/>
      </c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</row>
    <row r="100" spans="1:57" x14ac:dyDescent="0.35">
      <c r="A100" s="21"/>
      <c r="B100" s="21"/>
      <c r="C100" s="21"/>
      <c r="D100" s="21"/>
      <c r="E100" s="17"/>
      <c r="F100" s="11"/>
      <c r="G100" s="8"/>
      <c r="H100" s="7"/>
      <c r="L100" s="10"/>
      <c r="M100" s="10"/>
      <c r="N100" s="12"/>
      <c r="O100" s="12"/>
      <c r="P100" s="21"/>
      <c r="Q100" s="44" t="str" cm="1">
        <f t="array" ref="Q100">_xlfn.IFS(L100&lt;0,$T$113,L100=0,"",L100&gt;0,$U$113)</f>
        <v/>
      </c>
      <c r="R100" s="44" t="str" cm="1">
        <f t="array" ref="R100">_xlfn.IFS(M100&lt;0,$T$113,M100=0,"",M100&gt;0,$U$113)</f>
        <v/>
      </c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</row>
    <row r="101" spans="1:57" x14ac:dyDescent="0.35">
      <c r="A101" s="21"/>
      <c r="B101" s="21"/>
      <c r="C101" s="21"/>
      <c r="D101" s="21"/>
      <c r="E101" s="17"/>
      <c r="F101" s="11"/>
      <c r="G101" s="8"/>
      <c r="H101" s="7"/>
      <c r="L101" s="10"/>
      <c r="M101" s="10"/>
      <c r="N101" s="12"/>
      <c r="O101" s="12"/>
      <c r="P101" s="21"/>
      <c r="Q101" s="44" t="str" cm="1">
        <f t="array" ref="Q101">_xlfn.IFS(L101&lt;0,$T$113,L101=0,"",L101&gt;0,$U$113)</f>
        <v/>
      </c>
      <c r="R101" s="44" t="str" cm="1">
        <f t="array" ref="R101">_xlfn.IFS(M101&lt;0,$T$113,M101=0,"",M101&gt;0,$U$113)</f>
        <v/>
      </c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</row>
    <row r="102" spans="1:57" x14ac:dyDescent="0.35">
      <c r="A102" s="21"/>
      <c r="B102" s="21"/>
      <c r="C102" s="21"/>
      <c r="D102" s="21"/>
      <c r="E102" s="17"/>
      <c r="F102" s="11"/>
      <c r="G102" s="8"/>
      <c r="H102" s="7"/>
      <c r="L102" s="10"/>
      <c r="M102" s="10"/>
      <c r="N102" s="12"/>
      <c r="O102" s="12"/>
      <c r="P102" s="21"/>
      <c r="Q102" s="44" t="str" cm="1">
        <f t="array" ref="Q102">_xlfn.IFS(L102&lt;0,$T$113,L102=0,"",L102&gt;0,$U$113)</f>
        <v/>
      </c>
      <c r="R102" s="44" t="str" cm="1">
        <f t="array" ref="R102">_xlfn.IFS(M102&lt;0,$T$113,M102=0,"",M102&gt;0,$U$113)</f>
        <v/>
      </c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</row>
    <row r="103" spans="1:57" x14ac:dyDescent="0.35">
      <c r="A103" s="21"/>
      <c r="B103" s="21"/>
      <c r="C103" s="21"/>
      <c r="D103" s="21"/>
      <c r="E103" s="17"/>
      <c r="F103" s="11"/>
      <c r="G103" s="8"/>
      <c r="H103" s="7"/>
      <c r="L103" s="10"/>
      <c r="M103" s="10"/>
      <c r="N103" s="12"/>
      <c r="O103" s="12"/>
      <c r="P103" s="21"/>
      <c r="Q103" s="44" t="str" cm="1">
        <f t="array" ref="Q103">_xlfn.IFS(L103&lt;0,$T$113,L103=0,"",L103&gt;0,$U$113)</f>
        <v/>
      </c>
      <c r="R103" s="44" t="str" cm="1">
        <f t="array" ref="R103">_xlfn.IFS(M103&lt;0,$T$113,M103=0,"",M103&gt;0,$U$113)</f>
        <v/>
      </c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</row>
    <row r="104" spans="1:57" x14ac:dyDescent="0.35">
      <c r="A104" s="21"/>
      <c r="B104" s="21"/>
      <c r="C104" s="21"/>
      <c r="D104" s="21"/>
      <c r="E104" s="17"/>
      <c r="F104" s="11"/>
      <c r="G104" s="8"/>
      <c r="H104" s="7"/>
      <c r="L104" s="10"/>
      <c r="M104" s="10"/>
      <c r="N104" s="12"/>
      <c r="O104" s="12"/>
      <c r="P104" s="21"/>
      <c r="Q104" s="44" t="str" cm="1">
        <f t="array" ref="Q104">_xlfn.IFS(L104&lt;0,$T$113,L104=0,"",L104&gt;0,$U$113)</f>
        <v/>
      </c>
      <c r="R104" s="44" t="str" cm="1">
        <f t="array" ref="R104">_xlfn.IFS(M104&lt;0,$T$113,M104=0,"",M104&gt;0,$U$113)</f>
        <v/>
      </c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</row>
    <row r="105" spans="1:57" x14ac:dyDescent="0.35">
      <c r="A105" s="21"/>
      <c r="B105" s="21"/>
      <c r="C105" s="21"/>
      <c r="D105" s="21"/>
      <c r="E105" s="6"/>
      <c r="F105" s="11"/>
      <c r="G105" s="8"/>
      <c r="H105" s="12"/>
      <c r="P105" s="21"/>
      <c r="Q105" s="25"/>
      <c r="R105" s="25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</row>
    <row r="106" spans="1:57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5"/>
      <c r="R106" s="25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</row>
    <row r="107" spans="1:57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3"/>
      <c r="N107" s="21"/>
      <c r="O107" s="21"/>
      <c r="P107" s="21"/>
      <c r="Q107" s="25"/>
      <c r="R107" s="25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</row>
    <row r="108" spans="1:57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5"/>
      <c r="R108" s="25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</row>
    <row r="109" spans="1:57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5"/>
      <c r="R109" s="25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</row>
    <row r="110" spans="1:57" x14ac:dyDescent="0.35">
      <c r="A110" s="21"/>
      <c r="B110" s="21"/>
      <c r="C110" s="21"/>
      <c r="D110" s="21"/>
      <c r="E110" s="21"/>
      <c r="F110" s="21"/>
      <c r="G110" s="21"/>
      <c r="H110" s="45"/>
      <c r="I110" s="21"/>
      <c r="J110" s="21"/>
      <c r="K110" s="21"/>
      <c r="L110" s="21"/>
      <c r="M110" s="21"/>
      <c r="N110" s="21"/>
      <c r="O110" s="21"/>
      <c r="P110" s="21"/>
      <c r="Q110" s="25"/>
      <c r="R110" s="25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</row>
    <row r="111" spans="1:57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5"/>
      <c r="R111" s="25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</row>
    <row r="112" spans="1:57" x14ac:dyDescent="0.35">
      <c r="A112" s="21"/>
      <c r="B112" s="21"/>
      <c r="C112" s="21"/>
      <c r="D112" s="21"/>
      <c r="E112" s="21"/>
      <c r="F112" s="45"/>
      <c r="G112" s="45"/>
      <c r="H112" s="45"/>
      <c r="I112" s="21"/>
      <c r="J112" s="21"/>
      <c r="K112" s="21"/>
      <c r="L112" s="21"/>
      <c r="M112" s="21"/>
      <c r="N112" s="21"/>
      <c r="O112" s="21"/>
      <c r="P112" s="21"/>
      <c r="Q112" s="25"/>
      <c r="R112" s="25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</row>
    <row r="113" spans="1:57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5"/>
      <c r="R113" s="25"/>
      <c r="S113" s="21"/>
      <c r="T113" s="21" t="s">
        <v>3</v>
      </c>
      <c r="U113" s="21" t="s">
        <v>2</v>
      </c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</row>
    <row r="114" spans="1:57" x14ac:dyDescent="0.35">
      <c r="A114" s="21"/>
      <c r="B114" s="21"/>
      <c r="C114" s="21"/>
      <c r="D114" s="21"/>
      <c r="E114" s="21"/>
      <c r="F114" s="21"/>
      <c r="G114" s="21"/>
      <c r="H114" s="45"/>
      <c r="I114" s="21"/>
      <c r="J114" s="21"/>
      <c r="K114" s="21"/>
      <c r="L114" s="45"/>
      <c r="M114" s="45"/>
      <c r="N114" s="21"/>
      <c r="O114" s="21"/>
      <c r="P114" s="21"/>
      <c r="Q114" s="25"/>
      <c r="R114" s="25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</row>
    <row r="115" spans="1:57" x14ac:dyDescent="0.35">
      <c r="A115" s="21"/>
      <c r="B115" s="21"/>
      <c r="C115" s="21"/>
      <c r="D115" s="21"/>
      <c r="E115" s="21"/>
      <c r="F115" s="21"/>
      <c r="G115" s="46"/>
      <c r="H115" s="46"/>
      <c r="I115" s="21"/>
      <c r="J115" s="21"/>
      <c r="K115" s="21"/>
      <c r="L115" s="45"/>
      <c r="M115" s="45"/>
      <c r="N115" s="21"/>
      <c r="O115" s="21"/>
      <c r="P115" s="21"/>
      <c r="Q115" s="25"/>
      <c r="R115" s="25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</row>
    <row r="116" spans="1:57" x14ac:dyDescent="0.35">
      <c r="A116" s="21"/>
      <c r="B116" s="21"/>
      <c r="C116" s="21"/>
      <c r="D116" s="21"/>
      <c r="E116" s="21"/>
      <c r="F116" s="21"/>
      <c r="G116" s="46"/>
      <c r="H116" s="46"/>
      <c r="I116" s="21"/>
      <c r="J116" s="21"/>
      <c r="K116" s="21"/>
      <c r="L116" s="45"/>
      <c r="M116" s="45"/>
      <c r="N116" s="21"/>
      <c r="O116" s="21"/>
      <c r="P116" s="21"/>
      <c r="Q116" s="25"/>
      <c r="R116" s="25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</row>
    <row r="117" spans="1:57" x14ac:dyDescent="0.35">
      <c r="A117" s="21"/>
      <c r="B117" s="21"/>
      <c r="C117" s="21"/>
      <c r="D117" s="21"/>
      <c r="E117" s="21"/>
      <c r="F117" s="21"/>
      <c r="G117" s="46"/>
      <c r="H117" s="46"/>
      <c r="I117" s="21"/>
      <c r="J117" s="21"/>
      <c r="K117" s="21"/>
      <c r="L117" s="45"/>
      <c r="M117" s="45"/>
      <c r="N117" s="21"/>
      <c r="O117" s="21"/>
      <c r="P117" s="21"/>
      <c r="Q117" s="25"/>
      <c r="R117" s="25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</row>
    <row r="118" spans="1:57" x14ac:dyDescent="0.35">
      <c r="A118" s="21"/>
      <c r="B118" s="21"/>
      <c r="C118" s="21"/>
      <c r="D118" s="21"/>
      <c r="E118" s="21"/>
      <c r="F118" s="21"/>
      <c r="G118" s="46"/>
      <c r="H118" s="46"/>
      <c r="I118" s="21"/>
      <c r="J118" s="21"/>
      <c r="K118" s="21"/>
      <c r="L118" s="45"/>
      <c r="M118" s="45"/>
      <c r="N118" s="21"/>
      <c r="O118" s="21"/>
      <c r="P118" s="21"/>
      <c r="Q118" s="25"/>
      <c r="R118" s="25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</row>
    <row r="119" spans="1:57" x14ac:dyDescent="0.35">
      <c r="A119" s="21"/>
      <c r="B119" s="21"/>
      <c r="C119" s="21"/>
      <c r="D119" s="21"/>
      <c r="E119" s="21"/>
      <c r="F119" s="21"/>
      <c r="G119" s="46"/>
      <c r="H119" s="46"/>
      <c r="I119" s="21"/>
      <c r="J119" s="21"/>
      <c r="K119" s="21"/>
      <c r="L119" s="45"/>
      <c r="M119" s="45"/>
      <c r="N119" s="21"/>
      <c r="O119" s="21"/>
      <c r="P119" s="21"/>
      <c r="Q119" s="25"/>
      <c r="R119" s="25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</row>
    <row r="120" spans="1:57" x14ac:dyDescent="0.35">
      <c r="A120" s="21"/>
      <c r="B120" s="21"/>
      <c r="C120" s="21"/>
      <c r="D120" s="21"/>
      <c r="E120" s="21"/>
      <c r="F120" s="21"/>
      <c r="G120" s="46"/>
      <c r="H120" s="46"/>
      <c r="I120" s="21"/>
      <c r="J120" s="21"/>
      <c r="K120" s="21"/>
      <c r="L120" s="45"/>
      <c r="M120" s="45"/>
      <c r="N120" s="21"/>
      <c r="O120" s="21"/>
      <c r="P120" s="21"/>
      <c r="Q120" s="25"/>
      <c r="R120" s="25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</row>
    <row r="121" spans="1:57" x14ac:dyDescent="0.35">
      <c r="A121" s="21"/>
      <c r="B121" s="21"/>
      <c r="C121" s="21"/>
      <c r="D121" s="21"/>
      <c r="E121" s="21"/>
      <c r="F121" s="21"/>
      <c r="G121" s="46"/>
      <c r="H121" s="46"/>
      <c r="I121" s="21"/>
      <c r="J121" s="21"/>
      <c r="K121" s="21"/>
      <c r="L121" s="45"/>
      <c r="M121" s="45"/>
      <c r="N121" s="21"/>
      <c r="O121" s="21"/>
      <c r="P121" s="21"/>
      <c r="Q121" s="25"/>
      <c r="R121" s="25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</row>
    <row r="122" spans="1:57" x14ac:dyDescent="0.35">
      <c r="A122" s="21"/>
      <c r="B122" s="21"/>
      <c r="C122" s="21"/>
      <c r="D122" s="21"/>
      <c r="E122" s="21"/>
      <c r="F122" s="21"/>
      <c r="G122" s="46"/>
      <c r="H122" s="46"/>
      <c r="I122" s="21"/>
      <c r="J122" s="21"/>
      <c r="K122" s="21"/>
      <c r="L122" s="45"/>
      <c r="M122" s="45"/>
      <c r="N122" s="21"/>
      <c r="O122" s="21"/>
      <c r="P122" s="21"/>
      <c r="Q122" s="25"/>
      <c r="R122" s="25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</row>
    <row r="123" spans="1:57" x14ac:dyDescent="0.35">
      <c r="A123" s="21"/>
      <c r="B123" s="21"/>
      <c r="C123" s="21"/>
      <c r="D123" s="21"/>
      <c r="E123" s="21"/>
      <c r="F123" s="21"/>
      <c r="G123" s="46"/>
      <c r="H123" s="46"/>
      <c r="I123" s="21"/>
      <c r="J123" s="21"/>
      <c r="K123" s="21"/>
      <c r="L123" s="45"/>
      <c r="M123" s="45"/>
      <c r="N123" s="21"/>
      <c r="O123" s="21"/>
      <c r="P123" s="21"/>
      <c r="Q123" s="25"/>
      <c r="R123" s="25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</row>
    <row r="124" spans="1:57" s="13" customFormat="1" x14ac:dyDescent="0.35">
      <c r="A124" s="25"/>
      <c r="B124" s="25"/>
      <c r="C124" s="25"/>
      <c r="D124" s="25"/>
      <c r="E124" s="21"/>
      <c r="F124" s="21"/>
      <c r="G124" s="46"/>
      <c r="H124" s="46"/>
      <c r="I124" s="21"/>
      <c r="J124" s="21"/>
      <c r="K124" s="21"/>
      <c r="L124" s="45"/>
      <c r="M124" s="45"/>
      <c r="N124" s="21"/>
      <c r="O124" s="21"/>
      <c r="P124" s="21"/>
      <c r="Q124" s="25"/>
      <c r="R124" s="25"/>
      <c r="S124" s="21"/>
      <c r="T124" s="21"/>
      <c r="U124" s="21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</row>
    <row r="125" spans="1:57" s="13" customFormat="1" x14ac:dyDescent="0.35">
      <c r="A125" s="25"/>
      <c r="B125" s="25"/>
      <c r="C125" s="25"/>
      <c r="D125" s="25"/>
      <c r="E125" s="21"/>
      <c r="F125" s="21"/>
      <c r="G125" s="46"/>
      <c r="H125" s="46"/>
      <c r="I125" s="21"/>
      <c r="J125" s="21"/>
      <c r="K125" s="21"/>
      <c r="L125" s="45"/>
      <c r="M125" s="45"/>
      <c r="N125" s="21"/>
      <c r="O125" s="21"/>
      <c r="P125" s="21"/>
      <c r="Q125" s="25"/>
      <c r="R125" s="25"/>
      <c r="S125" s="21"/>
      <c r="T125" s="21"/>
      <c r="U125" s="21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</row>
    <row r="126" spans="1:57" s="13" customFormat="1" x14ac:dyDescent="0.35">
      <c r="A126" s="25"/>
      <c r="B126" s="25"/>
      <c r="C126" s="25"/>
      <c r="D126" s="25"/>
      <c r="E126" s="21"/>
      <c r="F126" s="21"/>
      <c r="G126" s="46"/>
      <c r="H126" s="46"/>
      <c r="I126" s="21"/>
      <c r="J126" s="21"/>
      <c r="K126" s="21"/>
      <c r="L126" s="45"/>
      <c r="M126" s="45"/>
      <c r="N126" s="21"/>
      <c r="O126" s="21"/>
      <c r="P126" s="21"/>
      <c r="Q126" s="25"/>
      <c r="R126" s="25"/>
      <c r="S126" s="21"/>
      <c r="T126" s="21"/>
      <c r="U126" s="21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</row>
    <row r="127" spans="1:57" s="13" customFormat="1" x14ac:dyDescent="0.35">
      <c r="A127" s="25"/>
      <c r="B127" s="25"/>
      <c r="C127" s="25"/>
      <c r="D127" s="25"/>
      <c r="E127" s="21"/>
      <c r="F127" s="21"/>
      <c r="G127" s="46"/>
      <c r="H127" s="46"/>
      <c r="I127" s="21"/>
      <c r="J127" s="21"/>
      <c r="K127" s="21"/>
      <c r="L127" s="45"/>
      <c r="M127" s="45"/>
      <c r="N127" s="21"/>
      <c r="O127" s="21"/>
      <c r="P127" s="21"/>
      <c r="Q127" s="25"/>
      <c r="R127" s="25"/>
      <c r="S127" s="21"/>
      <c r="T127" s="21"/>
      <c r="U127" s="21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</row>
    <row r="128" spans="1:57" s="13" customFormat="1" x14ac:dyDescent="0.35">
      <c r="A128" s="25"/>
      <c r="B128" s="25"/>
      <c r="C128" s="25"/>
      <c r="D128" s="25"/>
      <c r="E128" s="21"/>
      <c r="F128" s="21"/>
      <c r="G128" s="46"/>
      <c r="H128" s="46"/>
      <c r="I128" s="21"/>
      <c r="J128" s="21"/>
      <c r="K128" s="21"/>
      <c r="L128" s="45"/>
      <c r="M128" s="45"/>
      <c r="N128" s="21"/>
      <c r="O128" s="21"/>
      <c r="P128" s="21"/>
      <c r="Q128" s="25"/>
      <c r="R128" s="25"/>
      <c r="S128" s="21"/>
      <c r="T128" s="21"/>
      <c r="U128" s="21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</row>
    <row r="129" spans="1:57" s="13" customFormat="1" x14ac:dyDescent="0.35">
      <c r="A129" s="25"/>
      <c r="B129" s="25"/>
      <c r="C129" s="25"/>
      <c r="D129" s="25"/>
      <c r="E129" s="21"/>
      <c r="F129" s="21"/>
      <c r="G129" s="46"/>
      <c r="H129" s="46"/>
      <c r="I129" s="21"/>
      <c r="J129" s="21"/>
      <c r="K129" s="21"/>
      <c r="L129" s="45"/>
      <c r="M129" s="45"/>
      <c r="N129" s="21"/>
      <c r="O129" s="21"/>
      <c r="P129" s="21"/>
      <c r="Q129" s="25"/>
      <c r="R129" s="25"/>
      <c r="S129" s="21"/>
      <c r="T129" s="21"/>
      <c r="U129" s="21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</row>
    <row r="130" spans="1:57" s="13" customFormat="1" x14ac:dyDescent="0.35">
      <c r="A130" s="25"/>
      <c r="B130" s="25"/>
      <c r="C130" s="25"/>
      <c r="D130" s="25"/>
      <c r="E130" s="21"/>
      <c r="F130" s="21"/>
      <c r="G130" s="46"/>
      <c r="H130" s="46"/>
      <c r="I130" s="21"/>
      <c r="J130" s="21"/>
      <c r="K130" s="21"/>
      <c r="L130" s="45"/>
      <c r="M130" s="45"/>
      <c r="N130" s="21"/>
      <c r="O130" s="21"/>
      <c r="P130" s="21"/>
      <c r="Q130" s="25"/>
      <c r="R130" s="25"/>
      <c r="S130" s="21"/>
      <c r="T130" s="21"/>
      <c r="U130" s="21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</row>
    <row r="131" spans="1:57" s="13" customFormat="1" x14ac:dyDescent="0.35">
      <c r="A131" s="25"/>
      <c r="B131" s="25"/>
      <c r="C131" s="25"/>
      <c r="D131" s="25"/>
      <c r="E131" s="21"/>
      <c r="F131" s="21"/>
      <c r="G131" s="46"/>
      <c r="H131" s="46"/>
      <c r="I131" s="21"/>
      <c r="J131" s="21"/>
      <c r="K131" s="21"/>
      <c r="L131" s="45"/>
      <c r="M131" s="45"/>
      <c r="N131" s="21"/>
      <c r="O131" s="21"/>
      <c r="P131" s="21"/>
      <c r="Q131" s="25"/>
      <c r="R131" s="25"/>
      <c r="S131" s="21"/>
      <c r="T131" s="21"/>
      <c r="U131" s="21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</row>
    <row r="132" spans="1:57" s="13" customFormat="1" x14ac:dyDescent="0.35">
      <c r="A132" s="25"/>
      <c r="B132" s="25"/>
      <c r="C132" s="25"/>
      <c r="D132" s="25"/>
      <c r="E132" s="21"/>
      <c r="F132" s="21"/>
      <c r="G132" s="46"/>
      <c r="H132" s="46"/>
      <c r="I132" s="21"/>
      <c r="J132" s="21"/>
      <c r="K132" s="21"/>
      <c r="L132" s="45"/>
      <c r="M132" s="45"/>
      <c r="N132" s="21"/>
      <c r="O132" s="21"/>
      <c r="P132" s="21"/>
      <c r="Q132" s="25"/>
      <c r="R132" s="25"/>
      <c r="S132" s="21"/>
      <c r="T132" s="21"/>
      <c r="U132" s="21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</row>
    <row r="133" spans="1:57" s="13" customFormat="1" x14ac:dyDescent="0.35">
      <c r="A133" s="25"/>
      <c r="B133" s="25"/>
      <c r="C133" s="25"/>
      <c r="D133" s="25"/>
      <c r="E133" s="21"/>
      <c r="F133" s="21"/>
      <c r="G133" s="46"/>
      <c r="H133" s="46"/>
      <c r="I133" s="21"/>
      <c r="J133" s="21"/>
      <c r="K133" s="21"/>
      <c r="L133" s="45"/>
      <c r="M133" s="45"/>
      <c r="N133" s="21"/>
      <c r="O133" s="21"/>
      <c r="P133" s="21"/>
      <c r="Q133" s="25"/>
      <c r="R133" s="25"/>
      <c r="S133" s="21"/>
      <c r="T133" s="21"/>
      <c r="U133" s="21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</row>
    <row r="134" spans="1:57" s="13" customFormat="1" x14ac:dyDescent="0.35">
      <c r="A134" s="25"/>
      <c r="B134" s="25"/>
      <c r="C134" s="25"/>
      <c r="D134" s="25"/>
      <c r="E134" s="21"/>
      <c r="F134" s="21"/>
      <c r="G134" s="46"/>
      <c r="H134" s="46"/>
      <c r="I134" s="21"/>
      <c r="J134" s="21"/>
      <c r="K134" s="21"/>
      <c r="L134" s="45"/>
      <c r="M134" s="45"/>
      <c r="N134" s="21"/>
      <c r="O134" s="21"/>
      <c r="P134" s="21"/>
      <c r="Q134" s="25"/>
      <c r="R134" s="25"/>
      <c r="S134" s="21"/>
      <c r="T134" s="21"/>
      <c r="U134" s="21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</row>
    <row r="135" spans="1:57" s="13" customFormat="1" x14ac:dyDescent="0.35">
      <c r="A135" s="25"/>
      <c r="B135" s="25"/>
      <c r="C135" s="25"/>
      <c r="D135" s="25"/>
      <c r="E135" s="21"/>
      <c r="F135" s="21"/>
      <c r="G135" s="46"/>
      <c r="H135" s="46"/>
      <c r="I135" s="21"/>
      <c r="J135" s="21"/>
      <c r="K135" s="21"/>
      <c r="L135" s="45"/>
      <c r="M135" s="45"/>
      <c r="N135" s="21"/>
      <c r="O135" s="21"/>
      <c r="P135" s="21"/>
      <c r="Q135" s="25"/>
      <c r="R135" s="25"/>
      <c r="S135" s="21"/>
      <c r="T135" s="21"/>
      <c r="U135" s="21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</row>
    <row r="136" spans="1:57" s="13" customFormat="1" x14ac:dyDescent="0.35">
      <c r="A136" s="25"/>
      <c r="B136" s="25"/>
      <c r="C136" s="25"/>
      <c r="D136" s="25"/>
      <c r="E136" s="21"/>
      <c r="F136" s="21"/>
      <c r="G136" s="46"/>
      <c r="H136" s="46"/>
      <c r="I136" s="21"/>
      <c r="J136" s="21"/>
      <c r="K136" s="21"/>
      <c r="L136" s="45"/>
      <c r="M136" s="45"/>
      <c r="N136" s="21"/>
      <c r="O136" s="21"/>
      <c r="P136" s="21"/>
      <c r="Q136" s="25"/>
      <c r="R136" s="25"/>
      <c r="S136" s="21"/>
      <c r="T136" s="21"/>
      <c r="U136" s="21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</row>
    <row r="137" spans="1:57" s="13" customFormat="1" x14ac:dyDescent="0.35">
      <c r="A137" s="25"/>
      <c r="B137" s="25"/>
      <c r="C137" s="25"/>
      <c r="D137" s="25"/>
      <c r="E137" s="21"/>
      <c r="F137" s="21"/>
      <c r="G137" s="46"/>
      <c r="H137" s="46"/>
      <c r="I137" s="21"/>
      <c r="J137" s="21"/>
      <c r="K137" s="21"/>
      <c r="L137" s="21"/>
      <c r="M137" s="21"/>
      <c r="N137" s="21"/>
      <c r="O137" s="21"/>
      <c r="P137" s="21"/>
      <c r="Q137" s="25"/>
      <c r="R137" s="25"/>
      <c r="S137" s="21"/>
      <c r="T137" s="21"/>
      <c r="U137" s="21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</row>
    <row r="138" spans="1:57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5"/>
      <c r="R138" s="25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</row>
    <row r="139" spans="1:57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5"/>
      <c r="R139" s="25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</row>
    <row r="140" spans="1:57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5"/>
      <c r="R140" s="25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</row>
    <row r="141" spans="1:57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5"/>
      <c r="R141" s="25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</row>
    <row r="142" spans="1:57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5"/>
      <c r="R142" s="25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</row>
    <row r="143" spans="1:57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5"/>
      <c r="R143" s="25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</row>
    <row r="144" spans="1:57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5"/>
      <c r="R144" s="25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</row>
    <row r="145" spans="1:57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5"/>
      <c r="R145" s="25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</row>
    <row r="146" spans="1:57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5"/>
      <c r="R146" s="25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</row>
    <row r="147" spans="1:57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5"/>
      <c r="R147" s="25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</row>
    <row r="148" spans="1:57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5"/>
      <c r="R148" s="25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</row>
    <row r="149" spans="1:57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5"/>
      <c r="R149" s="25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</row>
    <row r="150" spans="1:57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5"/>
      <c r="R150" s="25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</row>
    <row r="151" spans="1:57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5"/>
      <c r="R151" s="25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</row>
    <row r="152" spans="1:57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5"/>
      <c r="R152" s="25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</row>
    <row r="153" spans="1:57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5"/>
      <c r="R153" s="25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</row>
    <row r="154" spans="1:57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5"/>
      <c r="R154" s="25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</row>
    <row r="155" spans="1:57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5"/>
      <c r="R155" s="25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</row>
    <row r="156" spans="1:57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5"/>
      <c r="R156" s="25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</row>
    <row r="157" spans="1:57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5"/>
      <c r="R157" s="25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</row>
    <row r="158" spans="1:57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5"/>
      <c r="R158" s="25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</row>
    <row r="159" spans="1:57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5"/>
      <c r="R159" s="25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</row>
    <row r="160" spans="1:57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5"/>
      <c r="R160" s="25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</row>
    <row r="161" spans="1:57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5"/>
      <c r="R161" s="25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</row>
    <row r="162" spans="1:57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5"/>
      <c r="R162" s="25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</row>
    <row r="163" spans="1:57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5"/>
      <c r="R163" s="25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</row>
    <row r="164" spans="1:57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5"/>
      <c r="R164" s="25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</row>
    <row r="165" spans="1:57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5"/>
      <c r="R165" s="25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</row>
    <row r="166" spans="1:57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5"/>
      <c r="R166" s="25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</row>
    <row r="167" spans="1:57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5"/>
      <c r="R167" s="25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</row>
    <row r="168" spans="1:57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5"/>
      <c r="R168" s="25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</row>
    <row r="169" spans="1:57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5"/>
      <c r="R169" s="25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</row>
    <row r="170" spans="1:57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5"/>
      <c r="R170" s="25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</row>
    <row r="171" spans="1:57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5"/>
      <c r="R171" s="25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</row>
    <row r="172" spans="1:57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5"/>
      <c r="R172" s="25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</row>
    <row r="173" spans="1:57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5"/>
      <c r="R173" s="25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</row>
    <row r="174" spans="1:57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5"/>
      <c r="R174" s="25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</row>
    <row r="175" spans="1:57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5"/>
      <c r="R175" s="25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</row>
    <row r="176" spans="1:57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5"/>
      <c r="R176" s="25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</row>
    <row r="177" spans="1:57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5"/>
      <c r="R177" s="25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</row>
    <row r="178" spans="1:57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5"/>
      <c r="R178" s="25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</row>
    <row r="179" spans="1:57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5"/>
      <c r="R179" s="25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</row>
    <row r="180" spans="1:57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5"/>
      <c r="R180" s="25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</row>
    <row r="181" spans="1:57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5"/>
      <c r="R181" s="25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</row>
    <row r="182" spans="1:57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5"/>
      <c r="R182" s="25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</row>
    <row r="183" spans="1:57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5"/>
      <c r="R183" s="25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</row>
    <row r="184" spans="1:57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5"/>
      <c r="R184" s="25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</row>
    <row r="185" spans="1:57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5"/>
      <c r="R185" s="25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</row>
    <row r="186" spans="1:57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5"/>
      <c r="R186" s="25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</row>
    <row r="187" spans="1:57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5"/>
      <c r="R187" s="25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</row>
  </sheetData>
  <conditionalFormatting sqref="Q82">
    <cfRule type="expression" dxfId="7" priority="1">
      <formula>L82&gt;0</formula>
    </cfRule>
  </conditionalFormatting>
  <dataValidations disablePrompts="1" count="1">
    <dataValidation type="list" allowBlank="1" showInputMessage="1" showErrorMessage="1" sqref="G13" xr:uid="{F6206029-B1C6-4C82-895A-76A5C279A33A}">
      <formula1>#REF!</formula1>
    </dataValidation>
  </dataValidation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52D2E-8213-4543-9229-6D8386672EB2}">
  <dimension ref="A1:BE187"/>
  <sheetViews>
    <sheetView showGridLines="0" zoomScale="90" zoomScaleNormal="90" workbookViewId="0">
      <selection activeCell="M31" sqref="M31"/>
    </sheetView>
  </sheetViews>
  <sheetFormatPr defaultRowHeight="14.5" x14ac:dyDescent="0.35"/>
  <cols>
    <col min="1" max="1" width="2.6328125" customWidth="1"/>
    <col min="2" max="2" width="3.90625" customWidth="1"/>
    <col min="3" max="3" width="1.08984375" customWidth="1"/>
    <col min="4" max="4" width="1" customWidth="1"/>
    <col min="5" max="5" width="10.81640625" customWidth="1"/>
    <col min="6" max="6" width="13.08984375" customWidth="1"/>
    <col min="7" max="7" width="7.90625" bestFit="1" customWidth="1"/>
    <col min="8" max="8" width="10.36328125" customWidth="1"/>
    <col min="9" max="9" width="10" customWidth="1"/>
    <col min="10" max="10" width="1" customWidth="1"/>
    <col min="11" max="11" width="1.08984375" customWidth="1"/>
    <col min="12" max="14" width="8.7265625" customWidth="1"/>
    <col min="17" max="18" width="3.6328125" style="13" customWidth="1"/>
  </cols>
  <sheetData>
    <row r="1" spans="1:57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5"/>
      <c r="R1" s="25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</row>
    <row r="2" spans="1:57" x14ac:dyDescent="0.35">
      <c r="A2" s="21"/>
      <c r="B2" s="21"/>
      <c r="C2" s="21"/>
      <c r="D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</row>
    <row r="3" spans="1:57" x14ac:dyDescent="0.35">
      <c r="A3" s="21"/>
      <c r="B3" s="21"/>
      <c r="C3" s="21"/>
      <c r="D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</row>
    <row r="4" spans="1:57" x14ac:dyDescent="0.35">
      <c r="A4" s="21"/>
      <c r="B4" s="21"/>
      <c r="C4" s="21"/>
      <c r="D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</row>
    <row r="5" spans="1:57" x14ac:dyDescent="0.35">
      <c r="A5" s="21"/>
      <c r="B5" s="21"/>
      <c r="C5" s="21"/>
      <c r="D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</row>
    <row r="6" spans="1:57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5"/>
      <c r="R6" s="25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</row>
    <row r="7" spans="1:57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5"/>
      <c r="R7" s="25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</row>
    <row r="8" spans="1:57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5"/>
      <c r="R8" s="25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</row>
    <row r="9" spans="1:57" x14ac:dyDescent="0.35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5"/>
      <c r="R9" s="25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</row>
    <row r="10" spans="1:57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5"/>
      <c r="R10" s="25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</row>
    <row r="11" spans="1:57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5"/>
      <c r="R11" s="25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</row>
    <row r="12" spans="1:57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5"/>
      <c r="R12" s="25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</row>
    <row r="13" spans="1:57" x14ac:dyDescent="0.35">
      <c r="A13" s="21"/>
      <c r="B13" s="21"/>
      <c r="C13" s="21"/>
      <c r="D13" s="21"/>
      <c r="E13" s="21"/>
      <c r="F13" s="21"/>
      <c r="G13" s="22"/>
      <c r="H13" s="21"/>
      <c r="I13" s="21"/>
      <c r="J13" s="21"/>
      <c r="K13" s="23"/>
      <c r="L13" s="21"/>
      <c r="M13" s="21"/>
      <c r="N13" s="24"/>
      <c r="O13" s="21"/>
      <c r="P13" s="21"/>
      <c r="Q13" s="25"/>
      <c r="R13" s="25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</row>
    <row r="14" spans="1:57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5"/>
      <c r="R14" s="25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</row>
    <row r="15" spans="1:57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5"/>
      <c r="R15" s="25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</row>
    <row r="16" spans="1:57" ht="6.5" customHeight="1" x14ac:dyDescent="0.35">
      <c r="A16" s="21"/>
      <c r="B16" s="21"/>
      <c r="C16" s="20"/>
      <c r="D16" s="20"/>
      <c r="E16" s="20"/>
      <c r="F16" s="20"/>
      <c r="G16" s="20"/>
      <c r="H16" s="20"/>
      <c r="I16" s="20"/>
      <c r="J16" s="20"/>
      <c r="K16" s="20"/>
      <c r="L16" s="21"/>
      <c r="M16" s="21"/>
      <c r="N16" s="21"/>
      <c r="O16" s="21"/>
      <c r="P16" s="21"/>
      <c r="Q16" s="25"/>
      <c r="R16" s="25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</row>
    <row r="17" spans="1:57" ht="5" customHeight="1" x14ac:dyDescent="0.35">
      <c r="A17" s="21"/>
      <c r="B17" s="21"/>
      <c r="C17" s="20"/>
      <c r="D17" s="21"/>
      <c r="E17" s="21"/>
      <c r="F17" s="21"/>
      <c r="G17" s="21"/>
      <c r="H17" s="21"/>
      <c r="I17" s="21"/>
      <c r="J17" s="21"/>
      <c r="K17" s="20"/>
      <c r="L17" s="21"/>
      <c r="M17" s="21"/>
      <c r="N17" s="21"/>
      <c r="O17" s="21"/>
      <c r="P17" s="21"/>
      <c r="Q17" s="25"/>
      <c r="R17" s="25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</row>
    <row r="18" spans="1:57" ht="36" x14ac:dyDescent="0.35">
      <c r="A18" s="21"/>
      <c r="B18" s="21"/>
      <c r="C18" s="20"/>
      <c r="D18" s="21"/>
      <c r="E18" s="28" t="s">
        <v>0</v>
      </c>
      <c r="F18" s="29" t="s">
        <v>9</v>
      </c>
      <c r="G18" s="29" t="s">
        <v>10</v>
      </c>
      <c r="H18" s="30" t="s">
        <v>6</v>
      </c>
      <c r="I18" s="30" t="s">
        <v>7</v>
      </c>
      <c r="J18" s="26"/>
      <c r="K18" s="20"/>
      <c r="L18" s="21"/>
      <c r="M18" s="21"/>
      <c r="N18" s="21"/>
      <c r="O18" s="21"/>
      <c r="P18" s="21"/>
      <c r="Q18" s="25"/>
      <c r="R18" s="25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</row>
    <row r="19" spans="1:57" ht="6" customHeight="1" x14ac:dyDescent="0.35">
      <c r="A19" s="21"/>
      <c r="B19" s="21"/>
      <c r="C19" s="20"/>
      <c r="D19" s="21"/>
      <c r="E19" s="31"/>
      <c r="F19" s="32"/>
      <c r="G19" s="32"/>
      <c r="H19" s="33"/>
      <c r="I19" s="33"/>
      <c r="J19" s="26"/>
      <c r="K19" s="20"/>
      <c r="L19" s="21"/>
      <c r="M19" s="21"/>
      <c r="N19" s="21"/>
      <c r="O19" s="21"/>
      <c r="P19" s="21"/>
      <c r="Q19" s="25"/>
      <c r="R19" s="25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</row>
    <row r="20" spans="1:57" ht="18" x14ac:dyDescent="0.4">
      <c r="A20" s="21"/>
      <c r="B20" s="21"/>
      <c r="C20" s="20"/>
      <c r="D20" s="21"/>
      <c r="E20" s="34" t="s">
        <v>13</v>
      </c>
      <c r="F20" s="35">
        <v>500</v>
      </c>
      <c r="G20" s="36"/>
      <c r="H20" s="37"/>
      <c r="I20" s="37">
        <f>F20</f>
        <v>500</v>
      </c>
      <c r="J20" s="27"/>
      <c r="K20" s="20"/>
      <c r="L20" s="21"/>
      <c r="M20" s="21"/>
      <c r="N20" s="21"/>
      <c r="O20" s="21"/>
      <c r="P20" s="21"/>
      <c r="Q20" s="25"/>
      <c r="R20" s="25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</row>
    <row r="21" spans="1:57" ht="18" x14ac:dyDescent="0.4">
      <c r="A21" s="21"/>
      <c r="B21" s="21"/>
      <c r="C21" s="20"/>
      <c r="D21" s="21"/>
      <c r="E21" s="38" t="s">
        <v>14</v>
      </c>
      <c r="F21" s="39">
        <v>531.107073648388</v>
      </c>
      <c r="G21" s="39">
        <v>202.71254431299894</v>
      </c>
      <c r="H21" s="37">
        <f>SUM(F21:G21)</f>
        <v>733.81961796138694</v>
      </c>
      <c r="I21" s="37">
        <f>I20+F21+G21</f>
        <v>1233.8196179613869</v>
      </c>
      <c r="J21" s="27"/>
      <c r="K21" s="20"/>
      <c r="L21" s="21"/>
      <c r="M21" s="21"/>
      <c r="N21" s="21"/>
      <c r="O21" s="21"/>
      <c r="P21" s="21"/>
      <c r="Q21" s="25"/>
      <c r="R21" s="25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</row>
    <row r="22" spans="1:57" ht="18" x14ac:dyDescent="0.4">
      <c r="A22" s="21"/>
      <c r="B22" s="21"/>
      <c r="C22" s="20"/>
      <c r="D22" s="21"/>
      <c r="E22" s="38" t="s">
        <v>15</v>
      </c>
      <c r="F22" s="39">
        <v>475.50172683294068</v>
      </c>
      <c r="G22" s="39">
        <v>-416.86280692379773</v>
      </c>
      <c r="H22" s="37">
        <f t="shared" ref="H22:H37" si="0">SUM(F22:G22)</f>
        <v>58.638919909142942</v>
      </c>
      <c r="I22" s="37">
        <f t="shared" ref="I22:I37" si="1">I21+F22+G22</f>
        <v>1292.4585378705299</v>
      </c>
      <c r="J22" s="27"/>
      <c r="K22" s="20"/>
      <c r="L22" s="21"/>
      <c r="M22" s="21"/>
      <c r="N22" s="21"/>
      <c r="O22" s="21"/>
      <c r="P22" s="21"/>
      <c r="Q22" s="25"/>
      <c r="R22" s="25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</row>
    <row r="23" spans="1:57" ht="18" x14ac:dyDescent="0.4">
      <c r="A23" s="21"/>
      <c r="B23" s="21"/>
      <c r="C23" s="20"/>
      <c r="D23" s="21"/>
      <c r="E23" s="38" t="s">
        <v>16</v>
      </c>
      <c r="F23" s="39">
        <v>279.20248574547037</v>
      </c>
      <c r="G23" s="39">
        <v>140.24697801991616</v>
      </c>
      <c r="H23" s="37">
        <f t="shared" si="0"/>
        <v>419.44946376538655</v>
      </c>
      <c r="I23" s="37">
        <f t="shared" si="1"/>
        <v>1711.9080016359164</v>
      </c>
      <c r="J23" s="27"/>
      <c r="K23" s="20"/>
      <c r="L23" s="21"/>
      <c r="M23" s="21"/>
      <c r="N23" s="21"/>
      <c r="O23" s="21"/>
      <c r="P23" s="21"/>
      <c r="Q23" s="25"/>
      <c r="R23" s="25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</row>
    <row r="24" spans="1:57" ht="18" x14ac:dyDescent="0.4">
      <c r="A24" s="21"/>
      <c r="B24" s="21"/>
      <c r="C24" s="20"/>
      <c r="D24" s="21"/>
      <c r="E24" s="38" t="s">
        <v>17</v>
      </c>
      <c r="F24" s="39">
        <v>-504.16282025852792</v>
      </c>
      <c r="G24" s="39">
        <v>390.34537610564371</v>
      </c>
      <c r="H24" s="37">
        <f t="shared" si="0"/>
        <v>-113.81744415288421</v>
      </c>
      <c r="I24" s="37">
        <f t="shared" si="1"/>
        <v>1598.0905574830322</v>
      </c>
      <c r="J24" s="27"/>
      <c r="K24" s="20"/>
      <c r="L24" s="21"/>
      <c r="M24" s="21"/>
      <c r="N24" s="21"/>
      <c r="O24" s="21"/>
      <c r="P24" s="21"/>
      <c r="Q24" s="25"/>
      <c r="R24" s="25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</row>
    <row r="25" spans="1:57" ht="18" x14ac:dyDescent="0.4">
      <c r="A25" s="21"/>
      <c r="B25" s="21"/>
      <c r="C25" s="20"/>
      <c r="D25" s="21"/>
      <c r="E25" s="38" t="s">
        <v>11</v>
      </c>
      <c r="F25" s="39">
        <v>-176.10947185280202</v>
      </c>
      <c r="G25" s="39">
        <v>-234.33180655344881</v>
      </c>
      <c r="H25" s="37">
        <f t="shared" si="0"/>
        <v>-410.44127840625083</v>
      </c>
      <c r="I25" s="37">
        <f t="shared" si="1"/>
        <v>1187.6492790767813</v>
      </c>
      <c r="J25" s="27"/>
      <c r="K25" s="20"/>
      <c r="L25" s="21"/>
      <c r="M25" s="21"/>
      <c r="N25" s="21"/>
      <c r="O25" s="21"/>
      <c r="P25" s="21"/>
      <c r="Q25" s="25"/>
      <c r="R25" s="25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</row>
    <row r="26" spans="1:57" ht="18" x14ac:dyDescent="0.4">
      <c r="A26" s="21"/>
      <c r="B26" s="21"/>
      <c r="C26" s="20"/>
      <c r="D26" s="21"/>
      <c r="E26" s="38" t="s">
        <v>18</v>
      </c>
      <c r="F26" s="39">
        <v>605.64472994925177</v>
      </c>
      <c r="G26" s="39">
        <v>302</v>
      </c>
      <c r="H26" s="37">
        <f t="shared" si="0"/>
        <v>907.64472994925177</v>
      </c>
      <c r="I26" s="37">
        <f t="shared" si="1"/>
        <v>2095.2940090260331</v>
      </c>
      <c r="J26" s="27"/>
      <c r="K26" s="20"/>
      <c r="L26" s="21"/>
      <c r="M26" s="21"/>
      <c r="N26" s="21"/>
      <c r="O26" s="21"/>
      <c r="P26" s="21"/>
      <c r="Q26" s="25"/>
      <c r="R26" s="25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</row>
    <row r="27" spans="1:57" ht="18" x14ac:dyDescent="0.4">
      <c r="A27" s="21"/>
      <c r="B27" s="21"/>
      <c r="C27" s="20"/>
      <c r="D27" s="21"/>
      <c r="E27" s="38" t="s">
        <v>21</v>
      </c>
      <c r="F27" s="39">
        <v>658.71066317800603</v>
      </c>
      <c r="G27" s="39">
        <v>-90.047385969020581</v>
      </c>
      <c r="H27" s="37">
        <f t="shared" si="0"/>
        <v>568.66327720898539</v>
      </c>
      <c r="I27" s="37">
        <f t="shared" si="1"/>
        <v>2663.9572862350187</v>
      </c>
      <c r="J27" s="27"/>
      <c r="K27" s="20"/>
      <c r="L27" s="21"/>
      <c r="M27" s="21"/>
      <c r="N27" s="21"/>
      <c r="O27" s="21"/>
      <c r="P27" s="21"/>
      <c r="Q27" s="25"/>
      <c r="R27" s="25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</row>
    <row r="28" spans="1:57" ht="18" x14ac:dyDescent="0.4">
      <c r="A28" s="21"/>
      <c r="B28" s="21"/>
      <c r="C28" s="20"/>
      <c r="D28" s="21"/>
      <c r="E28" s="38" t="s">
        <v>12</v>
      </c>
      <c r="F28" s="39">
        <v>-239.7625779640218</v>
      </c>
      <c r="G28" s="39">
        <v>229.77998890931701</v>
      </c>
      <c r="H28" s="37">
        <f t="shared" si="0"/>
        <v>-9.9825890547047891</v>
      </c>
      <c r="I28" s="37">
        <f t="shared" si="1"/>
        <v>2653.9746971803143</v>
      </c>
      <c r="J28" s="27"/>
      <c r="K28" s="20"/>
      <c r="L28" s="21"/>
      <c r="M28" s="21"/>
      <c r="N28" s="21"/>
      <c r="O28" s="21"/>
      <c r="P28" s="21"/>
      <c r="Q28" s="25"/>
      <c r="R28" s="25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</row>
    <row r="29" spans="1:57" ht="18" x14ac:dyDescent="0.4">
      <c r="A29" s="21"/>
      <c r="B29" s="21"/>
      <c r="C29" s="20"/>
      <c r="D29" s="21"/>
      <c r="E29" s="38" t="s">
        <v>22</v>
      </c>
      <c r="F29" s="39">
        <v>-140.56265174083057</v>
      </c>
      <c r="G29" s="39">
        <v>302.81144043005213</v>
      </c>
      <c r="H29" s="37">
        <f t="shared" si="0"/>
        <v>162.24878868922156</v>
      </c>
      <c r="I29" s="37">
        <f t="shared" si="1"/>
        <v>2816.223485869536</v>
      </c>
      <c r="J29" s="27"/>
      <c r="K29" s="20"/>
      <c r="L29" s="21"/>
      <c r="M29" s="21"/>
      <c r="N29" s="21"/>
      <c r="O29" s="21"/>
      <c r="P29" s="21"/>
      <c r="Q29" s="25"/>
      <c r="R29" s="25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</row>
    <row r="30" spans="1:57" ht="18" x14ac:dyDescent="0.4">
      <c r="A30" s="21"/>
      <c r="B30" s="21"/>
      <c r="C30" s="20"/>
      <c r="D30" s="21"/>
      <c r="E30" s="38" t="s">
        <v>26</v>
      </c>
      <c r="F30" s="39">
        <v>-102.58168581134817</v>
      </c>
      <c r="G30" s="39">
        <v>329.58097509737286</v>
      </c>
      <c r="H30" s="37">
        <f t="shared" si="0"/>
        <v>226.99928928602469</v>
      </c>
      <c r="I30" s="37">
        <f t="shared" si="1"/>
        <v>3043.2227751555611</v>
      </c>
      <c r="J30" s="27"/>
      <c r="K30" s="20"/>
      <c r="L30" s="21"/>
      <c r="M30" s="21"/>
      <c r="N30" s="21"/>
      <c r="O30" s="21"/>
      <c r="P30" s="21"/>
      <c r="Q30" s="25"/>
      <c r="R30" s="25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</row>
    <row r="31" spans="1:57" ht="18" x14ac:dyDescent="0.4">
      <c r="A31" s="21"/>
      <c r="B31" s="21"/>
      <c r="C31" s="20"/>
      <c r="D31" s="21"/>
      <c r="E31" s="38" t="s">
        <v>19</v>
      </c>
      <c r="F31" s="39">
        <v>651.86925425399886</v>
      </c>
      <c r="G31" s="39">
        <v>685.91124094692884</v>
      </c>
      <c r="H31" s="37">
        <f t="shared" si="0"/>
        <v>1337.7804952009278</v>
      </c>
      <c r="I31" s="37">
        <f t="shared" si="1"/>
        <v>4381.0032703564884</v>
      </c>
      <c r="J31" s="27"/>
      <c r="K31" s="20"/>
      <c r="L31" s="21"/>
      <c r="M31" s="21"/>
      <c r="N31" s="21"/>
      <c r="O31" s="21"/>
      <c r="P31" s="21"/>
      <c r="Q31" s="25"/>
      <c r="R31" s="25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</row>
    <row r="32" spans="1:57" ht="18" x14ac:dyDescent="0.4">
      <c r="A32" s="21"/>
      <c r="B32" s="21"/>
      <c r="C32" s="20"/>
      <c r="D32" s="21"/>
      <c r="E32" s="38" t="s">
        <v>27</v>
      </c>
      <c r="F32" s="39">
        <v>379.65557014539553</v>
      </c>
      <c r="G32" s="39">
        <v>-102.03781102601022</v>
      </c>
      <c r="H32" s="37">
        <f t="shared" si="0"/>
        <v>277.61775911938531</v>
      </c>
      <c r="I32" s="37">
        <f t="shared" si="1"/>
        <v>4658.6210294758739</v>
      </c>
      <c r="J32" s="27"/>
      <c r="K32" s="20"/>
      <c r="L32" s="21"/>
      <c r="M32" s="21"/>
      <c r="N32" s="21"/>
      <c r="O32" s="21"/>
      <c r="P32" s="21"/>
      <c r="Q32" s="25"/>
      <c r="R32" s="25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</row>
    <row r="33" spans="1:57" ht="18" x14ac:dyDescent="0.4">
      <c r="A33" s="21"/>
      <c r="B33" s="21"/>
      <c r="C33" s="20"/>
      <c r="D33" s="21"/>
      <c r="E33" s="38" t="s">
        <v>23</v>
      </c>
      <c r="F33" s="39">
        <v>7.0967149700796881</v>
      </c>
      <c r="G33" s="39">
        <v>-462.92548709054336</v>
      </c>
      <c r="H33" s="37">
        <f t="shared" si="0"/>
        <v>-455.82877212046367</v>
      </c>
      <c r="I33" s="37">
        <f t="shared" si="1"/>
        <v>4202.7922573554106</v>
      </c>
      <c r="J33" s="27"/>
      <c r="K33" s="20"/>
      <c r="L33" s="21"/>
      <c r="M33" s="21"/>
      <c r="N33" s="21"/>
      <c r="O33" s="21"/>
      <c r="P33" s="21"/>
      <c r="Q33" s="25"/>
      <c r="R33" s="25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</row>
    <row r="34" spans="1:57" ht="18" x14ac:dyDescent="0.4">
      <c r="A34" s="21"/>
      <c r="B34" s="21"/>
      <c r="C34" s="20"/>
      <c r="D34" s="21"/>
      <c r="E34" s="38" t="s">
        <v>24</v>
      </c>
      <c r="F34" s="39">
        <v>-374.28254135867485</v>
      </c>
      <c r="G34" s="39">
        <v>-84.070027389004849</v>
      </c>
      <c r="H34" s="37">
        <f t="shared" si="0"/>
        <v>-458.3525687476797</v>
      </c>
      <c r="I34" s="37">
        <f t="shared" si="1"/>
        <v>3744.4396886077311</v>
      </c>
      <c r="J34" s="27"/>
      <c r="K34" s="20"/>
      <c r="L34" s="21"/>
      <c r="M34" s="21"/>
      <c r="N34" s="21"/>
      <c r="O34" s="21"/>
      <c r="P34" s="21"/>
      <c r="Q34" s="25"/>
      <c r="R34" s="25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</row>
    <row r="35" spans="1:57" ht="18" x14ac:dyDescent="0.4">
      <c r="A35" s="21"/>
      <c r="B35" s="21"/>
      <c r="C35" s="20"/>
      <c r="D35" s="21"/>
      <c r="E35" s="38" t="s">
        <v>25</v>
      </c>
      <c r="F35" s="39">
        <v>714.97089848852761</v>
      </c>
      <c r="G35" s="39">
        <v>631.55017471287817</v>
      </c>
      <c r="H35" s="37">
        <f t="shared" si="0"/>
        <v>1346.5210732014057</v>
      </c>
      <c r="I35" s="37">
        <f t="shared" si="1"/>
        <v>5090.9607618091368</v>
      </c>
      <c r="J35" s="27"/>
      <c r="K35" s="20"/>
      <c r="L35" s="21"/>
      <c r="M35" s="21"/>
      <c r="N35" s="21"/>
      <c r="O35" s="21"/>
      <c r="P35" s="21"/>
      <c r="Q35" s="25"/>
      <c r="R35" s="25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</row>
    <row r="36" spans="1:57" ht="18" x14ac:dyDescent="0.4">
      <c r="A36" s="21"/>
      <c r="B36" s="21"/>
      <c r="C36" s="20"/>
      <c r="D36" s="21"/>
      <c r="E36" s="38" t="s">
        <v>20</v>
      </c>
      <c r="F36" s="39">
        <v>-406.84264514791198</v>
      </c>
      <c r="G36" s="39">
        <v>-260.93986072638796</v>
      </c>
      <c r="H36" s="37">
        <f t="shared" si="0"/>
        <v>-667.78250587429989</v>
      </c>
      <c r="I36" s="37">
        <f t="shared" si="1"/>
        <v>4423.1782559348367</v>
      </c>
      <c r="J36" s="27"/>
      <c r="K36" s="20"/>
      <c r="L36" s="21"/>
      <c r="M36" s="21"/>
      <c r="N36" s="21"/>
      <c r="O36" s="21"/>
      <c r="P36" s="21"/>
      <c r="Q36" s="25"/>
      <c r="R36" s="25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</row>
    <row r="37" spans="1:57" ht="18" x14ac:dyDescent="0.4">
      <c r="A37" s="21"/>
      <c r="B37" s="21"/>
      <c r="C37" s="20"/>
      <c r="D37" s="21"/>
      <c r="E37" s="38" t="s">
        <v>28</v>
      </c>
      <c r="F37" s="39">
        <v>-698.58986656330717</v>
      </c>
      <c r="G37" s="39">
        <v>-62.912024843678864</v>
      </c>
      <c r="H37" s="37">
        <f t="shared" si="0"/>
        <v>-761.50189140698603</v>
      </c>
      <c r="I37" s="37">
        <f t="shared" si="1"/>
        <v>3661.6763645278506</v>
      </c>
      <c r="J37" s="27"/>
      <c r="K37" s="20"/>
      <c r="L37" s="21"/>
      <c r="M37" s="21"/>
      <c r="N37" s="21"/>
      <c r="O37" s="21"/>
      <c r="P37" s="21"/>
      <c r="Q37" s="25"/>
      <c r="R37" s="25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</row>
    <row r="38" spans="1:57" ht="18" x14ac:dyDescent="0.4">
      <c r="A38" s="21"/>
      <c r="B38" s="21"/>
      <c r="C38" s="20"/>
      <c r="D38" s="21"/>
      <c r="E38" s="40" t="s">
        <v>1</v>
      </c>
      <c r="F38" s="35">
        <f>I37</f>
        <v>3661.6763645278506</v>
      </c>
      <c r="G38" s="39"/>
      <c r="H38" s="37"/>
      <c r="I38" s="37"/>
      <c r="J38" s="27"/>
      <c r="K38" s="20"/>
      <c r="L38" s="21"/>
      <c r="M38" s="21"/>
      <c r="N38" s="21"/>
      <c r="O38" s="21"/>
      <c r="P38" s="21"/>
      <c r="Q38" s="25"/>
      <c r="R38" s="25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</row>
    <row r="39" spans="1:57" ht="18" x14ac:dyDescent="0.4">
      <c r="A39" s="21"/>
      <c r="B39" s="21"/>
      <c r="C39" s="20"/>
      <c r="D39" s="21"/>
      <c r="E39" s="38"/>
      <c r="F39" s="39"/>
      <c r="G39" s="39"/>
      <c r="H39" s="37"/>
      <c r="I39" s="37"/>
      <c r="J39" s="27"/>
      <c r="K39" s="20"/>
      <c r="L39" s="21"/>
      <c r="M39" s="24"/>
      <c r="N39" s="21"/>
      <c r="O39" s="21"/>
      <c r="P39" s="21"/>
      <c r="Q39" s="25"/>
      <c r="R39" s="25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</row>
    <row r="40" spans="1:57" ht="18" x14ac:dyDescent="0.4">
      <c r="A40" s="21"/>
      <c r="B40" s="21"/>
      <c r="C40" s="20"/>
      <c r="D40" s="21"/>
      <c r="E40" s="38"/>
      <c r="F40" s="39"/>
      <c r="G40" s="39"/>
      <c r="H40" s="37"/>
      <c r="I40" s="37"/>
      <c r="J40" s="27"/>
      <c r="K40" s="20"/>
      <c r="L40" s="21"/>
      <c r="M40" s="21"/>
      <c r="N40" s="21"/>
      <c r="O40" s="21"/>
      <c r="P40" s="21"/>
      <c r="Q40" s="25"/>
      <c r="R40" s="25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</row>
    <row r="41" spans="1:57" ht="18" x14ac:dyDescent="0.4">
      <c r="A41" s="21"/>
      <c r="B41" s="21"/>
      <c r="C41" s="20"/>
      <c r="D41" s="21"/>
      <c r="E41" s="38"/>
      <c r="F41" s="39"/>
      <c r="G41" s="39"/>
      <c r="H41" s="37"/>
      <c r="I41" s="37"/>
      <c r="J41" s="27"/>
      <c r="K41" s="20"/>
      <c r="L41" s="21"/>
      <c r="M41" s="21"/>
      <c r="N41" s="21"/>
      <c r="O41" s="21"/>
      <c r="P41" s="21"/>
      <c r="Q41" s="25"/>
      <c r="R41" s="25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</row>
    <row r="42" spans="1:57" ht="18" x14ac:dyDescent="0.4">
      <c r="A42" s="21"/>
      <c r="B42" s="21"/>
      <c r="C42" s="20"/>
      <c r="D42" s="21"/>
      <c r="E42" s="38"/>
      <c r="F42" s="39"/>
      <c r="G42" s="39"/>
      <c r="H42" s="37"/>
      <c r="I42" s="37"/>
      <c r="J42" s="27"/>
      <c r="K42" s="20"/>
      <c r="L42" s="21"/>
      <c r="M42" s="21"/>
      <c r="N42" s="21"/>
      <c r="O42" s="21"/>
      <c r="P42" s="21"/>
      <c r="Q42" s="25"/>
      <c r="R42" s="25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</row>
    <row r="43" spans="1:57" ht="18" x14ac:dyDescent="0.4">
      <c r="A43" s="21"/>
      <c r="B43" s="21"/>
      <c r="C43" s="20"/>
      <c r="D43" s="21"/>
      <c r="E43" s="38"/>
      <c r="F43" s="39"/>
      <c r="G43" s="39"/>
      <c r="H43" s="37"/>
      <c r="I43" s="37"/>
      <c r="J43" s="27"/>
      <c r="K43" s="20"/>
      <c r="L43" s="21"/>
      <c r="M43" s="21"/>
      <c r="N43" s="21"/>
      <c r="O43" s="21"/>
      <c r="P43" s="21"/>
      <c r="Q43" s="25"/>
      <c r="R43" s="25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</row>
    <row r="44" spans="1:57" ht="18" x14ac:dyDescent="0.4">
      <c r="A44" s="21"/>
      <c r="B44" s="21"/>
      <c r="C44" s="20"/>
      <c r="D44" s="21"/>
      <c r="E44" s="40"/>
      <c r="F44" s="41"/>
      <c r="G44" s="42"/>
      <c r="H44" s="43"/>
      <c r="I44" s="43"/>
      <c r="J44" s="21"/>
      <c r="K44" s="20"/>
      <c r="L44" s="21"/>
      <c r="M44" s="21"/>
      <c r="N44" s="21"/>
      <c r="O44" s="21"/>
      <c r="P44" s="21"/>
      <c r="Q44" s="25"/>
      <c r="R44" s="25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</row>
    <row r="45" spans="1:57" ht="5" customHeight="1" x14ac:dyDescent="0.35">
      <c r="A45" s="21"/>
      <c r="B45" s="21"/>
      <c r="C45" s="20"/>
      <c r="D45" s="21"/>
      <c r="E45" s="21"/>
      <c r="F45" s="21"/>
      <c r="G45" s="21"/>
      <c r="H45" s="21"/>
      <c r="I45" s="21"/>
      <c r="J45" s="21"/>
      <c r="K45" s="20"/>
      <c r="L45" s="21"/>
      <c r="M45" s="21"/>
      <c r="N45" s="21"/>
      <c r="O45" s="21"/>
      <c r="P45" s="21"/>
      <c r="Q45" s="25"/>
      <c r="R45" s="25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</row>
    <row r="46" spans="1:57" ht="6.5" customHeight="1" x14ac:dyDescent="0.35">
      <c r="A46" s="21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1"/>
      <c r="M46" s="21"/>
      <c r="N46" s="21"/>
      <c r="O46" s="21"/>
      <c r="P46" s="21"/>
      <c r="Q46" s="25"/>
      <c r="R46" s="25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</row>
    <row r="47" spans="1:57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5"/>
      <c r="R47" s="25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</row>
    <row r="48" spans="1:57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5"/>
      <c r="R48" s="25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</row>
    <row r="49" spans="1:57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4"/>
      <c r="M49" s="21"/>
      <c r="N49" s="21"/>
      <c r="O49" s="21"/>
      <c r="P49" s="21"/>
      <c r="Q49" s="25"/>
      <c r="R49" s="25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</row>
    <row r="50" spans="1:57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5"/>
      <c r="R50" s="25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</row>
    <row r="51" spans="1:57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5"/>
      <c r="R51" s="25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</row>
    <row r="52" spans="1:57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5"/>
      <c r="R52" s="25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</row>
    <row r="53" spans="1:57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5"/>
      <c r="R53" s="25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</row>
    <row r="54" spans="1:57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5"/>
      <c r="R54" s="25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</row>
    <row r="55" spans="1:57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5"/>
      <c r="R55" s="25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</row>
    <row r="56" spans="1:57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5"/>
      <c r="R56" s="25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</row>
    <row r="57" spans="1:57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5"/>
      <c r="R57" s="25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</row>
    <row r="58" spans="1:57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5"/>
      <c r="R58" s="25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</row>
    <row r="59" spans="1:57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5"/>
      <c r="R59" s="25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</row>
    <row r="60" spans="1:57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5"/>
      <c r="R60" s="25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</row>
    <row r="61" spans="1:57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5"/>
      <c r="R61" s="25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</row>
    <row r="62" spans="1:57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5"/>
      <c r="R62" s="25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</row>
    <row r="63" spans="1:57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5"/>
      <c r="R63" s="25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</row>
    <row r="64" spans="1:57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5"/>
      <c r="R64" s="25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</row>
    <row r="65" spans="1:57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5"/>
      <c r="R65" s="25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</row>
    <row r="66" spans="1:57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5"/>
      <c r="R66" s="25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</row>
    <row r="67" spans="1:57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5"/>
      <c r="R67" s="25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</row>
    <row r="68" spans="1:57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5"/>
      <c r="R68" s="25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</row>
    <row r="69" spans="1:57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5"/>
      <c r="R69" s="25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</row>
    <row r="70" spans="1:57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5"/>
      <c r="R70" s="25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</row>
    <row r="71" spans="1:57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5"/>
      <c r="R71" s="25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</row>
    <row r="72" spans="1:57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5"/>
      <c r="R72" s="25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</row>
    <row r="73" spans="1:57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5"/>
      <c r="R73" s="25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</row>
    <row r="74" spans="1:57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5"/>
      <c r="R74" s="25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</row>
    <row r="75" spans="1:57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5"/>
      <c r="R75" s="25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</row>
    <row r="76" spans="1:57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5"/>
      <c r="R76" s="25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</row>
    <row r="77" spans="1:57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5"/>
      <c r="R77" s="25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</row>
    <row r="78" spans="1:57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5"/>
      <c r="R78" s="25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</row>
    <row r="79" spans="1:57" x14ac:dyDescent="0.35">
      <c r="A79" s="21"/>
      <c r="B79" s="21"/>
      <c r="C79" s="21"/>
      <c r="D79" s="21"/>
      <c r="L79" s="4"/>
      <c r="M79" s="4"/>
      <c r="N79" s="3"/>
      <c r="P79" s="21"/>
      <c r="Q79" s="25"/>
      <c r="R79" s="25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</row>
    <row r="80" spans="1:57" ht="29" x14ac:dyDescent="0.35">
      <c r="A80" s="21"/>
      <c r="B80" s="21"/>
      <c r="C80" s="21"/>
      <c r="D80" s="21"/>
      <c r="E80" s="15" t="s">
        <v>0</v>
      </c>
      <c r="F80" s="16" t="s">
        <v>8</v>
      </c>
      <c r="L80" s="18" t="s">
        <v>4</v>
      </c>
      <c r="M80" s="18" t="s">
        <v>5</v>
      </c>
      <c r="N80" s="19" t="s">
        <v>6</v>
      </c>
      <c r="O80" s="19" t="s">
        <v>7</v>
      </c>
      <c r="P80" s="21"/>
      <c r="Q80" s="44"/>
      <c r="R80" s="44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</row>
    <row r="81" spans="1:57" x14ac:dyDescent="0.35">
      <c r="A81" s="21"/>
      <c r="B81" s="21"/>
      <c r="C81" s="21"/>
      <c r="D81" s="21"/>
      <c r="E81" s="6" t="str">
        <f>E20</f>
        <v>COGS '21</v>
      </c>
      <c r="F81" s="9">
        <f>F20</f>
        <v>500</v>
      </c>
      <c r="M81" s="5">
        <v>0</v>
      </c>
      <c r="N81" s="12"/>
      <c r="O81" s="12">
        <f>F81</f>
        <v>500</v>
      </c>
      <c r="P81" s="21"/>
      <c r="Q81" s="44"/>
      <c r="R81" s="44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</row>
    <row r="82" spans="1:57" x14ac:dyDescent="0.35">
      <c r="A82" s="21"/>
      <c r="B82" s="21"/>
      <c r="C82" s="21"/>
      <c r="D82" s="21"/>
      <c r="E82" s="17" t="str">
        <f t="shared" ref="E82:E105" si="2">E21</f>
        <v>Q1 '21</v>
      </c>
      <c r="F82" s="11" cm="1">
        <f t="array" ref="F82">_xlfn.IFS(AND(L82&lt;0,M82&gt;0,ABS(L82)&gt;ABS(M82)),O81+L82,AND(L82&lt;0,M82&gt;0,ABS(L82)&lt;ABS(M82)),O81+L82,AND(L82&lt;0,M82&lt;0,ABS(L82)&lt;ABS(M82)),O81+L82+M82,AND(L82&gt;0,M82&gt;0),O81,AND(L82&gt;0,M82&lt;0,ABS(L82)&gt;ABS(M82)),O81,AND(L82&lt;0,M82&gt;0,ABS(L82)&gt;ABS(M82)),O81+L82,AND(L82=0,M82&gt;0),O81,AND(L82&gt;0,M82=0),O81,AND(L82&lt;0,M82=0),O81+L82,AND(L82+M82=0),O81,AND(L82=0,M82&lt;0),O81+M82,AND(L82&gt;0,M82&lt;0,ABS(L82)&lt;ABS(M82)),O81-(ABS(M82)-ABS(L82)),AND(L82&lt;0,M82&lt;0,ABS(L82)&gt;ABS(M82)),O81+L82+M82,AND(L82&lt;0,M82&lt;0,ABS(L82)=ABS(M82)),O81+L82+M82)</f>
        <v>500</v>
      </c>
      <c r="G82" s="8" cm="1">
        <f t="array" ref="G82">_xlfn.IFS(AND(L82&lt;0,ABS(L82)&lt;ABS(M82)),ABS(L82),AND(L82&lt;0,ABS(L82)&gt;ABS(M82),M82&gt;0),ABS(M82),AND(ROUNDDOWN(L82,0)=0,ROUNDDOWN(M82,0)=0),0,AND(L82&gt;0,M82&lt;0,ABS(L82)&gt;ABS(M82)),L82+M82,AND(L82&gt;=0,M82&gt;=0),L82,AND(L82=0,M82&lt;0),L82,AND(L82&lt;0,M82=0),ABS(L82),AND(L82+M82=0),0,AND(L82&lt;0,ABS(L82)&gt;ABS(M82),M82&lt;0),ABS(L82),AND(L82&gt;0,M82&lt;0,ABS(L82)&lt;ABS(M82)),ABS(M82)-ABS(L82),AND(L82&lt;0,M82&lt;0),ABS(L82))</f>
        <v>531.107073648388</v>
      </c>
      <c r="H82" s="7" cm="1">
        <f t="array" ref="H82">_xlfn.IFS(AND(L82&lt;0,M82&gt;0),ABS(M82+L82),AND(L82&lt;0,M82&lt;0),ABS(M82),AND(L82&gt;=0,M82&gt;=0),M82,AND(L82=0,M82=0),M82,AND(L82&gt;0,M82&lt;0,ABS(L82)&gt;ABS(M82)),ABS(M82),AND(L82&lt;0,M82=0),M82,AND(L82+M82=0),0,AND(L82=0,M82&lt;0),ABS(M82),AND(L82&gt;0,M82&lt;0,ABS(L82)&lt;ABS(M82)),ABS(L82))</f>
        <v>202.71254431299894</v>
      </c>
      <c r="L82" s="10">
        <f t="shared" ref="L82:M98" si="3">F21</f>
        <v>531.107073648388</v>
      </c>
      <c r="M82" s="10">
        <f t="shared" si="3"/>
        <v>202.71254431299894</v>
      </c>
      <c r="N82" s="12">
        <f>SUM(L82:M82)</f>
        <v>733.81961796138694</v>
      </c>
      <c r="O82" s="12">
        <f>O81+L82+M82</f>
        <v>1233.8196179613869</v>
      </c>
      <c r="P82" s="21"/>
      <c r="Q82" s="44" t="str" cm="1">
        <f t="array" ref="Q82">_xlfn.IFS(L82&lt;0,$T$113,L82=0,"",L82&gt;0,$U$113)</f>
        <v>▲</v>
      </c>
      <c r="R82" s="44" t="str" cm="1">
        <f t="array" ref="R82">_xlfn.IFS(M82&lt;0,$T$113,M82=0,"",M82&gt;0,$U$113)</f>
        <v>▲</v>
      </c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</row>
    <row r="83" spans="1:57" x14ac:dyDescent="0.35">
      <c r="A83" s="21"/>
      <c r="B83" s="21"/>
      <c r="C83" s="21"/>
      <c r="D83" s="21"/>
      <c r="E83" s="17" t="str">
        <f t="shared" si="2"/>
        <v>Q2 '21</v>
      </c>
      <c r="F83" s="11" cm="1">
        <f t="array" ref="F83">_xlfn.IFS(AND(L83&lt;0,M83&gt;0,ABS(L83)&gt;ABS(M83)),O82+L83,AND(L83&lt;0,M83&gt;0,ABS(L83)&lt;ABS(M83)),O82+L83,AND(L83&lt;0,M83&lt;0,ABS(L83)&lt;ABS(M83)),O82+L83+M83,AND(L83&gt;0,M83&gt;0),O82,AND(L83&gt;0,M83&lt;0,ABS(L83)&gt;ABS(M83)),O82,AND(L83&lt;0,M83&gt;0,ABS(L83)&gt;ABS(M83)),O82+L83,AND(L83=0,M83&gt;0),O82,AND(L83&gt;0,M83=0),O82,AND(L83&lt;0,M83=0),O82+L83,AND(L83+M83=0),O82,AND(L83=0,M83&lt;0),O82+M83,AND(L83&gt;0,M83&lt;0,ABS(L83)&lt;ABS(M83)),O82-(ABS(M83)-ABS(L83)),AND(L83&lt;0,M83&lt;0,ABS(L83)&gt;ABS(M83)),O82+L83+M83,AND(L83&lt;0,M83&lt;0,ABS(L83)=ABS(M83)),O82+L83+M83)</f>
        <v>1233.8196179613869</v>
      </c>
      <c r="G83" s="8" cm="1">
        <f t="array" ref="G83">_xlfn.IFS(AND(L83&lt;0,ABS(L83)&lt;ABS(M83)),ABS(L83),AND(L83&lt;0,ABS(L83)&gt;ABS(M83),M83&gt;0),ABS(M83),AND(ROUNDDOWN(L83,0)=0,ROUNDDOWN(M83,0)=0),0,AND(L83&gt;0,M83&lt;0,ABS(L83)&gt;ABS(M83)),L83+M83,AND(L83&gt;=0,M83&gt;=0),L83,AND(L83=0,M83&lt;0),L83,AND(L83&lt;0,M83=0),ABS(L83),AND(L83+M83=0),0,AND(L83&lt;0,ABS(L83)&gt;ABS(M83),M83&lt;0),ABS(L83),AND(L83&gt;0,M83&lt;0,ABS(L83)&lt;ABS(M83)),ABS(M83)-ABS(L83),AND(L83&lt;0,M83&lt;0),ABS(L83))</f>
        <v>58.638919909142942</v>
      </c>
      <c r="H83" s="7" cm="1">
        <f t="array" ref="H83">_xlfn.IFS(AND(L83&lt;0,M83&gt;0),ABS(M83+L83),AND(L83&lt;0,M83&lt;0),ABS(M83),AND(L83&gt;=0,M83&gt;=0),M83,AND(L83=0,M83=0),M83,AND(L83&gt;0,M83&lt;0,ABS(L83)&gt;ABS(M83)),ABS(M83),AND(L83&lt;0,M83=0),M83,AND(L83+M83=0),0,AND(L83=0,M83&lt;0),ABS(M83),AND(L83&gt;0,M83&lt;0,ABS(L83)&lt;ABS(M83)),ABS(L83))</f>
        <v>416.86280692379773</v>
      </c>
      <c r="L83" s="10">
        <f t="shared" si="3"/>
        <v>475.50172683294068</v>
      </c>
      <c r="M83" s="10">
        <f t="shared" si="3"/>
        <v>-416.86280692379773</v>
      </c>
      <c r="N83" s="12">
        <f t="shared" ref="N83:N98" si="4">SUM(L83:M83)</f>
        <v>58.638919909142942</v>
      </c>
      <c r="O83" s="12">
        <f t="shared" ref="O83:O98" si="5">O82+L83+M83</f>
        <v>1292.4585378705299</v>
      </c>
      <c r="P83" s="21"/>
      <c r="Q83" s="44" t="str" cm="1">
        <f t="array" ref="Q83">_xlfn.IFS(L83&lt;0,$T$113,L83=0,"",L83&gt;0,$U$113)</f>
        <v>▲</v>
      </c>
      <c r="R83" s="44" t="str" cm="1">
        <f t="array" ref="R83">_xlfn.IFS(M83&lt;0,$T$113,M83=0,"",M83&gt;0,$U$113)</f>
        <v>▼</v>
      </c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</row>
    <row r="84" spans="1:57" x14ac:dyDescent="0.35">
      <c r="A84" s="21"/>
      <c r="B84" s="21"/>
      <c r="C84" s="21"/>
      <c r="D84" s="21"/>
      <c r="E84" s="17" t="str">
        <f t="shared" si="2"/>
        <v>Q3 '21</v>
      </c>
      <c r="F84" s="11" cm="1">
        <f t="array" ref="F84">_xlfn.IFS(AND(L84&lt;0,M84&gt;0,ABS(L84)&gt;ABS(M84)),O83+L84,AND(L84&lt;0,M84&gt;0,ABS(L84)&lt;ABS(M84)),O83+L84,AND(L84&lt;0,M84&lt;0,ABS(L84)&lt;ABS(M84)),O83+L84+M84,AND(L84&gt;0,M84&gt;0),O83,AND(L84&gt;0,M84&lt;0,ABS(L84)&gt;ABS(M84)),O83,AND(L84&lt;0,M84&gt;0,ABS(L84)&gt;ABS(M84)),O83+L84,AND(L84=0,M84&gt;0),O83,AND(L84&gt;0,M84=0),O83,AND(L84&lt;0,M84=0),O83+L84,AND(L84+M84=0),O83,AND(L84=0,M84&lt;0),O83+M84,AND(L84&gt;0,M84&lt;0,ABS(L84)&lt;ABS(M84)),O83-(ABS(M84)-ABS(L84)),AND(L84&lt;0,M84&lt;0,ABS(L84)&gt;ABS(M84)),O83+L84+M84,AND(L84&lt;0,M84&lt;0,ABS(L84)=ABS(M84)),O83+L84+M84)</f>
        <v>1292.4585378705299</v>
      </c>
      <c r="G84" s="8" cm="1">
        <f t="array" ref="G84">_xlfn.IFS(AND(L84&lt;0,ABS(L84)&lt;ABS(M84)),ABS(L84),AND(L84&lt;0,ABS(L84)&gt;ABS(M84),M84&gt;0),ABS(M84),AND(ROUNDDOWN(L84,0)=0,ROUNDDOWN(M84,0)=0),0,AND(L84&gt;0,M84&lt;0,ABS(L84)&gt;ABS(M84)),L84+M84,AND(L84&gt;=0,M84&gt;=0),L84,AND(L84=0,M84&lt;0),L84,AND(L84&lt;0,M84=0),ABS(L84),AND(L84+M84=0),0,AND(L84&lt;0,ABS(L84)&gt;ABS(M84),M84&lt;0),ABS(L84),AND(L84&gt;0,M84&lt;0,ABS(L84)&lt;ABS(M84)),ABS(M84)-ABS(L84),AND(L84&lt;0,M84&lt;0),ABS(L84))</f>
        <v>279.20248574547037</v>
      </c>
      <c r="H84" s="7" cm="1">
        <f t="array" ref="H84">_xlfn.IFS(AND(L84&lt;0,M84&gt;0),ABS(M84+L84),AND(L84&lt;0,M84&lt;0),ABS(M84),AND(L84&gt;=0,M84&gt;=0),M84,AND(L84=0,M84=0),M84,AND(L84&gt;0,M84&lt;0,ABS(L84)&gt;ABS(M84)),ABS(M84),AND(L84&lt;0,M84=0),M84,AND(L84+M84=0),0,AND(L84=0,M84&lt;0),ABS(M84),AND(L84&gt;0,M84&lt;0,ABS(L84)&lt;ABS(M84)),ABS(L84))</f>
        <v>140.24697801991616</v>
      </c>
      <c r="L84" s="10">
        <f t="shared" si="3"/>
        <v>279.20248574547037</v>
      </c>
      <c r="M84" s="10">
        <f t="shared" si="3"/>
        <v>140.24697801991616</v>
      </c>
      <c r="N84" s="12">
        <f t="shared" si="4"/>
        <v>419.44946376538655</v>
      </c>
      <c r="O84" s="12">
        <f t="shared" si="5"/>
        <v>1711.9080016359164</v>
      </c>
      <c r="P84" s="21"/>
      <c r="Q84" s="44" t="str" cm="1">
        <f t="array" ref="Q84">_xlfn.IFS(L84&lt;0,$T$113,L84=0,"",L84&gt;0,$U$113)</f>
        <v>▲</v>
      </c>
      <c r="R84" s="44" t="str" cm="1">
        <f t="array" ref="R84">_xlfn.IFS(M84&lt;0,$T$113,M84=0,"",M84&gt;0,$U$113)</f>
        <v>▲</v>
      </c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</row>
    <row r="85" spans="1:57" x14ac:dyDescent="0.35">
      <c r="A85" s="21"/>
      <c r="B85" s="21"/>
      <c r="C85" s="21"/>
      <c r="D85" s="21"/>
      <c r="E85" s="17" t="str">
        <f t="shared" si="2"/>
        <v>Q4 '21</v>
      </c>
      <c r="F85" s="11" cm="1">
        <f t="array" ref="F85">_xlfn.IFS(AND(L85&lt;0,M85&gt;0,ABS(L85)&gt;ABS(M85)),O84+L85,AND(L85&lt;0,M85&gt;0,ABS(L85)&lt;ABS(M85)),O84+L85,AND(L85&lt;0,M85&lt;0,ABS(L85)&lt;ABS(M85)),O84+L85+M85,AND(L85&gt;0,M85&gt;0),O84,AND(L85&gt;0,M85&lt;0,ABS(L85)&gt;ABS(M85)),O84,AND(L85&lt;0,M85&gt;0,ABS(L85)&gt;ABS(M85)),O84+L85,AND(L85=0,M85&gt;0),O84,AND(L85&gt;0,M85=0),O84,AND(L85&lt;0,M85=0),O84+L85,AND(L85+M85=0),O84,AND(L85=0,M85&lt;0),O84+M85,AND(L85&gt;0,M85&lt;0,ABS(L85)&lt;ABS(M85)),O84-(ABS(M85)-ABS(L85)),AND(L85&lt;0,M85&lt;0,ABS(L85)&gt;ABS(M85)),O84+L85+M85,AND(L85&lt;0,M85&lt;0,ABS(L85)=ABS(M85)),O84+L85+M85)</f>
        <v>1207.7451813773885</v>
      </c>
      <c r="G85" s="8" cm="1">
        <f t="array" ref="G85">_xlfn.IFS(AND(L85&lt;0,ABS(L85)&lt;ABS(M85)),ABS(L85),AND(L85&lt;0,ABS(L85)&gt;ABS(M85),M85&gt;0),ABS(M85),AND(ROUNDDOWN(L85,0)=0,ROUNDDOWN(M85,0)=0),0,AND(L85&gt;0,M85&lt;0,ABS(L85)&gt;ABS(M85)),L85+M85,AND(L85&gt;=0,M85&gt;=0),L85,AND(L85=0,M85&lt;0),L85,AND(L85&lt;0,M85=0),ABS(L85),AND(L85+M85=0),0,AND(L85&lt;0,ABS(L85)&gt;ABS(M85),M85&lt;0),ABS(L85),AND(L85&gt;0,M85&lt;0,ABS(L85)&lt;ABS(M85)),ABS(M85)-ABS(L85),AND(L85&lt;0,M85&lt;0),ABS(L85))</f>
        <v>390.34537610564371</v>
      </c>
      <c r="H85" s="7" cm="1">
        <f t="array" ref="H85">_xlfn.IFS(AND(L85&lt;0,M85&gt;0),ABS(M85+L85),AND(L85&lt;0,M85&lt;0),ABS(M85),AND(L85&gt;=0,M85&gt;=0),M85,AND(L85=0,M85=0),M85,AND(L85&gt;0,M85&lt;0,ABS(L85)&gt;ABS(M85)),ABS(M85),AND(L85&lt;0,M85=0),M85,AND(L85+M85=0),0,AND(L85=0,M85&lt;0),ABS(M85),AND(L85&gt;0,M85&lt;0,ABS(L85)&lt;ABS(M85)),ABS(L85))</f>
        <v>113.81744415288421</v>
      </c>
      <c r="L85" s="10">
        <f t="shared" si="3"/>
        <v>-504.16282025852792</v>
      </c>
      <c r="M85" s="10">
        <f t="shared" si="3"/>
        <v>390.34537610564371</v>
      </c>
      <c r="N85" s="12">
        <f t="shared" si="4"/>
        <v>-113.81744415288421</v>
      </c>
      <c r="O85" s="12">
        <f t="shared" si="5"/>
        <v>1598.0905574830322</v>
      </c>
      <c r="P85" s="21"/>
      <c r="Q85" s="44" t="str" cm="1">
        <f t="array" ref="Q85">_xlfn.IFS(L85&lt;0,$T$113,L85=0,"",L85&gt;0,$U$113)</f>
        <v>▼</v>
      </c>
      <c r="R85" s="44" t="str" cm="1">
        <f t="array" ref="R85">_xlfn.IFS(M85&lt;0,$T$113,M85=0,"",M85&gt;0,$U$113)</f>
        <v>▲</v>
      </c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</row>
    <row r="86" spans="1:57" x14ac:dyDescent="0.35">
      <c r="A86" s="21"/>
      <c r="B86" s="21"/>
      <c r="C86" s="21"/>
      <c r="D86" s="21"/>
      <c r="E86" s="17" t="str">
        <f t="shared" si="2"/>
        <v>Q1 '22</v>
      </c>
      <c r="F86" s="11" cm="1">
        <f t="array" ref="F86">_xlfn.IFS(AND(L86&lt;0,M86&gt;0,ABS(L86)&gt;ABS(M86)),O85+L86,AND(L86&lt;0,M86&gt;0,ABS(L86)&lt;ABS(M86)),O85+L86,AND(L86&lt;0,M86&lt;0,ABS(L86)&lt;ABS(M86)),O85+L86+M86,AND(L86&gt;0,M86&gt;0),O85,AND(L86&gt;0,M86&lt;0,ABS(L86)&gt;ABS(M86)),O85,AND(L86&lt;0,M86&gt;0,ABS(L86)&gt;ABS(M86)),O85+L86,AND(L86=0,M86&gt;0),O85,AND(L86&gt;0,M86=0),O85,AND(L86&lt;0,M86=0),O85+L86,AND(L86+M86=0),O85,AND(L86=0,M86&lt;0),O85+M86,AND(L86&gt;0,M86&lt;0,ABS(L86)&lt;ABS(M86)),O85-(ABS(M86)-ABS(L86)),AND(L86&lt;0,M86&lt;0,ABS(L86)&gt;ABS(M86)),O85+L86+M86,AND(L86&lt;0,M86&lt;0,ABS(L86)=ABS(M86)),O85+L86+M86)</f>
        <v>1187.6492790767813</v>
      </c>
      <c r="G86" s="8" cm="1">
        <f t="array" ref="G86">_xlfn.IFS(AND(L86&lt;0,ABS(L86)&lt;ABS(M86)),ABS(L86),AND(L86&lt;0,ABS(L86)&gt;ABS(M86),M86&gt;0),ABS(M86),AND(ROUNDDOWN(L86,0)=0,ROUNDDOWN(M86,0)=0),0,AND(L86&gt;0,M86&lt;0,ABS(L86)&gt;ABS(M86)),L86+M86,AND(L86&gt;=0,M86&gt;=0),L86,AND(L86=0,M86&lt;0),L86,AND(L86&lt;0,M86=0),ABS(L86),AND(L86+M86=0),0,AND(L86&lt;0,ABS(L86)&gt;ABS(M86),M86&lt;0),ABS(L86),AND(L86&gt;0,M86&lt;0,ABS(L86)&lt;ABS(M86)),ABS(M86)-ABS(L86),AND(L86&lt;0,M86&lt;0),ABS(L86))</f>
        <v>176.10947185280202</v>
      </c>
      <c r="H86" s="7" cm="1">
        <f t="array" ref="H86">_xlfn.IFS(AND(L86&lt;0,M86&gt;0),ABS(M86+L86),AND(L86&lt;0,M86&lt;0),ABS(M86),AND(L86&gt;=0,M86&gt;=0),M86,AND(L86=0,M86=0),M86,AND(L86&gt;0,M86&lt;0,ABS(L86)&gt;ABS(M86)),ABS(M86),AND(L86&lt;0,M86=0),M86,AND(L86+M86=0),0,AND(L86=0,M86&lt;0),ABS(M86),AND(L86&gt;0,M86&lt;0,ABS(L86)&lt;ABS(M86)),ABS(L86))</f>
        <v>234.33180655344881</v>
      </c>
      <c r="L86" s="10">
        <f t="shared" si="3"/>
        <v>-176.10947185280202</v>
      </c>
      <c r="M86" s="10">
        <f t="shared" si="3"/>
        <v>-234.33180655344881</v>
      </c>
      <c r="N86" s="12">
        <f t="shared" si="4"/>
        <v>-410.44127840625083</v>
      </c>
      <c r="O86" s="12">
        <f t="shared" si="5"/>
        <v>1187.6492790767813</v>
      </c>
      <c r="P86" s="21"/>
      <c r="Q86" s="44" t="str" cm="1">
        <f t="array" ref="Q86">_xlfn.IFS(L86&lt;0,$T$113,L86=0,"",L86&gt;0,$U$113)</f>
        <v>▼</v>
      </c>
      <c r="R86" s="44" t="str" cm="1">
        <f t="array" ref="R86">_xlfn.IFS(M86&lt;0,$T$113,M86=0,"",M86&gt;0,$U$113)</f>
        <v>▼</v>
      </c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</row>
    <row r="87" spans="1:57" x14ac:dyDescent="0.35">
      <c r="A87" s="21"/>
      <c r="B87" s="21"/>
      <c r="C87" s="21"/>
      <c r="D87" s="21"/>
      <c r="E87" s="17" t="str">
        <f t="shared" si="2"/>
        <v>Q2 '22</v>
      </c>
      <c r="F87" s="11" cm="1">
        <f t="array" ref="F87">_xlfn.IFS(AND(L87&lt;0,M87&gt;0,ABS(L87)&gt;ABS(M87)),O86+L87,AND(L87&lt;0,M87&gt;0,ABS(L87)&lt;ABS(M87)),O86+L87,AND(L87&lt;0,M87&lt;0,ABS(L87)&lt;ABS(M87)),O86+L87+M87,AND(L87&gt;0,M87&gt;0),O86,AND(L87&gt;0,M87&lt;0,ABS(L87)&gt;ABS(M87)),O86,AND(L87&lt;0,M87&gt;0,ABS(L87)&gt;ABS(M87)),O86+L87,AND(L87=0,M87&gt;0),O86,AND(L87&gt;0,M87=0),O86,AND(L87&lt;0,M87=0),O86+L87,AND(L87+M87=0),O86,AND(L87=0,M87&lt;0),O86+M87,AND(L87&gt;0,M87&lt;0,ABS(L87)&lt;ABS(M87)),O86-(ABS(M87)-ABS(L87)),AND(L87&lt;0,M87&lt;0,ABS(L87)&gt;ABS(M87)),O86+L87+M87,AND(L87&lt;0,M87&lt;0,ABS(L87)=ABS(M87)),O86+L87+M87)</f>
        <v>1187.6492790767813</v>
      </c>
      <c r="G87" s="8" cm="1">
        <f t="array" ref="G87">_xlfn.IFS(AND(L87&lt;0,ABS(L87)&lt;ABS(M87)),ABS(L87),AND(L87&lt;0,ABS(L87)&gt;ABS(M87),M87&gt;0),ABS(M87),AND(ROUNDDOWN(L87,0)=0,ROUNDDOWN(M87,0)=0),0,AND(L87&gt;0,M87&lt;0,ABS(L87)&gt;ABS(M87)),L87+M87,AND(L87&gt;=0,M87&gt;=0),L87,AND(L87=0,M87&lt;0),L87,AND(L87&lt;0,M87=0),ABS(L87),AND(L87+M87=0),0,AND(L87&lt;0,ABS(L87)&gt;ABS(M87),M87&lt;0),ABS(L87),AND(L87&gt;0,M87&lt;0,ABS(L87)&lt;ABS(M87)),ABS(M87)-ABS(L87),AND(L87&lt;0,M87&lt;0),ABS(L87))</f>
        <v>605.64472994925177</v>
      </c>
      <c r="H87" s="7" cm="1">
        <f t="array" ref="H87">_xlfn.IFS(AND(L87&lt;0,M87&gt;0),ABS(M87+L87),AND(L87&lt;0,M87&lt;0),ABS(M87),AND(L87&gt;=0,M87&gt;=0),M87,AND(L87=0,M87=0),M87,AND(L87&gt;0,M87&lt;0,ABS(L87)&gt;ABS(M87)),ABS(M87),AND(L87&lt;0,M87=0),M87,AND(L87+M87=0),0,AND(L87=0,M87&lt;0),ABS(M87),AND(L87&gt;0,M87&lt;0,ABS(L87)&lt;ABS(M87)),ABS(L87))</f>
        <v>302</v>
      </c>
      <c r="L87" s="10">
        <f t="shared" si="3"/>
        <v>605.64472994925177</v>
      </c>
      <c r="M87" s="10">
        <f t="shared" si="3"/>
        <v>302</v>
      </c>
      <c r="N87" s="12">
        <f t="shared" si="4"/>
        <v>907.64472994925177</v>
      </c>
      <c r="O87" s="12">
        <f t="shared" si="5"/>
        <v>2095.2940090260331</v>
      </c>
      <c r="P87" s="21"/>
      <c r="Q87" s="44" t="str" cm="1">
        <f t="array" ref="Q87">_xlfn.IFS(L87&lt;0,$T$113,L87=0,"",L87&gt;0,$U$113)</f>
        <v>▲</v>
      </c>
      <c r="R87" s="44" t="str" cm="1">
        <f t="array" ref="R87">_xlfn.IFS(M87&lt;0,$T$113,M87=0,"",M87&gt;0,$U$113)</f>
        <v>▲</v>
      </c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</row>
    <row r="88" spans="1:57" x14ac:dyDescent="0.35">
      <c r="A88" s="21"/>
      <c r="B88" s="21"/>
      <c r="C88" s="21"/>
      <c r="D88" s="21"/>
      <c r="E88" s="17" t="str">
        <f t="shared" si="2"/>
        <v>Q3 '22</v>
      </c>
      <c r="F88" s="11" cm="1">
        <f t="array" ref="F88">_xlfn.IFS(AND(L88&lt;0,M88&gt;0,ABS(L88)&gt;ABS(M88)),O87+L88,AND(L88&lt;0,M88&gt;0,ABS(L88)&lt;ABS(M88)),O87+L88,AND(L88&lt;0,M88&lt;0,ABS(L88)&lt;ABS(M88)),O87+L88+M88,AND(L88&gt;0,M88&gt;0),O87,AND(L88&gt;0,M88&lt;0,ABS(L88)&gt;ABS(M88)),O87,AND(L88&lt;0,M88&gt;0,ABS(L88)&gt;ABS(M88)),O87+L88,AND(L88=0,M88&gt;0),O87,AND(L88&gt;0,M88=0),O87,AND(L88&lt;0,M88=0),O87+L88,AND(L88+M88=0),O87,AND(L88=0,M88&lt;0),O87+M88,AND(L88&gt;0,M88&lt;0,ABS(L88)&lt;ABS(M88)),O87-(ABS(M88)-ABS(L88)),AND(L88&lt;0,M88&lt;0,ABS(L88)&gt;ABS(M88)),O87+L88+M88,AND(L88&lt;0,M88&lt;0,ABS(L88)=ABS(M88)),O87+L88+M88)</f>
        <v>2095.2940090260331</v>
      </c>
      <c r="G88" s="8" cm="1">
        <f t="array" ref="G88">_xlfn.IFS(AND(L88&lt;0,ABS(L88)&lt;ABS(M88)),ABS(L88),AND(L88&lt;0,ABS(L88)&gt;ABS(M88),M88&gt;0),ABS(M88),AND(ROUNDDOWN(L88,0)=0,ROUNDDOWN(M88,0)=0),0,AND(L88&gt;0,M88&lt;0,ABS(L88)&gt;ABS(M88)),L88+M88,AND(L88&gt;=0,M88&gt;=0),L88,AND(L88=0,M88&lt;0),L88,AND(L88&lt;0,M88=0),ABS(L88),AND(L88+M88=0),0,AND(L88&lt;0,ABS(L88)&gt;ABS(M88),M88&lt;0),ABS(L88),AND(L88&gt;0,M88&lt;0,ABS(L88)&lt;ABS(M88)),ABS(M88)-ABS(L88),AND(L88&lt;0,M88&lt;0),ABS(L88))</f>
        <v>568.66327720898539</v>
      </c>
      <c r="H88" s="7" cm="1">
        <f t="array" ref="H88">_xlfn.IFS(AND(L88&lt;0,M88&gt;0),ABS(M88+L88),AND(L88&lt;0,M88&lt;0),ABS(M88),AND(L88&gt;=0,M88&gt;=0),M88,AND(L88=0,M88=0),M88,AND(L88&gt;0,M88&lt;0,ABS(L88)&gt;ABS(M88)),ABS(M88),AND(L88&lt;0,M88=0),M88,AND(L88+M88=0),0,AND(L88=0,M88&lt;0),ABS(M88),AND(L88&gt;0,M88&lt;0,ABS(L88)&lt;ABS(M88)),ABS(L88))</f>
        <v>90.047385969020581</v>
      </c>
      <c r="L88" s="10">
        <f t="shared" si="3"/>
        <v>658.71066317800603</v>
      </c>
      <c r="M88" s="10">
        <f t="shared" si="3"/>
        <v>-90.047385969020581</v>
      </c>
      <c r="N88" s="12">
        <f t="shared" si="4"/>
        <v>568.66327720898539</v>
      </c>
      <c r="O88" s="12">
        <f t="shared" si="5"/>
        <v>2663.9572862350187</v>
      </c>
      <c r="P88" s="21"/>
      <c r="Q88" s="44" t="str" cm="1">
        <f t="array" ref="Q88">_xlfn.IFS(L88&lt;0,$T$113,L88=0,"",L88&gt;0,$U$113)</f>
        <v>▲</v>
      </c>
      <c r="R88" s="44" t="str" cm="1">
        <f t="array" ref="R88">_xlfn.IFS(M88&lt;0,$T$113,M88=0,"",M88&gt;0,$U$113)</f>
        <v>▼</v>
      </c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</row>
    <row r="89" spans="1:57" x14ac:dyDescent="0.35">
      <c r="A89" s="21"/>
      <c r="B89" s="21"/>
      <c r="C89" s="21"/>
      <c r="D89" s="21"/>
      <c r="E89" s="17" t="str">
        <f t="shared" si="2"/>
        <v>Q4 '22</v>
      </c>
      <c r="F89" s="11" cm="1">
        <f t="array" ref="F89">_xlfn.IFS(AND(L89&lt;0,M89&gt;0,ABS(L89)&gt;ABS(M89)),O88+L89,AND(L89&lt;0,M89&gt;0,ABS(L89)&lt;ABS(M89)),O88+L89,AND(L89&lt;0,M89&lt;0,ABS(L89)&lt;ABS(M89)),O88+L89+M89,AND(L89&gt;0,M89&gt;0),O88,AND(L89&gt;0,M89&lt;0,ABS(L89)&gt;ABS(M89)),O88,AND(L89&lt;0,M89&gt;0,ABS(L89)&gt;ABS(M89)),O88+L89,AND(L89=0,M89&gt;0),O88,AND(L89&gt;0,M89=0),O88,AND(L89&lt;0,M89=0),O88+L89,AND(L89+M89=0),O88,AND(L89=0,M89&lt;0),O88+M89,AND(L89&gt;0,M89&lt;0,ABS(L89)&lt;ABS(M89)),O88-(ABS(M89)-ABS(L89)),AND(L89&lt;0,M89&lt;0,ABS(L89)&gt;ABS(M89)),O88+L89+M89,AND(L89&lt;0,M89&lt;0,ABS(L89)=ABS(M89)),O88+L89+M89)</f>
        <v>2424.1947082709971</v>
      </c>
      <c r="G89" s="8" cm="1">
        <f t="array" ref="G89">_xlfn.IFS(AND(L89&lt;0,ABS(L89)&lt;ABS(M89)),ABS(L89),AND(L89&lt;0,ABS(L89)&gt;ABS(M89),M89&gt;0),ABS(M89),AND(ROUNDDOWN(L89,0)=0,ROUNDDOWN(M89,0)=0),0,AND(L89&gt;0,M89&lt;0,ABS(L89)&gt;ABS(M89)),L89+M89,AND(L89&gt;=0,M89&gt;=0),L89,AND(L89=0,M89&lt;0),L89,AND(L89&lt;0,M89=0),ABS(L89),AND(L89+M89=0),0,AND(L89&lt;0,ABS(L89)&gt;ABS(M89),M89&lt;0),ABS(L89),AND(L89&gt;0,M89&lt;0,ABS(L89)&lt;ABS(M89)),ABS(M89)-ABS(L89),AND(L89&lt;0,M89&lt;0),ABS(L89))</f>
        <v>229.77998890931701</v>
      </c>
      <c r="H89" s="7" cm="1">
        <f t="array" ref="H89">_xlfn.IFS(AND(L89&lt;0,M89&gt;0),ABS(M89+L89),AND(L89&lt;0,M89&lt;0),ABS(M89),AND(L89&gt;=0,M89&gt;=0),M89,AND(L89=0,M89=0),M89,AND(L89&gt;0,M89&lt;0,ABS(L89)&gt;ABS(M89)),ABS(M89),AND(L89&lt;0,M89=0),M89,AND(L89+M89=0),0,AND(L89=0,M89&lt;0),ABS(M89),AND(L89&gt;0,M89&lt;0,ABS(L89)&lt;ABS(M89)),ABS(L89))</f>
        <v>9.9825890547047891</v>
      </c>
      <c r="L89" s="10">
        <f t="shared" si="3"/>
        <v>-239.7625779640218</v>
      </c>
      <c r="M89" s="10">
        <f t="shared" si="3"/>
        <v>229.77998890931701</v>
      </c>
      <c r="N89" s="12">
        <f t="shared" si="4"/>
        <v>-9.9825890547047891</v>
      </c>
      <c r="O89" s="12">
        <f t="shared" si="5"/>
        <v>2653.9746971803143</v>
      </c>
      <c r="P89" s="21"/>
      <c r="Q89" s="44" t="str" cm="1">
        <f t="array" ref="Q89">_xlfn.IFS(L89&lt;0,$T$113,L89=0,"",L89&gt;0,$U$113)</f>
        <v>▼</v>
      </c>
      <c r="R89" s="44" t="str" cm="1">
        <f t="array" ref="R89">_xlfn.IFS(M89&lt;0,$T$113,M89=0,"",M89&gt;0,$U$113)</f>
        <v>▲</v>
      </c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</row>
    <row r="90" spans="1:57" x14ac:dyDescent="0.35">
      <c r="A90" s="21"/>
      <c r="B90" s="21"/>
      <c r="C90" s="21"/>
      <c r="D90" s="21"/>
      <c r="E90" s="17" t="str">
        <f t="shared" si="2"/>
        <v>Q1 '23</v>
      </c>
      <c r="F90" s="11" cm="1">
        <f t="array" ref="F90">_xlfn.IFS(AND(L90&lt;0,M90&gt;0,ABS(L90)&gt;ABS(M90)),O89+L90,AND(L90&lt;0,M90&gt;0,ABS(L90)&lt;ABS(M90)),O89+L90,AND(L90&lt;0,M90&lt;0,ABS(L90)&lt;ABS(M90)),O89+L90+M90,AND(L90&gt;0,M90&gt;0),O89,AND(L90&gt;0,M90&lt;0,ABS(L90)&gt;ABS(M90)),O89,AND(L90&lt;0,M90&gt;0,ABS(L90)&gt;ABS(M90)),O89+L90,AND(L90=0,M90&gt;0),O89,AND(L90&gt;0,M90=0),O89,AND(L90&lt;0,M90=0),O89+L90,AND(L90+M90=0),O89,AND(L90=0,M90&lt;0),O89+M90,AND(L90&gt;0,M90&lt;0,ABS(L90)&lt;ABS(M90)),O89-(ABS(M90)-ABS(L90)),AND(L90&lt;0,M90&lt;0,ABS(L90)&gt;ABS(M90)),O89+L90+M90,AND(L90&lt;0,M90&lt;0,ABS(L90)=ABS(M90)),O89+L90+M90)</f>
        <v>2513.4120454394838</v>
      </c>
      <c r="G90" s="8" cm="1">
        <f t="array" ref="G90">_xlfn.IFS(AND(L90&lt;0,ABS(L90)&lt;ABS(M90)),ABS(L90),AND(L90&lt;0,ABS(L90)&gt;ABS(M90),M90&gt;0),ABS(M90),AND(ROUNDDOWN(L90,0)=0,ROUNDDOWN(M90,0)=0),0,AND(L90&gt;0,M90&lt;0,ABS(L90)&gt;ABS(M90)),L90+M90,AND(L90&gt;=0,M90&gt;=0),L90,AND(L90=0,M90&lt;0),L90,AND(L90&lt;0,M90=0),ABS(L90),AND(L90+M90=0),0,AND(L90&lt;0,ABS(L90)&gt;ABS(M90),M90&lt;0),ABS(L90),AND(L90&gt;0,M90&lt;0,ABS(L90)&lt;ABS(M90)),ABS(M90)-ABS(L90),AND(L90&lt;0,M90&lt;0),ABS(L90))</f>
        <v>140.56265174083057</v>
      </c>
      <c r="H90" s="7" cm="1">
        <f t="array" ref="H90">_xlfn.IFS(AND(L90&lt;0,M90&gt;0),ABS(M90+L90),AND(L90&lt;0,M90&lt;0),ABS(M90),AND(L90&gt;=0,M90&gt;=0),M90,AND(L90=0,M90=0),M90,AND(L90&gt;0,M90&lt;0,ABS(L90)&gt;ABS(M90)),ABS(M90),AND(L90&lt;0,M90=0),M90,AND(L90+M90=0),0,AND(L90=0,M90&lt;0),ABS(M90),AND(L90&gt;0,M90&lt;0,ABS(L90)&lt;ABS(M90)),ABS(L90))</f>
        <v>162.24878868922156</v>
      </c>
      <c r="L90" s="10">
        <f t="shared" si="3"/>
        <v>-140.56265174083057</v>
      </c>
      <c r="M90" s="10">
        <f t="shared" si="3"/>
        <v>302.81144043005213</v>
      </c>
      <c r="N90" s="12">
        <f t="shared" si="4"/>
        <v>162.24878868922156</v>
      </c>
      <c r="O90" s="12">
        <f t="shared" si="5"/>
        <v>2816.223485869536</v>
      </c>
      <c r="P90" s="21"/>
      <c r="Q90" s="44" t="str" cm="1">
        <f t="array" ref="Q90">_xlfn.IFS(L90&lt;0,$T$113,L90=0,"",L90&gt;0,$U$113)</f>
        <v>▼</v>
      </c>
      <c r="R90" s="44" t="str" cm="1">
        <f t="array" ref="R90">_xlfn.IFS(M90&lt;0,$T$113,M90=0,"",M90&gt;0,$U$113)</f>
        <v>▲</v>
      </c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</row>
    <row r="91" spans="1:57" x14ac:dyDescent="0.35">
      <c r="A91" s="21"/>
      <c r="B91" s="21"/>
      <c r="C91" s="21"/>
      <c r="D91" s="21"/>
      <c r="E91" s="17" t="str">
        <f t="shared" si="2"/>
        <v>Q2 '23</v>
      </c>
      <c r="F91" s="11" cm="1">
        <f t="array" ref="F91">_xlfn.IFS(AND(L91&lt;0,M91&gt;0,ABS(L91)&gt;ABS(M91)),O90+L91,AND(L91&lt;0,M91&gt;0,ABS(L91)&lt;ABS(M91)),O90+L91,AND(L91&lt;0,M91&lt;0,ABS(L91)&lt;ABS(M91)),O90+L91+M91,AND(L91&gt;0,M91&gt;0),O90,AND(L91&gt;0,M91&lt;0,ABS(L91)&gt;ABS(M91)),O90,AND(L91&lt;0,M91&gt;0,ABS(L91)&gt;ABS(M91)),O90+L91,AND(L91=0,M91&gt;0),O90,AND(L91&gt;0,M91=0),O90,AND(L91&lt;0,M91=0),O90+L91,AND(L91+M91=0),O90,AND(L91=0,M91&lt;0),O90+M91,AND(L91&gt;0,M91&lt;0,ABS(L91)&lt;ABS(M91)),O90-(ABS(M91)-ABS(L91)),AND(L91&lt;0,M91&lt;0,ABS(L91)&gt;ABS(M91)),O90+L91+M91,AND(L91&lt;0,M91&lt;0,ABS(L91)=ABS(M91)),O90+L91+M91)</f>
        <v>2713.641800058188</v>
      </c>
      <c r="G91" s="8" cm="1">
        <f t="array" ref="G91">_xlfn.IFS(AND(L91&lt;0,ABS(L91)&lt;ABS(M91)),ABS(L91),AND(L91&lt;0,ABS(L91)&gt;ABS(M91),M91&gt;0),ABS(M91),AND(ROUNDDOWN(L91,0)=0,ROUNDDOWN(M91,0)=0),0,AND(L91&gt;0,M91&lt;0,ABS(L91)&gt;ABS(M91)),L91+M91,AND(L91&gt;=0,M91&gt;=0),L91,AND(L91=0,M91&lt;0),L91,AND(L91&lt;0,M91=0),ABS(L91),AND(L91+M91=0),0,AND(L91&lt;0,ABS(L91)&gt;ABS(M91),M91&lt;0),ABS(L91),AND(L91&gt;0,M91&lt;0,ABS(L91)&lt;ABS(M91)),ABS(M91)-ABS(L91),AND(L91&lt;0,M91&lt;0),ABS(L91))</f>
        <v>102.58168581134817</v>
      </c>
      <c r="H91" s="7" cm="1">
        <f t="array" ref="H91">_xlfn.IFS(AND(L91&lt;0,M91&gt;0),ABS(M91+L91),AND(L91&lt;0,M91&lt;0),ABS(M91),AND(L91&gt;=0,M91&gt;=0),M91,AND(L91=0,M91=0),M91,AND(L91&gt;0,M91&lt;0,ABS(L91)&gt;ABS(M91)),ABS(M91),AND(L91&lt;0,M91=0),M91,AND(L91+M91=0),0,AND(L91=0,M91&lt;0),ABS(M91),AND(L91&gt;0,M91&lt;0,ABS(L91)&lt;ABS(M91)),ABS(L91))</f>
        <v>226.99928928602469</v>
      </c>
      <c r="L91" s="10">
        <f t="shared" si="3"/>
        <v>-102.58168581134817</v>
      </c>
      <c r="M91" s="10">
        <f t="shared" si="3"/>
        <v>329.58097509737286</v>
      </c>
      <c r="N91" s="12">
        <f t="shared" si="4"/>
        <v>226.99928928602469</v>
      </c>
      <c r="O91" s="12">
        <f t="shared" si="5"/>
        <v>3043.2227751555611</v>
      </c>
      <c r="P91" s="21"/>
      <c r="Q91" s="44" t="str" cm="1">
        <f t="array" ref="Q91">_xlfn.IFS(L91&lt;0,$T$113,L91=0,"",L91&gt;0,$U$113)</f>
        <v>▼</v>
      </c>
      <c r="R91" s="44" t="str" cm="1">
        <f t="array" ref="R91">_xlfn.IFS(M91&lt;0,$T$113,M91=0,"",M91&gt;0,$U$113)</f>
        <v>▲</v>
      </c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</row>
    <row r="92" spans="1:57" x14ac:dyDescent="0.35">
      <c r="A92" s="21"/>
      <c r="B92" s="21"/>
      <c r="C92" s="21"/>
      <c r="D92" s="21"/>
      <c r="E92" s="17" t="str">
        <f t="shared" si="2"/>
        <v>Q3 '23</v>
      </c>
      <c r="F92" s="11" cm="1">
        <f t="array" ref="F92">_xlfn.IFS(AND(L92&lt;0,M92&gt;0,ABS(L92)&gt;ABS(M92)),O91+L92,AND(L92&lt;0,M92&gt;0,ABS(L92)&lt;ABS(M92)),O91+L92,AND(L92&lt;0,M92&lt;0,ABS(L92)&lt;ABS(M92)),O91+L92+M92,AND(L92&gt;0,M92&gt;0),O91,AND(L92&gt;0,M92&lt;0,ABS(L92)&gt;ABS(M92)),O91,AND(L92&lt;0,M92&gt;0,ABS(L92)&gt;ABS(M92)),O91+L92,AND(L92=0,M92&gt;0),O91,AND(L92&gt;0,M92=0),O91,AND(L92&lt;0,M92=0),O91+L92,AND(L92+M92=0),O91,AND(L92=0,M92&lt;0),O91+M92,AND(L92&gt;0,M92&lt;0,ABS(L92)&lt;ABS(M92)),O91-(ABS(M92)-ABS(L92)),AND(L92&lt;0,M92&lt;0,ABS(L92)&gt;ABS(M92)),O91+L92+M92,AND(L92&lt;0,M92&lt;0,ABS(L92)=ABS(M92)),O91+L92+M92)</f>
        <v>3043.2227751555611</v>
      </c>
      <c r="G92" s="8" cm="1">
        <f t="array" ref="G92">_xlfn.IFS(AND(L92&lt;0,ABS(L92)&lt;ABS(M92)),ABS(L92),AND(L92&lt;0,ABS(L92)&gt;ABS(M92),M92&gt;0),ABS(M92),AND(ROUNDDOWN(L92,0)=0,ROUNDDOWN(M92,0)=0),0,AND(L92&gt;0,M92&lt;0,ABS(L92)&gt;ABS(M92)),L92+M92,AND(L92&gt;=0,M92&gt;=0),L92,AND(L92=0,M92&lt;0),L92,AND(L92&lt;0,M92=0),ABS(L92),AND(L92+M92=0),0,AND(L92&lt;0,ABS(L92)&gt;ABS(M92),M92&lt;0),ABS(L92),AND(L92&gt;0,M92&lt;0,ABS(L92)&lt;ABS(M92)),ABS(M92)-ABS(L92),AND(L92&lt;0,M92&lt;0),ABS(L92))</f>
        <v>651.86925425399886</v>
      </c>
      <c r="H92" s="7" cm="1">
        <f t="array" ref="H92">_xlfn.IFS(AND(L92&lt;0,M92&gt;0),ABS(M92+L92),AND(L92&lt;0,M92&lt;0),ABS(M92),AND(L92&gt;=0,M92&gt;=0),M92,AND(L92=0,M92=0),M92,AND(L92&gt;0,M92&lt;0,ABS(L92)&gt;ABS(M92)),ABS(M92),AND(L92&lt;0,M92=0),M92,AND(L92+M92=0),0,AND(L92=0,M92&lt;0),ABS(M92),AND(L92&gt;0,M92&lt;0,ABS(L92)&lt;ABS(M92)),ABS(L92))</f>
        <v>685.91124094692884</v>
      </c>
      <c r="L92" s="10">
        <f t="shared" si="3"/>
        <v>651.86925425399886</v>
      </c>
      <c r="M92" s="10">
        <f t="shared" si="3"/>
        <v>685.91124094692884</v>
      </c>
      <c r="N92" s="12">
        <f t="shared" si="4"/>
        <v>1337.7804952009278</v>
      </c>
      <c r="O92" s="12">
        <f t="shared" si="5"/>
        <v>4381.0032703564884</v>
      </c>
      <c r="P92" s="21"/>
      <c r="Q92" s="44" t="str" cm="1">
        <f t="array" ref="Q92">_xlfn.IFS(L92&lt;0,$T$113,L92=0,"",L92&gt;0,$U$113)</f>
        <v>▲</v>
      </c>
      <c r="R92" s="44" t="str" cm="1">
        <f t="array" ref="R92">_xlfn.IFS(M92&lt;0,$T$113,M92=0,"",M92&gt;0,$U$113)</f>
        <v>▲</v>
      </c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</row>
    <row r="93" spans="1:57" x14ac:dyDescent="0.35">
      <c r="A93" s="21"/>
      <c r="B93" s="21"/>
      <c r="C93" s="21"/>
      <c r="D93" s="21"/>
      <c r="E93" s="17" t="str">
        <f t="shared" si="2"/>
        <v>Q4 '23</v>
      </c>
      <c r="F93" s="11" cm="1">
        <f t="array" ref="F93">_xlfn.IFS(AND(L93&lt;0,M93&gt;0,ABS(L93)&gt;ABS(M93)),O92+L93,AND(L93&lt;0,M93&gt;0,ABS(L93)&lt;ABS(M93)),O92+L93,AND(L93&lt;0,M93&lt;0,ABS(L93)&lt;ABS(M93)),O92+L93+M93,AND(L93&gt;0,M93&gt;0),O92,AND(L93&gt;0,M93&lt;0,ABS(L93)&gt;ABS(M93)),O92,AND(L93&lt;0,M93&gt;0,ABS(L93)&gt;ABS(M93)),O92+L93,AND(L93=0,M93&gt;0),O92,AND(L93&gt;0,M93=0),O92,AND(L93&lt;0,M93=0),O92+L93,AND(L93+M93=0),O92,AND(L93=0,M93&lt;0),O92+M93,AND(L93&gt;0,M93&lt;0,ABS(L93)&lt;ABS(M93)),O92-(ABS(M93)-ABS(L93)),AND(L93&lt;0,M93&lt;0,ABS(L93)&gt;ABS(M93)),O92+L93+M93,AND(L93&lt;0,M93&lt;0,ABS(L93)=ABS(M93)),O92+L93+M93)</f>
        <v>4381.0032703564884</v>
      </c>
      <c r="G93" s="8" cm="1">
        <f t="array" ref="G93">_xlfn.IFS(AND(L93&lt;0,ABS(L93)&lt;ABS(M93)),ABS(L93),AND(L93&lt;0,ABS(L93)&gt;ABS(M93),M93&gt;0),ABS(M93),AND(ROUNDDOWN(L93,0)=0,ROUNDDOWN(M93,0)=0),0,AND(L93&gt;0,M93&lt;0,ABS(L93)&gt;ABS(M93)),L93+M93,AND(L93&gt;=0,M93&gt;=0),L93,AND(L93=0,M93&lt;0),L93,AND(L93&lt;0,M93=0),ABS(L93),AND(L93+M93=0),0,AND(L93&lt;0,ABS(L93)&gt;ABS(M93),M93&lt;0),ABS(L93),AND(L93&gt;0,M93&lt;0,ABS(L93)&lt;ABS(M93)),ABS(M93)-ABS(L93),AND(L93&lt;0,M93&lt;0),ABS(L93))</f>
        <v>277.61775911938531</v>
      </c>
      <c r="H93" s="7" cm="1">
        <f t="array" ref="H93">_xlfn.IFS(AND(L93&lt;0,M93&gt;0),ABS(M93+L93),AND(L93&lt;0,M93&lt;0),ABS(M93),AND(L93&gt;=0,M93&gt;=0),M93,AND(L93=0,M93=0),M93,AND(L93&gt;0,M93&lt;0,ABS(L93)&gt;ABS(M93)),ABS(M93),AND(L93&lt;0,M93=0),M93,AND(L93+M93=0),0,AND(L93=0,M93&lt;0),ABS(M93),AND(L93&gt;0,M93&lt;0,ABS(L93)&lt;ABS(M93)),ABS(L93))</f>
        <v>102.03781102601022</v>
      </c>
      <c r="L93" s="10">
        <f t="shared" si="3"/>
        <v>379.65557014539553</v>
      </c>
      <c r="M93" s="10">
        <f t="shared" si="3"/>
        <v>-102.03781102601022</v>
      </c>
      <c r="N93" s="12">
        <f t="shared" si="4"/>
        <v>277.61775911938531</v>
      </c>
      <c r="O93" s="12">
        <f t="shared" si="5"/>
        <v>4658.6210294758739</v>
      </c>
      <c r="P93" s="21"/>
      <c r="Q93" s="44" t="str" cm="1">
        <f t="array" ref="Q93">_xlfn.IFS(L93&lt;0,$T$113,L93=0,"",L93&gt;0,$U$113)</f>
        <v>▲</v>
      </c>
      <c r="R93" s="44" t="str" cm="1">
        <f t="array" ref="R93">_xlfn.IFS(M93&lt;0,$T$113,M93=0,"",M93&gt;0,$U$113)</f>
        <v>▼</v>
      </c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</row>
    <row r="94" spans="1:57" x14ac:dyDescent="0.35">
      <c r="A94" s="21"/>
      <c r="B94" s="21"/>
      <c r="C94" s="21"/>
      <c r="D94" s="21"/>
      <c r="E94" s="17" t="str">
        <f t="shared" si="2"/>
        <v>Q1 '24</v>
      </c>
      <c r="F94" s="11" cm="1">
        <f t="array" ref="F94">_xlfn.IFS(AND(L94&lt;0,M94&gt;0,ABS(L94)&gt;ABS(M94)),O93+L94,AND(L94&lt;0,M94&gt;0,ABS(L94)&lt;ABS(M94)),O93+L94,AND(L94&lt;0,M94&lt;0,ABS(L94)&lt;ABS(M94)),O93+L94+M94,AND(L94&gt;0,M94&gt;0),O93,AND(L94&gt;0,M94&lt;0,ABS(L94)&gt;ABS(M94)),O93,AND(L94&lt;0,M94&gt;0,ABS(L94)&gt;ABS(M94)),O93+L94,AND(L94=0,M94&gt;0),O93,AND(L94&gt;0,M94=0),O93,AND(L94&lt;0,M94=0),O93+L94,AND(L94+M94=0),O93,AND(L94=0,M94&lt;0),O93+M94,AND(L94&gt;0,M94&lt;0,ABS(L94)&lt;ABS(M94)),O93-(ABS(M94)-ABS(L94)),AND(L94&lt;0,M94&lt;0,ABS(L94)&gt;ABS(M94)),O93+L94+M94,AND(L94&lt;0,M94&lt;0,ABS(L94)=ABS(M94)),O93+L94+M94)</f>
        <v>4202.7922573554106</v>
      </c>
      <c r="G94" s="8" cm="1">
        <f t="array" ref="G94">_xlfn.IFS(AND(L94&lt;0,ABS(L94)&lt;ABS(M94)),ABS(L94),AND(L94&lt;0,ABS(L94)&gt;ABS(M94),M94&gt;0),ABS(M94),AND(ROUNDDOWN(L94,0)=0,ROUNDDOWN(M94,0)=0),0,AND(L94&gt;0,M94&lt;0,ABS(L94)&gt;ABS(M94)),L94+M94,AND(L94&gt;=0,M94&gt;=0),L94,AND(L94=0,M94&lt;0),L94,AND(L94&lt;0,M94=0),ABS(L94),AND(L94+M94=0),0,AND(L94&lt;0,ABS(L94)&gt;ABS(M94),M94&lt;0),ABS(L94),AND(L94&gt;0,M94&lt;0,ABS(L94)&lt;ABS(M94)),ABS(M94)-ABS(L94),AND(L94&lt;0,M94&lt;0),ABS(L94))</f>
        <v>455.82877212046367</v>
      </c>
      <c r="H94" s="7" cm="1">
        <f t="array" ref="H94">_xlfn.IFS(AND(L94&lt;0,M94&gt;0),ABS(M94+L94),AND(L94&lt;0,M94&lt;0),ABS(M94),AND(L94&gt;=0,M94&gt;=0),M94,AND(L94=0,M94=0),M94,AND(L94&gt;0,M94&lt;0,ABS(L94)&gt;ABS(M94)),ABS(M94),AND(L94&lt;0,M94=0),M94,AND(L94+M94=0),0,AND(L94=0,M94&lt;0),ABS(M94),AND(L94&gt;0,M94&lt;0,ABS(L94)&lt;ABS(M94)),ABS(L94))</f>
        <v>7.0967149700796881</v>
      </c>
      <c r="L94" s="10">
        <f t="shared" si="3"/>
        <v>7.0967149700796881</v>
      </c>
      <c r="M94" s="10">
        <f t="shared" si="3"/>
        <v>-462.92548709054336</v>
      </c>
      <c r="N94" s="12">
        <f t="shared" si="4"/>
        <v>-455.82877212046367</v>
      </c>
      <c r="O94" s="12">
        <f t="shared" si="5"/>
        <v>4202.7922573554106</v>
      </c>
      <c r="P94" s="21"/>
      <c r="Q94" s="44" t="str" cm="1">
        <f t="array" ref="Q94">_xlfn.IFS(L94&lt;0,$T$113,L94=0,"",L94&gt;0,$U$113)</f>
        <v>▲</v>
      </c>
      <c r="R94" s="44" t="str" cm="1">
        <f t="array" ref="R94">_xlfn.IFS(M94&lt;0,$T$113,M94=0,"",M94&gt;0,$U$113)</f>
        <v>▼</v>
      </c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</row>
    <row r="95" spans="1:57" x14ac:dyDescent="0.35">
      <c r="A95" s="21"/>
      <c r="B95" s="21"/>
      <c r="C95" s="21"/>
      <c r="D95" s="21"/>
      <c r="E95" s="17" t="str">
        <f t="shared" si="2"/>
        <v>Q2 '24</v>
      </c>
      <c r="F95" s="11" cm="1">
        <f t="array" ref="F95">_xlfn.IFS(AND(L95&lt;0,M95&gt;0,ABS(L95)&gt;ABS(M95)),O94+L95,AND(L95&lt;0,M95&gt;0,ABS(L95)&lt;ABS(M95)),O94+L95,AND(L95&lt;0,M95&lt;0,ABS(L95)&lt;ABS(M95)),O94+L95+M95,AND(L95&gt;0,M95&gt;0),O94,AND(L95&gt;0,M95&lt;0,ABS(L95)&gt;ABS(M95)),O94,AND(L95&lt;0,M95&gt;0,ABS(L95)&gt;ABS(M95)),O94+L95,AND(L95=0,M95&gt;0),O94,AND(L95&gt;0,M95=0),O94,AND(L95&lt;0,M95=0),O94+L95,AND(L95+M95=0),O94,AND(L95=0,M95&lt;0),O94+M95,AND(L95&gt;0,M95&lt;0,ABS(L95)&lt;ABS(M95)),O94-(ABS(M95)-ABS(L95)),AND(L95&lt;0,M95&lt;0,ABS(L95)&gt;ABS(M95)),O94+L95+M95,AND(L95&lt;0,M95&lt;0,ABS(L95)=ABS(M95)),O94+L95+M95)</f>
        <v>3744.4396886077311</v>
      </c>
      <c r="G95" s="8" cm="1">
        <f t="array" ref="G95">_xlfn.IFS(AND(L95&lt;0,ABS(L95)&lt;ABS(M95)),ABS(L95),AND(L95&lt;0,ABS(L95)&gt;ABS(M95),M95&gt;0),ABS(M95),AND(ROUNDDOWN(L95,0)=0,ROUNDDOWN(M95,0)=0),0,AND(L95&gt;0,M95&lt;0,ABS(L95)&gt;ABS(M95)),L95+M95,AND(L95&gt;=0,M95&gt;=0),L95,AND(L95=0,M95&lt;0),L95,AND(L95&lt;0,M95=0),ABS(L95),AND(L95+M95=0),0,AND(L95&lt;0,ABS(L95)&gt;ABS(M95),M95&lt;0),ABS(L95),AND(L95&gt;0,M95&lt;0,ABS(L95)&lt;ABS(M95)),ABS(M95)-ABS(L95),AND(L95&lt;0,M95&lt;0),ABS(L95))</f>
        <v>374.28254135867485</v>
      </c>
      <c r="H95" s="7" cm="1">
        <f t="array" ref="H95">_xlfn.IFS(AND(L95&lt;0,M95&gt;0),ABS(M95+L95),AND(L95&lt;0,M95&lt;0),ABS(M95),AND(L95&gt;=0,M95&gt;=0),M95,AND(L95=0,M95=0),M95,AND(L95&gt;0,M95&lt;0,ABS(L95)&gt;ABS(M95)),ABS(M95),AND(L95&lt;0,M95=0),M95,AND(L95+M95=0),0,AND(L95=0,M95&lt;0),ABS(M95),AND(L95&gt;0,M95&lt;0,ABS(L95)&lt;ABS(M95)),ABS(L95))</f>
        <v>84.070027389004849</v>
      </c>
      <c r="L95" s="10">
        <f t="shared" si="3"/>
        <v>-374.28254135867485</v>
      </c>
      <c r="M95" s="10">
        <f t="shared" si="3"/>
        <v>-84.070027389004849</v>
      </c>
      <c r="N95" s="12">
        <f t="shared" si="4"/>
        <v>-458.3525687476797</v>
      </c>
      <c r="O95" s="12">
        <f t="shared" si="5"/>
        <v>3744.4396886077311</v>
      </c>
      <c r="P95" s="21"/>
      <c r="Q95" s="44" t="str" cm="1">
        <f t="array" ref="Q95">_xlfn.IFS(L95&lt;0,$T$113,L95=0,"",L95&gt;0,$U$113)</f>
        <v>▼</v>
      </c>
      <c r="R95" s="44" t="str" cm="1">
        <f t="array" ref="R95">_xlfn.IFS(M95&lt;0,$T$113,M95=0,"",M95&gt;0,$U$113)</f>
        <v>▼</v>
      </c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</row>
    <row r="96" spans="1:57" x14ac:dyDescent="0.35">
      <c r="A96" s="21"/>
      <c r="B96" s="21"/>
      <c r="C96" s="21"/>
      <c r="D96" s="21"/>
      <c r="E96" s="17" t="str">
        <f t="shared" si="2"/>
        <v>Q3 '24</v>
      </c>
      <c r="F96" s="11" cm="1">
        <f t="array" ref="F96">_xlfn.IFS(AND(L96&lt;0,M96&gt;0,ABS(L96)&gt;ABS(M96)),O95+L96,AND(L96&lt;0,M96&gt;0,ABS(L96)&lt;ABS(M96)),O95+L96,AND(L96&lt;0,M96&lt;0,ABS(L96)&lt;ABS(M96)),O95+L96+M96,AND(L96&gt;0,M96&gt;0),O95,AND(L96&gt;0,M96&lt;0,ABS(L96)&gt;ABS(M96)),O95,AND(L96&lt;0,M96&gt;0,ABS(L96)&gt;ABS(M96)),O95+L96,AND(L96=0,M96&gt;0),O95,AND(L96&gt;0,M96=0),O95,AND(L96&lt;0,M96=0),O95+L96,AND(L96+M96=0),O95,AND(L96=0,M96&lt;0),O95+M96,AND(L96&gt;0,M96&lt;0,ABS(L96)&lt;ABS(M96)),O95-(ABS(M96)-ABS(L96)),AND(L96&lt;0,M96&lt;0,ABS(L96)&gt;ABS(M96)),O95+L96+M96,AND(L96&lt;0,M96&lt;0,ABS(L96)=ABS(M96)),O95+L96+M96)</f>
        <v>3744.4396886077311</v>
      </c>
      <c r="G96" s="8" cm="1">
        <f t="array" ref="G96">_xlfn.IFS(AND(L96&lt;0,ABS(L96)&lt;ABS(M96)),ABS(L96),AND(L96&lt;0,ABS(L96)&gt;ABS(M96),M96&gt;0),ABS(M96),AND(ROUNDDOWN(L96,0)=0,ROUNDDOWN(M96,0)=0),0,AND(L96&gt;0,M96&lt;0,ABS(L96)&gt;ABS(M96)),L96+M96,AND(L96&gt;=0,M96&gt;=0),L96,AND(L96=0,M96&lt;0),L96,AND(L96&lt;0,M96=0),ABS(L96),AND(L96+M96=0),0,AND(L96&lt;0,ABS(L96)&gt;ABS(M96),M96&lt;0),ABS(L96),AND(L96&gt;0,M96&lt;0,ABS(L96)&lt;ABS(M96)),ABS(M96)-ABS(L96),AND(L96&lt;0,M96&lt;0),ABS(L96))</f>
        <v>714.97089848852761</v>
      </c>
      <c r="H96" s="7" cm="1">
        <f t="array" ref="H96">_xlfn.IFS(AND(L96&lt;0,M96&gt;0),ABS(M96+L96),AND(L96&lt;0,M96&lt;0),ABS(M96),AND(L96&gt;=0,M96&gt;=0),M96,AND(L96=0,M96=0),M96,AND(L96&gt;0,M96&lt;0,ABS(L96)&gt;ABS(M96)),ABS(M96),AND(L96&lt;0,M96=0),M96,AND(L96+M96=0),0,AND(L96=0,M96&lt;0),ABS(M96),AND(L96&gt;0,M96&lt;0,ABS(L96)&lt;ABS(M96)),ABS(L96))</f>
        <v>631.55017471287817</v>
      </c>
      <c r="L96" s="10">
        <f t="shared" si="3"/>
        <v>714.97089848852761</v>
      </c>
      <c r="M96" s="10">
        <f t="shared" si="3"/>
        <v>631.55017471287817</v>
      </c>
      <c r="N96" s="12">
        <f t="shared" si="4"/>
        <v>1346.5210732014057</v>
      </c>
      <c r="O96" s="12">
        <f t="shared" si="5"/>
        <v>5090.9607618091368</v>
      </c>
      <c r="P96" s="21"/>
      <c r="Q96" s="44" t="str" cm="1">
        <f t="array" ref="Q96">_xlfn.IFS(L96&lt;0,$T$113,L96=0,"",L96&gt;0,$U$113)</f>
        <v>▲</v>
      </c>
      <c r="R96" s="44" t="str" cm="1">
        <f t="array" ref="R96">_xlfn.IFS(M96&lt;0,$T$113,M96=0,"",M96&gt;0,$U$113)</f>
        <v>▲</v>
      </c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</row>
    <row r="97" spans="1:57" x14ac:dyDescent="0.35">
      <c r="A97" s="21"/>
      <c r="B97" s="21"/>
      <c r="C97" s="21"/>
      <c r="D97" s="21"/>
      <c r="E97" s="17" t="str">
        <f t="shared" si="2"/>
        <v>Q4 '24</v>
      </c>
      <c r="F97" s="11" cm="1">
        <f t="array" ref="F97">_xlfn.IFS(AND(L97&lt;0,M97&gt;0,ABS(L97)&gt;ABS(M97)),O96+L97,AND(L97&lt;0,M97&gt;0,ABS(L97)&lt;ABS(M97)),O96+L97,AND(L97&lt;0,M97&lt;0,ABS(L97)&lt;ABS(M97)),O96+L97+M97,AND(L97&gt;0,M97&gt;0),O96,AND(L97&gt;0,M97&lt;0,ABS(L97)&gt;ABS(M97)),O96,AND(L97&lt;0,M97&gt;0,ABS(L97)&gt;ABS(M97)),O96+L97,AND(L97=0,M97&gt;0),O96,AND(L97&gt;0,M97=0),O96,AND(L97&lt;0,M97=0),O96+L97,AND(L97+M97=0),O96,AND(L97=0,M97&lt;0),O96+M97,AND(L97&gt;0,M97&lt;0,ABS(L97)&lt;ABS(M97)),O96-(ABS(M97)-ABS(L97)),AND(L97&lt;0,M97&lt;0,ABS(L97)&gt;ABS(M97)),O96+L97+M97,AND(L97&lt;0,M97&lt;0,ABS(L97)=ABS(M97)),O96+L97+M97)</f>
        <v>4423.1782559348367</v>
      </c>
      <c r="G97" s="8" cm="1">
        <f t="array" ref="G97">_xlfn.IFS(AND(L97&lt;0,ABS(L97)&lt;ABS(M97)),ABS(L97),AND(L97&lt;0,ABS(L97)&gt;ABS(M97),M97&gt;0),ABS(M97),AND(ROUNDDOWN(L97,0)=0,ROUNDDOWN(M97,0)=0),0,AND(L97&gt;0,M97&lt;0,ABS(L97)&gt;ABS(M97)),L97+M97,AND(L97&gt;=0,M97&gt;=0),L97,AND(L97=0,M97&lt;0),L97,AND(L97&lt;0,M97=0),ABS(L97),AND(L97+M97=0),0,AND(L97&lt;0,ABS(L97)&gt;ABS(M97),M97&lt;0),ABS(L97),AND(L97&gt;0,M97&lt;0,ABS(L97)&lt;ABS(M97)),ABS(M97)-ABS(L97),AND(L97&lt;0,M97&lt;0),ABS(L97))</f>
        <v>406.84264514791198</v>
      </c>
      <c r="H97" s="7" cm="1">
        <f t="array" ref="H97">_xlfn.IFS(AND(L97&lt;0,M97&gt;0),ABS(M97+L97),AND(L97&lt;0,M97&lt;0),ABS(M97),AND(L97&gt;=0,M97&gt;=0),M97,AND(L97=0,M97=0),M97,AND(L97&gt;0,M97&lt;0,ABS(L97)&gt;ABS(M97)),ABS(M97),AND(L97&lt;0,M97=0),M97,AND(L97+M97=0),0,AND(L97=0,M97&lt;0),ABS(M97),AND(L97&gt;0,M97&lt;0,ABS(L97)&lt;ABS(M97)),ABS(L97))</f>
        <v>260.93986072638796</v>
      </c>
      <c r="L97" s="10">
        <f t="shared" si="3"/>
        <v>-406.84264514791198</v>
      </c>
      <c r="M97" s="10">
        <f t="shared" si="3"/>
        <v>-260.93986072638796</v>
      </c>
      <c r="N97" s="12">
        <f t="shared" si="4"/>
        <v>-667.78250587429989</v>
      </c>
      <c r="O97" s="12">
        <f t="shared" si="5"/>
        <v>4423.1782559348367</v>
      </c>
      <c r="P97" s="21"/>
      <c r="Q97" s="44" t="str" cm="1">
        <f t="array" ref="Q97">_xlfn.IFS(L97&lt;0,$T$113,L97=0,"",L97&gt;0,$U$113)</f>
        <v>▼</v>
      </c>
      <c r="R97" s="44" t="str" cm="1">
        <f t="array" ref="R97">_xlfn.IFS(M97&lt;0,$T$113,M97=0,"",M97&gt;0,$U$113)</f>
        <v>▼</v>
      </c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</row>
    <row r="98" spans="1:57" x14ac:dyDescent="0.35">
      <c r="A98" s="21"/>
      <c r="B98" s="21"/>
      <c r="C98" s="21"/>
      <c r="D98" s="21"/>
      <c r="E98" s="17" t="str">
        <f t="shared" si="2"/>
        <v>Q1 '25</v>
      </c>
      <c r="F98" s="11" cm="1">
        <f t="array" ref="F98">_xlfn.IFS(AND(L98&lt;0,M98&gt;0,ABS(L98)&gt;ABS(M98)),O97+L98,AND(L98&lt;0,M98&gt;0,ABS(L98)&lt;ABS(M98)),O97+L98,AND(L98&lt;0,M98&lt;0,ABS(L98)&lt;ABS(M98)),O97+L98+M98,AND(L98&gt;0,M98&gt;0),O97,AND(L98&gt;0,M98&lt;0,ABS(L98)&gt;ABS(M98)),O97,AND(L98&lt;0,M98&gt;0,ABS(L98)&gt;ABS(M98)),O97+L98,AND(L98=0,M98&gt;0),O97,AND(L98&gt;0,M98=0),O97,AND(L98&lt;0,M98=0),O97+L98,AND(L98+M98=0),O97,AND(L98=0,M98&lt;0),O97+M98,AND(L98&gt;0,M98&lt;0,ABS(L98)&lt;ABS(M98)),O97-(ABS(M98)-ABS(L98)),AND(L98&lt;0,M98&lt;0,ABS(L98)&gt;ABS(M98)),O97+L98+M98,AND(L98&lt;0,M98&lt;0,ABS(L98)=ABS(M98)),O97+L98+M98)</f>
        <v>3661.6763645278506</v>
      </c>
      <c r="G98" s="8" cm="1">
        <f t="array" ref="G98">_xlfn.IFS(AND(L98&lt;0,ABS(L98)&lt;ABS(M98)),ABS(L98),AND(L98&lt;0,ABS(L98)&gt;ABS(M98),M98&gt;0),ABS(M98),AND(ROUNDDOWN(L98,0)=0,ROUNDDOWN(M98,0)=0),0,AND(L98&gt;0,M98&lt;0,ABS(L98)&gt;ABS(M98)),L98+M98,AND(L98&gt;=0,M98&gt;=0),L98,AND(L98=0,M98&lt;0),L98,AND(L98&lt;0,M98=0),ABS(L98),AND(L98+M98=0),0,AND(L98&lt;0,ABS(L98)&gt;ABS(M98),M98&lt;0),ABS(L98),AND(L98&gt;0,M98&lt;0,ABS(L98)&lt;ABS(M98)),ABS(M98)-ABS(L98),AND(L98&lt;0,M98&lt;0),ABS(L98))</f>
        <v>698.58986656330717</v>
      </c>
      <c r="H98" s="7" cm="1">
        <f t="array" ref="H98">_xlfn.IFS(AND(L98&lt;0,M98&gt;0),ABS(M98+L98),AND(L98&lt;0,M98&lt;0),ABS(M98),AND(L98&gt;=0,M98&gt;=0),M98,AND(L98=0,M98=0),M98,AND(L98&gt;0,M98&lt;0,ABS(L98)&gt;ABS(M98)),ABS(M98),AND(L98&lt;0,M98=0),M98,AND(L98+M98=0),0,AND(L98=0,M98&lt;0),ABS(M98),AND(L98&gt;0,M98&lt;0,ABS(L98)&lt;ABS(M98)),ABS(L98))</f>
        <v>62.912024843678864</v>
      </c>
      <c r="L98" s="10">
        <f t="shared" si="3"/>
        <v>-698.58986656330717</v>
      </c>
      <c r="M98" s="10">
        <f t="shared" si="3"/>
        <v>-62.912024843678864</v>
      </c>
      <c r="N98" s="12">
        <f t="shared" si="4"/>
        <v>-761.50189140698603</v>
      </c>
      <c r="O98" s="12">
        <f t="shared" si="5"/>
        <v>3661.6763645278506</v>
      </c>
      <c r="P98" s="21"/>
      <c r="Q98" s="44" t="str" cm="1">
        <f t="array" ref="Q98">_xlfn.IFS(L98&lt;0,$T$113,L98=0,"",L98&gt;0,$U$113)</f>
        <v>▼</v>
      </c>
      <c r="R98" s="44" t="str" cm="1">
        <f t="array" ref="R98">_xlfn.IFS(M98&lt;0,$T$113,M98=0,"",M98&gt;0,$U$113)</f>
        <v>▼</v>
      </c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</row>
    <row r="99" spans="1:57" x14ac:dyDescent="0.35">
      <c r="A99" s="21"/>
      <c r="B99" s="21"/>
      <c r="C99" s="21"/>
      <c r="D99" s="21"/>
      <c r="E99" s="17" t="str">
        <f t="shared" si="2"/>
        <v>COGS '24</v>
      </c>
      <c r="F99" s="11" cm="1">
        <f t="array" ref="F99">_xlfn.IFS(AND(L99&lt;0,M99&gt;0,ABS(L99)&gt;ABS(M99)),O98+L99,AND(L99&lt;0,M99&gt;0,ABS(L99)&lt;ABS(M99)),O98+L99,AND(L99&lt;0,M99&lt;0,ABS(L99)&lt;ABS(M99)),O98+L99+M99,AND(L99&gt;0,M99&gt;0),O98,AND(L99&gt;0,M99&lt;0,ABS(L99)&gt;ABS(M99)),O98,AND(L99&lt;0,M99&gt;0,ABS(L99)&gt;ABS(M99)),O98+L99,AND(L99=0,M99&gt;0),O98,AND(L99&gt;0,M99=0),O98,AND(L99&lt;0,M99=0),O98+L99,AND(L99+M99=0),O98,AND(L99=0,M99&lt;0),O98+M99,AND(L99&gt;0,M99&lt;0,ABS(L99)&lt;ABS(M99)),O98-(ABS(M99)-ABS(L99)),AND(L99&lt;0,M99&lt;0,ABS(L99)&gt;ABS(M99)),O98+L99+M99,AND(L99&lt;0,M99&lt;0,ABS(L99)=ABS(M99)),O98+L99+M99)</f>
        <v>3661.6763645278506</v>
      </c>
      <c r="G99" s="8"/>
      <c r="H99" s="7"/>
      <c r="L99" s="10"/>
      <c r="M99" s="10"/>
      <c r="N99" s="12"/>
      <c r="O99" s="12"/>
      <c r="P99" s="21"/>
      <c r="Q99" s="44" t="str" cm="1">
        <f t="array" ref="Q99">_xlfn.IFS(L99&lt;0,$T$113,L99=0,"",L99&gt;0,$U$113)</f>
        <v/>
      </c>
      <c r="R99" s="44" t="str" cm="1">
        <f t="array" ref="R99">_xlfn.IFS(M99&lt;0,$T$113,M99=0,"",M99&gt;0,$U$113)</f>
        <v/>
      </c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</row>
    <row r="100" spans="1:57" x14ac:dyDescent="0.35">
      <c r="A100" s="21"/>
      <c r="B100" s="21"/>
      <c r="C100" s="21"/>
      <c r="D100" s="21"/>
      <c r="E100" s="17">
        <f t="shared" si="2"/>
        <v>0</v>
      </c>
      <c r="F100" s="11"/>
      <c r="G100" s="8"/>
      <c r="H100" s="7"/>
      <c r="L100" s="10"/>
      <c r="M100" s="10"/>
      <c r="N100" s="12"/>
      <c r="O100" s="12"/>
      <c r="P100" s="21"/>
      <c r="Q100" s="44" t="str" cm="1">
        <f t="array" ref="Q100">_xlfn.IFS(L100&lt;0,$T$113,L100=0,"",L100&gt;0,$U$113)</f>
        <v/>
      </c>
      <c r="R100" s="44" t="str" cm="1">
        <f t="array" ref="R100">_xlfn.IFS(M100&lt;0,$T$113,M100=0,"",M100&gt;0,$U$113)</f>
        <v/>
      </c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</row>
    <row r="101" spans="1:57" x14ac:dyDescent="0.35">
      <c r="A101" s="21"/>
      <c r="B101" s="21"/>
      <c r="C101" s="21"/>
      <c r="D101" s="21"/>
      <c r="E101" s="17">
        <f t="shared" si="2"/>
        <v>0</v>
      </c>
      <c r="F101" s="11"/>
      <c r="G101" s="8"/>
      <c r="H101" s="7"/>
      <c r="L101" s="10"/>
      <c r="M101" s="10"/>
      <c r="N101" s="12"/>
      <c r="O101" s="12"/>
      <c r="P101" s="21"/>
      <c r="Q101" s="44" t="str" cm="1">
        <f t="array" ref="Q101">_xlfn.IFS(L101&lt;0,$T$113,L101=0,"",L101&gt;0,$U$113)</f>
        <v/>
      </c>
      <c r="R101" s="44" t="str" cm="1">
        <f t="array" ref="R101">_xlfn.IFS(M101&lt;0,$T$113,M101=0,"",M101&gt;0,$U$113)</f>
        <v/>
      </c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</row>
    <row r="102" spans="1:57" x14ac:dyDescent="0.35">
      <c r="A102" s="21"/>
      <c r="B102" s="21"/>
      <c r="C102" s="21"/>
      <c r="D102" s="21"/>
      <c r="E102" s="17">
        <f t="shared" si="2"/>
        <v>0</v>
      </c>
      <c r="F102" s="11"/>
      <c r="G102" s="8"/>
      <c r="H102" s="7"/>
      <c r="L102" s="10"/>
      <c r="M102" s="10"/>
      <c r="N102" s="12"/>
      <c r="O102" s="12"/>
      <c r="P102" s="21"/>
      <c r="Q102" s="44" t="str" cm="1">
        <f t="array" ref="Q102">_xlfn.IFS(L102&lt;0,$T$113,L102=0,"",L102&gt;0,$U$113)</f>
        <v/>
      </c>
      <c r="R102" s="44" t="str" cm="1">
        <f t="array" ref="R102">_xlfn.IFS(M102&lt;0,$T$113,M102=0,"",M102&gt;0,$U$113)</f>
        <v/>
      </c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</row>
    <row r="103" spans="1:57" x14ac:dyDescent="0.35">
      <c r="A103" s="21"/>
      <c r="B103" s="21"/>
      <c r="C103" s="21"/>
      <c r="D103" s="21"/>
      <c r="E103" s="17">
        <f t="shared" si="2"/>
        <v>0</v>
      </c>
      <c r="F103" s="11"/>
      <c r="G103" s="8"/>
      <c r="H103" s="7"/>
      <c r="L103" s="10"/>
      <c r="M103" s="10"/>
      <c r="N103" s="12"/>
      <c r="O103" s="12"/>
      <c r="P103" s="21"/>
      <c r="Q103" s="44" t="str" cm="1">
        <f t="array" ref="Q103">_xlfn.IFS(L103&lt;0,$T$113,L103=0,"",L103&gt;0,$U$113)</f>
        <v/>
      </c>
      <c r="R103" s="44" t="str" cm="1">
        <f t="array" ref="R103">_xlfn.IFS(M103&lt;0,$T$113,M103=0,"",M103&gt;0,$U$113)</f>
        <v/>
      </c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</row>
    <row r="104" spans="1:57" x14ac:dyDescent="0.35">
      <c r="A104" s="21"/>
      <c r="B104" s="21"/>
      <c r="C104" s="21"/>
      <c r="D104" s="21"/>
      <c r="E104" s="17">
        <f t="shared" si="2"/>
        <v>0</v>
      </c>
      <c r="F104" s="11"/>
      <c r="G104" s="8"/>
      <c r="H104" s="7"/>
      <c r="L104" s="10"/>
      <c r="M104" s="10"/>
      <c r="N104" s="12"/>
      <c r="O104" s="12"/>
      <c r="P104" s="21"/>
      <c r="Q104" s="44" t="str" cm="1">
        <f t="array" ref="Q104">_xlfn.IFS(L104&lt;0,$T$113,L104=0,"",L104&gt;0,$U$113)</f>
        <v/>
      </c>
      <c r="R104" s="44" t="str" cm="1">
        <f t="array" ref="R104">_xlfn.IFS(M104&lt;0,$T$113,M104=0,"",M104&gt;0,$U$113)</f>
        <v/>
      </c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</row>
    <row r="105" spans="1:57" x14ac:dyDescent="0.35">
      <c r="A105" s="21"/>
      <c r="B105" s="21"/>
      <c r="C105" s="21"/>
      <c r="D105" s="21"/>
      <c r="E105" s="6">
        <f t="shared" si="2"/>
        <v>0</v>
      </c>
      <c r="F105" s="11"/>
      <c r="G105" s="8"/>
      <c r="H105" s="12"/>
      <c r="P105" s="21"/>
      <c r="Q105" s="25"/>
      <c r="R105" s="25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</row>
    <row r="106" spans="1:57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5"/>
      <c r="R106" s="25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</row>
    <row r="107" spans="1:57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3"/>
      <c r="N107" s="21"/>
      <c r="O107" s="21"/>
      <c r="P107" s="21"/>
      <c r="Q107" s="25"/>
      <c r="R107" s="25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</row>
    <row r="108" spans="1:57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5"/>
      <c r="R108" s="25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</row>
    <row r="109" spans="1:57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5"/>
      <c r="R109" s="25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</row>
    <row r="110" spans="1:57" x14ac:dyDescent="0.35">
      <c r="A110" s="21"/>
      <c r="B110" s="21"/>
      <c r="C110" s="21"/>
      <c r="D110" s="21"/>
      <c r="E110" s="21"/>
      <c r="F110" s="21"/>
      <c r="G110" s="21"/>
      <c r="H110" s="45"/>
      <c r="I110" s="21"/>
      <c r="J110" s="21"/>
      <c r="K110" s="21"/>
      <c r="L110" s="21"/>
      <c r="M110" s="21"/>
      <c r="N110" s="21"/>
      <c r="O110" s="21"/>
      <c r="P110" s="21"/>
      <c r="Q110" s="25"/>
      <c r="R110" s="25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</row>
    <row r="111" spans="1:57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5"/>
      <c r="R111" s="25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</row>
    <row r="112" spans="1:57" x14ac:dyDescent="0.35">
      <c r="A112" s="21"/>
      <c r="B112" s="21"/>
      <c r="C112" s="21"/>
      <c r="D112" s="21"/>
      <c r="E112" s="21"/>
      <c r="F112" s="45"/>
      <c r="G112" s="45"/>
      <c r="H112" s="45"/>
      <c r="I112" s="21"/>
      <c r="J112" s="21"/>
      <c r="K112" s="21"/>
      <c r="L112" s="21"/>
      <c r="M112" s="21"/>
      <c r="N112" s="21"/>
      <c r="O112" s="21"/>
      <c r="P112" s="21"/>
      <c r="Q112" s="25"/>
      <c r="R112" s="25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</row>
    <row r="113" spans="1:57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5"/>
      <c r="R113" s="25"/>
      <c r="S113" s="21"/>
      <c r="T113" s="21" t="s">
        <v>3</v>
      </c>
      <c r="U113" s="21" t="s">
        <v>2</v>
      </c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</row>
    <row r="114" spans="1:57" x14ac:dyDescent="0.35">
      <c r="A114" s="21"/>
      <c r="B114" s="21"/>
      <c r="C114" s="21"/>
      <c r="D114" s="21"/>
      <c r="E114" s="21"/>
      <c r="F114" s="21"/>
      <c r="G114" s="21"/>
      <c r="H114" s="45"/>
      <c r="I114" s="21"/>
      <c r="J114" s="21"/>
      <c r="K114" s="21"/>
      <c r="L114" s="45"/>
      <c r="M114" s="45"/>
      <c r="N114" s="21"/>
      <c r="O114" s="21"/>
      <c r="P114" s="21"/>
      <c r="Q114" s="25"/>
      <c r="R114" s="25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</row>
    <row r="115" spans="1:57" x14ac:dyDescent="0.35">
      <c r="A115" s="21"/>
      <c r="B115" s="21"/>
      <c r="C115" s="21"/>
      <c r="D115" s="21"/>
      <c r="E115" s="21"/>
      <c r="F115" s="21"/>
      <c r="G115" s="46"/>
      <c r="H115" s="46"/>
      <c r="I115" s="21"/>
      <c r="J115" s="21"/>
      <c r="K115" s="21"/>
      <c r="L115" s="45"/>
      <c r="M115" s="45"/>
      <c r="N115" s="21"/>
      <c r="O115" s="21"/>
      <c r="P115" s="21"/>
      <c r="Q115" s="25"/>
      <c r="R115" s="25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</row>
    <row r="116" spans="1:57" x14ac:dyDescent="0.35">
      <c r="A116" s="21"/>
      <c r="B116" s="21"/>
      <c r="C116" s="21"/>
      <c r="D116" s="21"/>
      <c r="E116" s="21"/>
      <c r="F116" s="21"/>
      <c r="G116" s="46"/>
      <c r="H116" s="46"/>
      <c r="I116" s="21"/>
      <c r="J116" s="21"/>
      <c r="K116" s="21"/>
      <c r="L116" s="45"/>
      <c r="M116" s="45"/>
      <c r="N116" s="21"/>
      <c r="O116" s="21"/>
      <c r="P116" s="21"/>
      <c r="Q116" s="25"/>
      <c r="R116" s="25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</row>
    <row r="117" spans="1:57" x14ac:dyDescent="0.35">
      <c r="A117" s="21"/>
      <c r="B117" s="21"/>
      <c r="C117" s="21"/>
      <c r="D117" s="21"/>
      <c r="E117" s="21"/>
      <c r="F117" s="21"/>
      <c r="G117" s="46"/>
      <c r="H117" s="46"/>
      <c r="I117" s="21"/>
      <c r="J117" s="21"/>
      <c r="K117" s="21"/>
      <c r="L117" s="45"/>
      <c r="M117" s="45"/>
      <c r="N117" s="21"/>
      <c r="O117" s="21"/>
      <c r="P117" s="21"/>
      <c r="Q117" s="25"/>
      <c r="R117" s="25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</row>
    <row r="118" spans="1:57" x14ac:dyDescent="0.35">
      <c r="A118" s="21"/>
      <c r="B118" s="21"/>
      <c r="C118" s="21"/>
      <c r="D118" s="21"/>
      <c r="E118" s="21"/>
      <c r="F118" s="21"/>
      <c r="G118" s="46"/>
      <c r="H118" s="46"/>
      <c r="I118" s="21"/>
      <c r="J118" s="21"/>
      <c r="K118" s="21"/>
      <c r="L118" s="45"/>
      <c r="M118" s="45"/>
      <c r="N118" s="21"/>
      <c r="O118" s="21"/>
      <c r="P118" s="21"/>
      <c r="Q118" s="25"/>
      <c r="R118" s="25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</row>
    <row r="119" spans="1:57" x14ac:dyDescent="0.35">
      <c r="A119" s="21"/>
      <c r="B119" s="21"/>
      <c r="C119" s="21"/>
      <c r="D119" s="21"/>
      <c r="E119" s="21"/>
      <c r="F119" s="21"/>
      <c r="G119" s="46"/>
      <c r="H119" s="46"/>
      <c r="I119" s="21"/>
      <c r="J119" s="21"/>
      <c r="K119" s="21"/>
      <c r="L119" s="45"/>
      <c r="M119" s="45"/>
      <c r="N119" s="21"/>
      <c r="O119" s="21"/>
      <c r="P119" s="21"/>
      <c r="Q119" s="25"/>
      <c r="R119" s="25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</row>
    <row r="120" spans="1:57" x14ac:dyDescent="0.35">
      <c r="A120" s="21"/>
      <c r="B120" s="21"/>
      <c r="C120" s="21"/>
      <c r="D120" s="21"/>
      <c r="E120" s="21"/>
      <c r="F120" s="21"/>
      <c r="G120" s="46"/>
      <c r="H120" s="46"/>
      <c r="I120" s="21"/>
      <c r="J120" s="21"/>
      <c r="K120" s="21"/>
      <c r="L120" s="45"/>
      <c r="M120" s="45"/>
      <c r="N120" s="21"/>
      <c r="O120" s="21"/>
      <c r="P120" s="21"/>
      <c r="Q120" s="25"/>
      <c r="R120" s="25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</row>
    <row r="121" spans="1:57" x14ac:dyDescent="0.35">
      <c r="A121" s="21"/>
      <c r="B121" s="21"/>
      <c r="C121" s="21"/>
      <c r="D121" s="21"/>
      <c r="E121" s="21"/>
      <c r="F121" s="21"/>
      <c r="G121" s="46"/>
      <c r="H121" s="46"/>
      <c r="I121" s="21"/>
      <c r="J121" s="21"/>
      <c r="K121" s="21"/>
      <c r="L121" s="45"/>
      <c r="M121" s="45"/>
      <c r="N121" s="21"/>
      <c r="O121" s="21"/>
      <c r="P121" s="21"/>
      <c r="Q121" s="25"/>
      <c r="R121" s="25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</row>
    <row r="122" spans="1:57" x14ac:dyDescent="0.35">
      <c r="A122" s="21"/>
      <c r="B122" s="21"/>
      <c r="C122" s="21"/>
      <c r="D122" s="21"/>
      <c r="E122" s="21"/>
      <c r="F122" s="21"/>
      <c r="G122" s="46"/>
      <c r="H122" s="46"/>
      <c r="I122" s="21"/>
      <c r="J122" s="21"/>
      <c r="K122" s="21"/>
      <c r="L122" s="45"/>
      <c r="M122" s="45"/>
      <c r="N122" s="21"/>
      <c r="O122" s="21"/>
      <c r="P122" s="21"/>
      <c r="Q122" s="25"/>
      <c r="R122" s="25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</row>
    <row r="123" spans="1:57" x14ac:dyDescent="0.35">
      <c r="A123" s="21"/>
      <c r="B123" s="21"/>
      <c r="C123" s="21"/>
      <c r="D123" s="21"/>
      <c r="E123" s="21"/>
      <c r="F123" s="21"/>
      <c r="G123" s="46"/>
      <c r="H123" s="46"/>
      <c r="I123" s="21"/>
      <c r="J123" s="21"/>
      <c r="K123" s="21"/>
      <c r="L123" s="45"/>
      <c r="M123" s="45"/>
      <c r="N123" s="21"/>
      <c r="O123" s="21"/>
      <c r="P123" s="21"/>
      <c r="Q123" s="25"/>
      <c r="R123" s="25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</row>
    <row r="124" spans="1:57" s="13" customFormat="1" x14ac:dyDescent="0.35">
      <c r="A124" s="25"/>
      <c r="B124" s="25"/>
      <c r="C124" s="25"/>
      <c r="D124" s="25"/>
      <c r="E124" s="21"/>
      <c r="F124" s="21"/>
      <c r="G124" s="46"/>
      <c r="H124" s="46"/>
      <c r="I124" s="21"/>
      <c r="J124" s="21"/>
      <c r="K124" s="21"/>
      <c r="L124" s="45"/>
      <c r="M124" s="45"/>
      <c r="N124" s="21"/>
      <c r="O124" s="21"/>
      <c r="P124" s="21"/>
      <c r="Q124" s="25"/>
      <c r="R124" s="25"/>
      <c r="S124" s="21"/>
      <c r="T124" s="21"/>
      <c r="U124" s="21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</row>
    <row r="125" spans="1:57" s="13" customFormat="1" x14ac:dyDescent="0.35">
      <c r="A125" s="25"/>
      <c r="B125" s="25"/>
      <c r="C125" s="25"/>
      <c r="D125" s="25"/>
      <c r="E125" s="21"/>
      <c r="F125" s="21"/>
      <c r="G125" s="46"/>
      <c r="H125" s="46"/>
      <c r="I125" s="21"/>
      <c r="J125" s="21"/>
      <c r="K125" s="21"/>
      <c r="L125" s="45"/>
      <c r="M125" s="45"/>
      <c r="N125" s="21"/>
      <c r="O125" s="21"/>
      <c r="P125" s="21"/>
      <c r="Q125" s="25"/>
      <c r="R125" s="25"/>
      <c r="S125" s="21"/>
      <c r="T125" s="21"/>
      <c r="U125" s="21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</row>
    <row r="126" spans="1:57" s="13" customFormat="1" x14ac:dyDescent="0.35">
      <c r="A126" s="25"/>
      <c r="B126" s="25"/>
      <c r="C126" s="25"/>
      <c r="D126" s="25"/>
      <c r="E126" s="21"/>
      <c r="F126" s="21"/>
      <c r="G126" s="46"/>
      <c r="H126" s="46"/>
      <c r="I126" s="21"/>
      <c r="J126" s="21"/>
      <c r="K126" s="21"/>
      <c r="L126" s="45"/>
      <c r="M126" s="45"/>
      <c r="N126" s="21"/>
      <c r="O126" s="21"/>
      <c r="P126" s="21"/>
      <c r="Q126" s="25"/>
      <c r="R126" s="25"/>
      <c r="S126" s="21"/>
      <c r="T126" s="21"/>
      <c r="U126" s="21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</row>
    <row r="127" spans="1:57" s="13" customFormat="1" x14ac:dyDescent="0.35">
      <c r="A127" s="25"/>
      <c r="B127" s="25"/>
      <c r="C127" s="25"/>
      <c r="D127" s="25"/>
      <c r="E127" s="21"/>
      <c r="F127" s="21"/>
      <c r="G127" s="46"/>
      <c r="H127" s="46"/>
      <c r="I127" s="21"/>
      <c r="J127" s="21"/>
      <c r="K127" s="21"/>
      <c r="L127" s="45"/>
      <c r="M127" s="45"/>
      <c r="N127" s="21"/>
      <c r="O127" s="21"/>
      <c r="P127" s="21"/>
      <c r="Q127" s="25"/>
      <c r="R127" s="25"/>
      <c r="S127" s="21"/>
      <c r="T127" s="21"/>
      <c r="U127" s="21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</row>
    <row r="128" spans="1:57" s="13" customFormat="1" x14ac:dyDescent="0.35">
      <c r="A128" s="25"/>
      <c r="B128" s="25"/>
      <c r="C128" s="25"/>
      <c r="D128" s="25"/>
      <c r="E128" s="21"/>
      <c r="F128" s="21"/>
      <c r="G128" s="46"/>
      <c r="H128" s="46"/>
      <c r="I128" s="21"/>
      <c r="J128" s="21"/>
      <c r="K128" s="21"/>
      <c r="L128" s="45"/>
      <c r="M128" s="45"/>
      <c r="N128" s="21"/>
      <c r="O128" s="21"/>
      <c r="P128" s="21"/>
      <c r="Q128" s="25"/>
      <c r="R128" s="25"/>
      <c r="S128" s="21"/>
      <c r="T128" s="21"/>
      <c r="U128" s="21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</row>
    <row r="129" spans="1:57" s="13" customFormat="1" x14ac:dyDescent="0.35">
      <c r="A129" s="25"/>
      <c r="B129" s="25"/>
      <c r="C129" s="25"/>
      <c r="D129" s="25"/>
      <c r="E129" s="21"/>
      <c r="F129" s="21"/>
      <c r="G129" s="46"/>
      <c r="H129" s="46"/>
      <c r="I129" s="21"/>
      <c r="J129" s="21"/>
      <c r="K129" s="21"/>
      <c r="L129" s="45"/>
      <c r="M129" s="45"/>
      <c r="N129" s="21"/>
      <c r="O129" s="21"/>
      <c r="P129" s="21"/>
      <c r="Q129" s="25"/>
      <c r="R129" s="25"/>
      <c r="S129" s="21"/>
      <c r="T129" s="21"/>
      <c r="U129" s="21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</row>
    <row r="130" spans="1:57" s="13" customFormat="1" x14ac:dyDescent="0.35">
      <c r="A130" s="25"/>
      <c r="B130" s="25"/>
      <c r="C130" s="25"/>
      <c r="D130" s="25"/>
      <c r="E130" s="21"/>
      <c r="F130" s="21"/>
      <c r="G130" s="46"/>
      <c r="H130" s="46"/>
      <c r="I130" s="21"/>
      <c r="J130" s="21"/>
      <c r="K130" s="21"/>
      <c r="L130" s="45"/>
      <c r="M130" s="45"/>
      <c r="N130" s="21"/>
      <c r="O130" s="21"/>
      <c r="P130" s="21"/>
      <c r="Q130" s="25"/>
      <c r="R130" s="25"/>
      <c r="S130" s="21"/>
      <c r="T130" s="21"/>
      <c r="U130" s="21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</row>
    <row r="131" spans="1:57" s="13" customFormat="1" x14ac:dyDescent="0.35">
      <c r="A131" s="25"/>
      <c r="B131" s="25"/>
      <c r="C131" s="25"/>
      <c r="D131" s="25"/>
      <c r="E131" s="21"/>
      <c r="F131" s="21"/>
      <c r="G131" s="46"/>
      <c r="H131" s="46"/>
      <c r="I131" s="21"/>
      <c r="J131" s="21"/>
      <c r="K131" s="21"/>
      <c r="L131" s="45"/>
      <c r="M131" s="45"/>
      <c r="N131" s="21"/>
      <c r="O131" s="21"/>
      <c r="P131" s="21"/>
      <c r="Q131" s="25"/>
      <c r="R131" s="25"/>
      <c r="S131" s="21"/>
      <c r="T131" s="21"/>
      <c r="U131" s="21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</row>
    <row r="132" spans="1:57" s="13" customFormat="1" x14ac:dyDescent="0.35">
      <c r="A132" s="25"/>
      <c r="B132" s="25"/>
      <c r="C132" s="25"/>
      <c r="D132" s="25"/>
      <c r="E132" s="21"/>
      <c r="F132" s="21"/>
      <c r="G132" s="46"/>
      <c r="H132" s="46"/>
      <c r="I132" s="21"/>
      <c r="J132" s="21"/>
      <c r="K132" s="21"/>
      <c r="L132" s="45"/>
      <c r="M132" s="45"/>
      <c r="N132" s="21"/>
      <c r="O132" s="21"/>
      <c r="P132" s="21"/>
      <c r="Q132" s="25"/>
      <c r="R132" s="25"/>
      <c r="S132" s="21"/>
      <c r="T132" s="21"/>
      <c r="U132" s="21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</row>
    <row r="133" spans="1:57" s="13" customFormat="1" x14ac:dyDescent="0.35">
      <c r="A133" s="25"/>
      <c r="B133" s="25"/>
      <c r="C133" s="25"/>
      <c r="D133" s="25"/>
      <c r="E133" s="21"/>
      <c r="F133" s="21"/>
      <c r="G133" s="46"/>
      <c r="H133" s="46"/>
      <c r="I133" s="21"/>
      <c r="J133" s="21"/>
      <c r="K133" s="21"/>
      <c r="L133" s="45"/>
      <c r="M133" s="45"/>
      <c r="N133" s="21"/>
      <c r="O133" s="21"/>
      <c r="P133" s="21"/>
      <c r="Q133" s="25"/>
      <c r="R133" s="25"/>
      <c r="S133" s="21"/>
      <c r="T133" s="21"/>
      <c r="U133" s="21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</row>
    <row r="134" spans="1:57" s="13" customFormat="1" x14ac:dyDescent="0.35">
      <c r="A134" s="25"/>
      <c r="B134" s="25"/>
      <c r="C134" s="25"/>
      <c r="D134" s="25"/>
      <c r="E134" s="21"/>
      <c r="F134" s="21"/>
      <c r="G134" s="46"/>
      <c r="H134" s="46"/>
      <c r="I134" s="21"/>
      <c r="J134" s="21"/>
      <c r="K134" s="21"/>
      <c r="L134" s="45"/>
      <c r="M134" s="45"/>
      <c r="N134" s="21"/>
      <c r="O134" s="21"/>
      <c r="P134" s="21"/>
      <c r="Q134" s="25"/>
      <c r="R134" s="25"/>
      <c r="S134" s="21"/>
      <c r="T134" s="21"/>
      <c r="U134" s="21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</row>
    <row r="135" spans="1:57" s="13" customFormat="1" x14ac:dyDescent="0.35">
      <c r="A135" s="25"/>
      <c r="B135" s="25"/>
      <c r="C135" s="25"/>
      <c r="D135" s="25"/>
      <c r="E135" s="21"/>
      <c r="F135" s="21"/>
      <c r="G135" s="46"/>
      <c r="H135" s="46"/>
      <c r="I135" s="21"/>
      <c r="J135" s="21"/>
      <c r="K135" s="21"/>
      <c r="L135" s="45"/>
      <c r="M135" s="45"/>
      <c r="N135" s="21"/>
      <c r="O135" s="21"/>
      <c r="P135" s="21"/>
      <c r="Q135" s="25"/>
      <c r="R135" s="25"/>
      <c r="S135" s="21"/>
      <c r="T135" s="21"/>
      <c r="U135" s="21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</row>
    <row r="136" spans="1:57" s="13" customFormat="1" x14ac:dyDescent="0.35">
      <c r="A136" s="25"/>
      <c r="B136" s="25"/>
      <c r="C136" s="25"/>
      <c r="D136" s="25"/>
      <c r="E136" s="21"/>
      <c r="F136" s="21"/>
      <c r="G136" s="46"/>
      <c r="H136" s="46"/>
      <c r="I136" s="21"/>
      <c r="J136" s="21"/>
      <c r="K136" s="21"/>
      <c r="L136" s="45"/>
      <c r="M136" s="45"/>
      <c r="N136" s="21"/>
      <c r="O136" s="21"/>
      <c r="P136" s="21"/>
      <c r="Q136" s="25"/>
      <c r="R136" s="25"/>
      <c r="S136" s="21"/>
      <c r="T136" s="21"/>
      <c r="U136" s="21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</row>
    <row r="137" spans="1:57" s="13" customFormat="1" x14ac:dyDescent="0.35">
      <c r="A137" s="25"/>
      <c r="B137" s="25"/>
      <c r="C137" s="25"/>
      <c r="D137" s="25"/>
      <c r="E137" s="21"/>
      <c r="F137" s="21"/>
      <c r="G137" s="46"/>
      <c r="H137" s="46"/>
      <c r="I137" s="21"/>
      <c r="J137" s="21"/>
      <c r="K137" s="21"/>
      <c r="L137" s="21"/>
      <c r="M137" s="21"/>
      <c r="N137" s="21"/>
      <c r="O137" s="21"/>
      <c r="P137" s="21"/>
      <c r="Q137" s="25"/>
      <c r="R137" s="25"/>
      <c r="S137" s="21"/>
      <c r="T137" s="21"/>
      <c r="U137" s="21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</row>
    <row r="138" spans="1:57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5"/>
      <c r="R138" s="25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</row>
    <row r="139" spans="1:57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5"/>
      <c r="R139" s="25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</row>
    <row r="140" spans="1:57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5"/>
      <c r="R140" s="25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</row>
    <row r="141" spans="1:57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5"/>
      <c r="R141" s="25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</row>
    <row r="142" spans="1:57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5"/>
      <c r="R142" s="25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</row>
    <row r="143" spans="1:57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5"/>
      <c r="R143" s="25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</row>
    <row r="144" spans="1:57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5"/>
      <c r="R144" s="25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</row>
    <row r="145" spans="1:57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5"/>
      <c r="R145" s="25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</row>
    <row r="146" spans="1:57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5"/>
      <c r="R146" s="25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</row>
    <row r="147" spans="1:57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5"/>
      <c r="R147" s="25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</row>
    <row r="148" spans="1:57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5"/>
      <c r="R148" s="25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</row>
    <row r="149" spans="1:57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5"/>
      <c r="R149" s="25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</row>
    <row r="150" spans="1:57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5"/>
      <c r="R150" s="25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</row>
    <row r="151" spans="1:57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5"/>
      <c r="R151" s="25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</row>
    <row r="152" spans="1:57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5"/>
      <c r="R152" s="25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</row>
    <row r="153" spans="1:57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5"/>
      <c r="R153" s="25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</row>
    <row r="154" spans="1:57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5"/>
      <c r="R154" s="25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</row>
    <row r="155" spans="1:57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5"/>
      <c r="R155" s="25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</row>
    <row r="156" spans="1:57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5"/>
      <c r="R156" s="25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</row>
    <row r="157" spans="1:57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5"/>
      <c r="R157" s="25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</row>
    <row r="158" spans="1:57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5"/>
      <c r="R158" s="25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</row>
    <row r="159" spans="1:57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5"/>
      <c r="R159" s="25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</row>
    <row r="160" spans="1:57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5"/>
      <c r="R160" s="25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</row>
    <row r="161" spans="1:57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5"/>
      <c r="R161" s="25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</row>
    <row r="162" spans="1:57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5"/>
      <c r="R162" s="25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</row>
    <row r="163" spans="1:57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5"/>
      <c r="R163" s="25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</row>
    <row r="164" spans="1:57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5"/>
      <c r="R164" s="25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</row>
    <row r="165" spans="1:57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5"/>
      <c r="R165" s="25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</row>
    <row r="166" spans="1:57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5"/>
      <c r="R166" s="25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</row>
    <row r="167" spans="1:57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5"/>
      <c r="R167" s="25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</row>
    <row r="168" spans="1:57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5"/>
      <c r="R168" s="25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</row>
    <row r="169" spans="1:57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5"/>
      <c r="R169" s="25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</row>
    <row r="170" spans="1:57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5"/>
      <c r="R170" s="25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</row>
    <row r="171" spans="1:57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5"/>
      <c r="R171" s="25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</row>
    <row r="172" spans="1:57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5"/>
      <c r="R172" s="25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</row>
    <row r="173" spans="1:57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5"/>
      <c r="R173" s="25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</row>
    <row r="174" spans="1:57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5"/>
      <c r="R174" s="25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</row>
    <row r="175" spans="1:57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5"/>
      <c r="R175" s="25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</row>
    <row r="176" spans="1:57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5"/>
      <c r="R176" s="25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</row>
    <row r="177" spans="1:57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5"/>
      <c r="R177" s="25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</row>
    <row r="178" spans="1:57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5"/>
      <c r="R178" s="25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</row>
    <row r="179" spans="1:57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5"/>
      <c r="R179" s="25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</row>
    <row r="180" spans="1:57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5"/>
      <c r="R180" s="25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</row>
    <row r="181" spans="1:57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5"/>
      <c r="R181" s="25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</row>
    <row r="182" spans="1:57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5"/>
      <c r="R182" s="25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</row>
    <row r="183" spans="1:57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5"/>
      <c r="R183" s="25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</row>
    <row r="184" spans="1:57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5"/>
      <c r="R184" s="25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</row>
    <row r="185" spans="1:57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5"/>
      <c r="R185" s="25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</row>
    <row r="186" spans="1:57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5"/>
      <c r="R186" s="25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</row>
    <row r="187" spans="1:57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5"/>
      <c r="R187" s="25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</row>
  </sheetData>
  <conditionalFormatting sqref="Q82">
    <cfRule type="expression" dxfId="6" priority="1">
      <formula>L82&gt;0</formula>
    </cfRule>
  </conditionalFormatting>
  <dataValidations count="1">
    <dataValidation type="list" allowBlank="1" showInputMessage="1" showErrorMessage="1" sqref="G13" xr:uid="{A5377BB3-7D64-4714-810F-46C304BFF298}">
      <formula1>#REF!</formula1>
    </dataValidation>
  </dataValidation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AA4F8-6060-47FD-AFFA-B3EFE71A0002}">
  <dimension ref="A1:BE187"/>
  <sheetViews>
    <sheetView showGridLines="0" zoomScale="90" zoomScaleNormal="90" workbookViewId="0">
      <selection activeCell="N31" sqref="N31"/>
    </sheetView>
  </sheetViews>
  <sheetFormatPr defaultRowHeight="14.5" x14ac:dyDescent="0.35"/>
  <cols>
    <col min="1" max="1" width="2.6328125" customWidth="1"/>
    <col min="2" max="2" width="3.90625" customWidth="1"/>
    <col min="3" max="3" width="1.08984375" customWidth="1"/>
    <col min="4" max="4" width="1" customWidth="1"/>
    <col min="5" max="5" width="10.81640625" customWidth="1"/>
    <col min="6" max="6" width="13.08984375" customWidth="1"/>
    <col min="7" max="7" width="7.90625" bestFit="1" customWidth="1"/>
    <col min="8" max="8" width="10.36328125" customWidth="1"/>
    <col min="9" max="9" width="10" customWidth="1"/>
    <col min="10" max="10" width="1" customWidth="1"/>
    <col min="11" max="11" width="1.08984375" customWidth="1"/>
    <col min="12" max="14" width="8.7265625" customWidth="1"/>
    <col min="17" max="18" width="3.6328125" style="13" customWidth="1"/>
  </cols>
  <sheetData>
    <row r="1" spans="1:57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5"/>
      <c r="R1" s="25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</row>
    <row r="2" spans="1:57" x14ac:dyDescent="0.35">
      <c r="A2" s="21"/>
      <c r="B2" s="21"/>
      <c r="C2" s="21"/>
      <c r="D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</row>
    <row r="3" spans="1:57" x14ac:dyDescent="0.35">
      <c r="A3" s="21"/>
      <c r="B3" s="21"/>
      <c r="C3" s="21"/>
      <c r="D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</row>
    <row r="4" spans="1:57" x14ac:dyDescent="0.35">
      <c r="A4" s="21"/>
      <c r="B4" s="21"/>
      <c r="C4" s="21"/>
      <c r="D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</row>
    <row r="5" spans="1:57" x14ac:dyDescent="0.35">
      <c r="A5" s="21"/>
      <c r="B5" s="21"/>
      <c r="C5" s="21"/>
      <c r="D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</row>
    <row r="6" spans="1:57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5"/>
      <c r="R6" s="25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</row>
    <row r="7" spans="1:57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5"/>
      <c r="R7" s="25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</row>
    <row r="8" spans="1:57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5"/>
      <c r="R8" s="25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</row>
    <row r="9" spans="1:57" x14ac:dyDescent="0.35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5"/>
      <c r="R9" s="25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</row>
    <row r="10" spans="1:57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5"/>
      <c r="R10" s="25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</row>
    <row r="11" spans="1:57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5"/>
      <c r="R11" s="25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</row>
    <row r="12" spans="1:57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5"/>
      <c r="R12" s="25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</row>
    <row r="13" spans="1:57" x14ac:dyDescent="0.35">
      <c r="A13" s="21"/>
      <c r="B13" s="21"/>
      <c r="C13" s="21"/>
      <c r="D13" s="21"/>
      <c r="E13" s="21"/>
      <c r="F13" s="21"/>
      <c r="G13" s="22"/>
      <c r="H13" s="21"/>
      <c r="I13" s="21"/>
      <c r="J13" s="21"/>
      <c r="K13" s="23"/>
      <c r="L13" s="21"/>
      <c r="M13" s="21"/>
      <c r="N13" s="24"/>
      <c r="O13" s="21"/>
      <c r="P13" s="21"/>
      <c r="Q13" s="25"/>
      <c r="R13" s="25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</row>
    <row r="14" spans="1:57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5"/>
      <c r="R14" s="25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</row>
    <row r="15" spans="1:57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5"/>
      <c r="R15" s="25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</row>
    <row r="16" spans="1:57" ht="6.5" customHeight="1" x14ac:dyDescent="0.35">
      <c r="A16" s="21"/>
      <c r="B16" s="21"/>
      <c r="C16" s="20"/>
      <c r="D16" s="20"/>
      <c r="E16" s="20"/>
      <c r="F16" s="20"/>
      <c r="G16" s="20"/>
      <c r="H16" s="20"/>
      <c r="I16" s="20"/>
      <c r="J16" s="20"/>
      <c r="K16" s="20"/>
      <c r="L16" s="21"/>
      <c r="M16" s="21"/>
      <c r="N16" s="21"/>
      <c r="O16" s="21"/>
      <c r="P16" s="21"/>
      <c r="Q16" s="25"/>
      <c r="R16" s="25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</row>
    <row r="17" spans="1:57" ht="5" customHeight="1" x14ac:dyDescent="0.35">
      <c r="A17" s="21"/>
      <c r="B17" s="21"/>
      <c r="C17" s="20"/>
      <c r="D17" s="21"/>
      <c r="E17" s="21"/>
      <c r="F17" s="21"/>
      <c r="G17" s="21"/>
      <c r="H17" s="21"/>
      <c r="I17" s="21"/>
      <c r="J17" s="21"/>
      <c r="K17" s="20"/>
      <c r="L17" s="21"/>
      <c r="M17" s="21"/>
      <c r="N17" s="21"/>
      <c r="O17" s="21"/>
      <c r="P17" s="21"/>
      <c r="Q17" s="25"/>
      <c r="R17" s="25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</row>
    <row r="18" spans="1:57" ht="36" x14ac:dyDescent="0.35">
      <c r="A18" s="21"/>
      <c r="B18" s="21"/>
      <c r="C18" s="20"/>
      <c r="D18" s="21"/>
      <c r="E18" s="28" t="s">
        <v>0</v>
      </c>
      <c r="F18" s="29" t="s">
        <v>9</v>
      </c>
      <c r="G18" s="29" t="s">
        <v>10</v>
      </c>
      <c r="H18" s="30" t="s">
        <v>6</v>
      </c>
      <c r="I18" s="30" t="s">
        <v>7</v>
      </c>
      <c r="J18" s="26"/>
      <c r="K18" s="20"/>
      <c r="L18" s="21"/>
      <c r="M18" s="21"/>
      <c r="N18" s="21"/>
      <c r="O18" s="21"/>
      <c r="P18" s="21"/>
      <c r="Q18" s="25"/>
      <c r="R18" s="25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</row>
    <row r="19" spans="1:57" ht="6" customHeight="1" x14ac:dyDescent="0.35">
      <c r="A19" s="21"/>
      <c r="B19" s="21"/>
      <c r="C19" s="20"/>
      <c r="D19" s="21"/>
      <c r="E19" s="31"/>
      <c r="F19" s="32"/>
      <c r="G19" s="32"/>
      <c r="H19" s="33"/>
      <c r="I19" s="33"/>
      <c r="J19" s="26"/>
      <c r="K19" s="20"/>
      <c r="L19" s="21"/>
      <c r="M19" s="21"/>
      <c r="N19" s="21"/>
      <c r="O19" s="21"/>
      <c r="P19" s="21"/>
      <c r="Q19" s="25"/>
      <c r="R19" s="25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</row>
    <row r="20" spans="1:57" ht="18" x14ac:dyDescent="0.4">
      <c r="A20" s="21"/>
      <c r="B20" s="21"/>
      <c r="C20" s="20"/>
      <c r="D20" s="21"/>
      <c r="E20" s="34" t="s">
        <v>13</v>
      </c>
      <c r="F20" s="35">
        <v>500</v>
      </c>
      <c r="G20" s="36"/>
      <c r="H20" s="37"/>
      <c r="I20" s="37">
        <f>F20</f>
        <v>500</v>
      </c>
      <c r="J20" s="27"/>
      <c r="K20" s="20"/>
      <c r="L20" s="21"/>
      <c r="M20" s="21"/>
      <c r="N20" s="21"/>
      <c r="O20" s="21"/>
      <c r="P20" s="21"/>
      <c r="Q20" s="25"/>
      <c r="R20" s="25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</row>
    <row r="21" spans="1:57" ht="18" x14ac:dyDescent="0.4">
      <c r="A21" s="21"/>
      <c r="B21" s="21"/>
      <c r="C21" s="20"/>
      <c r="D21" s="21"/>
      <c r="E21" s="38" t="s">
        <v>14</v>
      </c>
      <c r="F21" s="39">
        <v>531.107073648388</v>
      </c>
      <c r="G21" s="39">
        <v>202.71254431299894</v>
      </c>
      <c r="H21" s="37">
        <f>SUM(F21:G21)</f>
        <v>733.81961796138694</v>
      </c>
      <c r="I21" s="37">
        <f>I20+F21+G21</f>
        <v>1233.8196179613869</v>
      </c>
      <c r="J21" s="27"/>
      <c r="K21" s="20"/>
      <c r="L21" s="21"/>
      <c r="M21" s="21"/>
      <c r="N21" s="21"/>
      <c r="O21" s="21"/>
      <c r="P21" s="21"/>
      <c r="Q21" s="25"/>
      <c r="R21" s="25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</row>
    <row r="22" spans="1:57" ht="18" x14ac:dyDescent="0.4">
      <c r="A22" s="21"/>
      <c r="B22" s="21"/>
      <c r="C22" s="20"/>
      <c r="D22" s="21"/>
      <c r="E22" s="38" t="s">
        <v>15</v>
      </c>
      <c r="F22" s="39">
        <v>475.50172683294068</v>
      </c>
      <c r="G22" s="39">
        <v>-416.86280692379773</v>
      </c>
      <c r="H22" s="37">
        <f t="shared" ref="H22:H38" si="0">SUM(F22:G22)</f>
        <v>58.638919909142942</v>
      </c>
      <c r="I22" s="37">
        <f t="shared" ref="I22:I38" si="1">I21+F22+G22</f>
        <v>1292.4585378705299</v>
      </c>
      <c r="J22" s="27"/>
      <c r="K22" s="20"/>
      <c r="L22" s="21"/>
      <c r="M22" s="21"/>
      <c r="N22" s="21"/>
      <c r="O22" s="21"/>
      <c r="P22" s="21"/>
      <c r="Q22" s="25"/>
      <c r="R22" s="25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</row>
    <row r="23" spans="1:57" ht="18" x14ac:dyDescent="0.4">
      <c r="A23" s="21"/>
      <c r="B23" s="21"/>
      <c r="C23" s="20"/>
      <c r="D23" s="21"/>
      <c r="E23" s="38" t="s">
        <v>16</v>
      </c>
      <c r="F23" s="39">
        <v>279.20248574547037</v>
      </c>
      <c r="G23" s="39">
        <v>140.24697801991616</v>
      </c>
      <c r="H23" s="37">
        <f t="shared" si="0"/>
        <v>419.44946376538655</v>
      </c>
      <c r="I23" s="37">
        <f t="shared" si="1"/>
        <v>1711.9080016359164</v>
      </c>
      <c r="J23" s="27"/>
      <c r="K23" s="20"/>
      <c r="L23" s="21"/>
      <c r="M23" s="21"/>
      <c r="N23" s="21"/>
      <c r="O23" s="21"/>
      <c r="P23" s="21"/>
      <c r="Q23" s="25"/>
      <c r="R23" s="25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</row>
    <row r="24" spans="1:57" ht="18" x14ac:dyDescent="0.4">
      <c r="A24" s="21"/>
      <c r="B24" s="21"/>
      <c r="C24" s="20"/>
      <c r="D24" s="21"/>
      <c r="E24" s="38" t="s">
        <v>17</v>
      </c>
      <c r="F24" s="39">
        <v>-504.16282025852792</v>
      </c>
      <c r="G24" s="39">
        <v>390.34537610564371</v>
      </c>
      <c r="H24" s="37">
        <f t="shared" si="0"/>
        <v>-113.81744415288421</v>
      </c>
      <c r="I24" s="37">
        <f t="shared" si="1"/>
        <v>1598.0905574830322</v>
      </c>
      <c r="J24" s="27"/>
      <c r="K24" s="20"/>
      <c r="L24" s="21"/>
      <c r="M24" s="21"/>
      <c r="N24" s="21"/>
      <c r="O24" s="21"/>
      <c r="P24" s="21"/>
      <c r="Q24" s="25"/>
      <c r="R24" s="25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</row>
    <row r="25" spans="1:57" ht="18" x14ac:dyDescent="0.4">
      <c r="A25" s="21"/>
      <c r="B25" s="21"/>
      <c r="C25" s="20"/>
      <c r="D25" s="21"/>
      <c r="E25" s="38" t="s">
        <v>11</v>
      </c>
      <c r="F25" s="39">
        <v>-176.10947185280202</v>
      </c>
      <c r="G25" s="39">
        <v>-234.33180655344881</v>
      </c>
      <c r="H25" s="37">
        <f t="shared" si="0"/>
        <v>-410.44127840625083</v>
      </c>
      <c r="I25" s="37">
        <f t="shared" si="1"/>
        <v>1187.6492790767813</v>
      </c>
      <c r="J25" s="27"/>
      <c r="K25" s="20"/>
      <c r="L25" s="21"/>
      <c r="M25" s="21"/>
      <c r="N25" s="21"/>
      <c r="O25" s="21"/>
      <c r="P25" s="21"/>
      <c r="Q25" s="25"/>
      <c r="R25" s="25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</row>
    <row r="26" spans="1:57" ht="18" x14ac:dyDescent="0.4">
      <c r="A26" s="21"/>
      <c r="B26" s="21"/>
      <c r="C26" s="20"/>
      <c r="D26" s="21"/>
      <c r="E26" s="38" t="s">
        <v>18</v>
      </c>
      <c r="F26" s="39">
        <v>605.64472994925177</v>
      </c>
      <c r="G26" s="39">
        <v>302</v>
      </c>
      <c r="H26" s="37">
        <f t="shared" si="0"/>
        <v>907.64472994925177</v>
      </c>
      <c r="I26" s="37">
        <f t="shared" si="1"/>
        <v>2095.2940090260331</v>
      </c>
      <c r="J26" s="27"/>
      <c r="K26" s="20"/>
      <c r="L26" s="21"/>
      <c r="M26" s="21"/>
      <c r="N26" s="21"/>
      <c r="O26" s="21"/>
      <c r="P26" s="21"/>
      <c r="Q26" s="25"/>
      <c r="R26" s="25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</row>
    <row r="27" spans="1:57" ht="18" x14ac:dyDescent="0.4">
      <c r="A27" s="21"/>
      <c r="B27" s="21"/>
      <c r="C27" s="20"/>
      <c r="D27" s="21"/>
      <c r="E27" s="38" t="s">
        <v>21</v>
      </c>
      <c r="F27" s="39">
        <v>658.71066317800603</v>
      </c>
      <c r="G27" s="39">
        <v>-90.047385969020581</v>
      </c>
      <c r="H27" s="37">
        <f t="shared" si="0"/>
        <v>568.66327720898539</v>
      </c>
      <c r="I27" s="37">
        <f t="shared" si="1"/>
        <v>2663.9572862350187</v>
      </c>
      <c r="J27" s="27"/>
      <c r="K27" s="20"/>
      <c r="L27" s="21"/>
      <c r="M27" s="21"/>
      <c r="N27" s="21"/>
      <c r="O27" s="21"/>
      <c r="P27" s="21"/>
      <c r="Q27" s="25"/>
      <c r="R27" s="25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</row>
    <row r="28" spans="1:57" ht="18" x14ac:dyDescent="0.4">
      <c r="A28" s="21"/>
      <c r="B28" s="21"/>
      <c r="C28" s="20"/>
      <c r="D28" s="21"/>
      <c r="E28" s="38" t="s">
        <v>12</v>
      </c>
      <c r="F28" s="39">
        <v>-239.7625779640218</v>
      </c>
      <c r="G28" s="39">
        <v>229.77998890931701</v>
      </c>
      <c r="H28" s="37">
        <f t="shared" si="0"/>
        <v>-9.9825890547047891</v>
      </c>
      <c r="I28" s="37">
        <f t="shared" si="1"/>
        <v>2653.9746971803143</v>
      </c>
      <c r="J28" s="27"/>
      <c r="K28" s="20"/>
      <c r="L28" s="21"/>
      <c r="M28" s="21"/>
      <c r="N28" s="21"/>
      <c r="O28" s="21"/>
      <c r="P28" s="21"/>
      <c r="Q28" s="25"/>
      <c r="R28" s="25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</row>
    <row r="29" spans="1:57" ht="18" x14ac:dyDescent="0.4">
      <c r="A29" s="21"/>
      <c r="B29" s="21"/>
      <c r="C29" s="20"/>
      <c r="D29" s="21"/>
      <c r="E29" s="38" t="s">
        <v>22</v>
      </c>
      <c r="F29" s="39">
        <v>-140.56265174083057</v>
      </c>
      <c r="G29" s="39">
        <v>302.81144043005213</v>
      </c>
      <c r="H29" s="37">
        <f t="shared" si="0"/>
        <v>162.24878868922156</v>
      </c>
      <c r="I29" s="37">
        <f t="shared" si="1"/>
        <v>2816.223485869536</v>
      </c>
      <c r="J29" s="27"/>
      <c r="K29" s="20"/>
      <c r="L29" s="21"/>
      <c r="M29" s="21"/>
      <c r="N29" s="21"/>
      <c r="O29" s="21"/>
      <c r="P29" s="21"/>
      <c r="Q29" s="25"/>
      <c r="R29" s="25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</row>
    <row r="30" spans="1:57" ht="18" x14ac:dyDescent="0.4">
      <c r="A30" s="21"/>
      <c r="B30" s="21"/>
      <c r="C30" s="20"/>
      <c r="D30" s="21"/>
      <c r="E30" s="38" t="s">
        <v>26</v>
      </c>
      <c r="F30" s="39">
        <v>-102.58168581134817</v>
      </c>
      <c r="G30" s="39">
        <v>329.58097509737286</v>
      </c>
      <c r="H30" s="37">
        <f t="shared" si="0"/>
        <v>226.99928928602469</v>
      </c>
      <c r="I30" s="37">
        <f t="shared" si="1"/>
        <v>3043.2227751555611</v>
      </c>
      <c r="J30" s="27"/>
      <c r="K30" s="20"/>
      <c r="L30" s="21"/>
      <c r="M30" s="21"/>
      <c r="N30" s="21"/>
      <c r="O30" s="21"/>
      <c r="P30" s="21"/>
      <c r="Q30" s="25"/>
      <c r="R30" s="25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</row>
    <row r="31" spans="1:57" ht="18" x14ac:dyDescent="0.4">
      <c r="A31" s="21"/>
      <c r="B31" s="21"/>
      <c r="C31" s="20"/>
      <c r="D31" s="21"/>
      <c r="E31" s="38" t="s">
        <v>19</v>
      </c>
      <c r="F31" s="39">
        <v>651.86925425399886</v>
      </c>
      <c r="G31" s="39">
        <v>685.91124094692884</v>
      </c>
      <c r="H31" s="37">
        <f t="shared" si="0"/>
        <v>1337.7804952009278</v>
      </c>
      <c r="I31" s="37">
        <f t="shared" si="1"/>
        <v>4381.0032703564884</v>
      </c>
      <c r="J31" s="27"/>
      <c r="K31" s="20"/>
      <c r="L31" s="21"/>
      <c r="M31" s="21"/>
      <c r="N31" s="21"/>
      <c r="O31" s="21"/>
      <c r="P31" s="21"/>
      <c r="Q31" s="25"/>
      <c r="R31" s="25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</row>
    <row r="32" spans="1:57" ht="18" x14ac:dyDescent="0.4">
      <c r="A32" s="21"/>
      <c r="B32" s="21"/>
      <c r="C32" s="20"/>
      <c r="D32" s="21"/>
      <c r="E32" s="38" t="s">
        <v>27</v>
      </c>
      <c r="F32" s="39">
        <v>379.65557014539553</v>
      </c>
      <c r="G32" s="39">
        <v>-102.03781102601022</v>
      </c>
      <c r="H32" s="37">
        <f t="shared" si="0"/>
        <v>277.61775911938531</v>
      </c>
      <c r="I32" s="37">
        <f t="shared" si="1"/>
        <v>4658.6210294758739</v>
      </c>
      <c r="J32" s="27"/>
      <c r="K32" s="20"/>
      <c r="L32" s="21"/>
      <c r="M32" s="21"/>
      <c r="N32" s="21"/>
      <c r="O32" s="21"/>
      <c r="P32" s="21"/>
      <c r="Q32" s="25"/>
      <c r="R32" s="25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</row>
    <row r="33" spans="1:57" ht="18" x14ac:dyDescent="0.4">
      <c r="A33" s="21"/>
      <c r="B33" s="21"/>
      <c r="C33" s="20"/>
      <c r="D33" s="21"/>
      <c r="E33" s="38" t="s">
        <v>23</v>
      </c>
      <c r="F33" s="39">
        <v>7.0967149700796881</v>
      </c>
      <c r="G33" s="39">
        <v>-462.92548709054336</v>
      </c>
      <c r="H33" s="37">
        <f t="shared" si="0"/>
        <v>-455.82877212046367</v>
      </c>
      <c r="I33" s="37">
        <f t="shared" si="1"/>
        <v>4202.7922573554106</v>
      </c>
      <c r="J33" s="27"/>
      <c r="K33" s="20"/>
      <c r="L33" s="21"/>
      <c r="M33" s="21"/>
      <c r="N33" s="21"/>
      <c r="O33" s="21"/>
      <c r="P33" s="21"/>
      <c r="Q33" s="25"/>
      <c r="R33" s="25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</row>
    <row r="34" spans="1:57" ht="18" x14ac:dyDescent="0.4">
      <c r="A34" s="21"/>
      <c r="B34" s="21"/>
      <c r="C34" s="20"/>
      <c r="D34" s="21"/>
      <c r="E34" s="38" t="s">
        <v>24</v>
      </c>
      <c r="F34" s="39">
        <v>-374.28254135867485</v>
      </c>
      <c r="G34" s="39">
        <v>-84.070027389004849</v>
      </c>
      <c r="H34" s="37">
        <f t="shared" si="0"/>
        <v>-458.3525687476797</v>
      </c>
      <c r="I34" s="37">
        <f t="shared" si="1"/>
        <v>3744.4396886077311</v>
      </c>
      <c r="J34" s="27"/>
      <c r="K34" s="20"/>
      <c r="L34" s="21"/>
      <c r="M34" s="21"/>
      <c r="N34" s="21"/>
      <c r="O34" s="21"/>
      <c r="P34" s="21"/>
      <c r="Q34" s="25"/>
      <c r="R34" s="25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</row>
    <row r="35" spans="1:57" ht="18" x14ac:dyDescent="0.4">
      <c r="A35" s="21"/>
      <c r="B35" s="21"/>
      <c r="C35" s="20"/>
      <c r="D35" s="21"/>
      <c r="E35" s="38" t="s">
        <v>25</v>
      </c>
      <c r="F35" s="39">
        <v>714.97089848852761</v>
      </c>
      <c r="G35" s="39">
        <v>631.55017471287817</v>
      </c>
      <c r="H35" s="37">
        <f t="shared" si="0"/>
        <v>1346.5210732014057</v>
      </c>
      <c r="I35" s="37">
        <f t="shared" si="1"/>
        <v>5090.9607618091368</v>
      </c>
      <c r="J35" s="27"/>
      <c r="K35" s="20"/>
      <c r="L35" s="21"/>
      <c r="M35" s="21"/>
      <c r="N35" s="21"/>
      <c r="O35" s="21"/>
      <c r="P35" s="21"/>
      <c r="Q35" s="25"/>
      <c r="R35" s="25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</row>
    <row r="36" spans="1:57" ht="18" x14ac:dyDescent="0.4">
      <c r="A36" s="21"/>
      <c r="B36" s="21"/>
      <c r="C36" s="20"/>
      <c r="D36" s="21"/>
      <c r="E36" s="38" t="s">
        <v>20</v>
      </c>
      <c r="F36" s="39">
        <v>-406.84264514791198</v>
      </c>
      <c r="G36" s="39">
        <v>-260.93986072638796</v>
      </c>
      <c r="H36" s="37">
        <f t="shared" si="0"/>
        <v>-667.78250587429989</v>
      </c>
      <c r="I36" s="37">
        <f t="shared" si="1"/>
        <v>4423.1782559348367</v>
      </c>
      <c r="J36" s="27"/>
      <c r="K36" s="20"/>
      <c r="L36" s="21"/>
      <c r="M36" s="21"/>
      <c r="N36" s="21"/>
      <c r="O36" s="21"/>
      <c r="P36" s="21"/>
      <c r="Q36" s="25"/>
      <c r="R36" s="25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</row>
    <row r="37" spans="1:57" ht="18" x14ac:dyDescent="0.4">
      <c r="A37" s="21"/>
      <c r="B37" s="21"/>
      <c r="C37" s="20"/>
      <c r="D37" s="21"/>
      <c r="E37" s="38" t="s">
        <v>28</v>
      </c>
      <c r="F37" s="39">
        <v>-698.58986656330717</v>
      </c>
      <c r="G37" s="39">
        <v>-62.912024843678864</v>
      </c>
      <c r="H37" s="37">
        <f t="shared" si="0"/>
        <v>-761.50189140698603</v>
      </c>
      <c r="I37" s="37">
        <f t="shared" si="1"/>
        <v>3661.6763645278506</v>
      </c>
      <c r="J37" s="27"/>
      <c r="K37" s="20"/>
      <c r="L37" s="21"/>
      <c r="M37" s="21"/>
      <c r="N37" s="21"/>
      <c r="O37" s="21"/>
      <c r="P37" s="21"/>
      <c r="Q37" s="25"/>
      <c r="R37" s="25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</row>
    <row r="38" spans="1:57" ht="18" x14ac:dyDescent="0.4">
      <c r="A38" s="21"/>
      <c r="B38" s="21"/>
      <c r="C38" s="20"/>
      <c r="D38" s="21"/>
      <c r="E38" s="38" t="s">
        <v>29</v>
      </c>
      <c r="F38" s="39">
        <v>-636.96859807170802</v>
      </c>
      <c r="G38" s="39">
        <v>-137.57549518895564</v>
      </c>
      <c r="H38" s="37">
        <f t="shared" si="0"/>
        <v>-774.54409326066366</v>
      </c>
      <c r="I38" s="37">
        <f t="shared" si="1"/>
        <v>2887.1322712671868</v>
      </c>
      <c r="J38" s="27"/>
      <c r="K38" s="20"/>
      <c r="L38" s="21"/>
      <c r="M38" s="21"/>
      <c r="N38" s="21"/>
      <c r="O38" s="21"/>
      <c r="P38" s="21"/>
      <c r="Q38" s="25"/>
      <c r="R38" s="25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</row>
    <row r="39" spans="1:57" ht="18" x14ac:dyDescent="0.4">
      <c r="A39" s="21"/>
      <c r="B39" s="21"/>
      <c r="C39" s="20"/>
      <c r="D39" s="21"/>
      <c r="E39" s="47" t="s">
        <v>1</v>
      </c>
      <c r="F39" s="35">
        <f>I38</f>
        <v>2887.1322712671868</v>
      </c>
      <c r="G39" s="39"/>
      <c r="H39" s="37"/>
      <c r="I39" s="37"/>
      <c r="J39" s="27"/>
      <c r="K39" s="20"/>
      <c r="L39" s="21"/>
      <c r="M39" s="24"/>
      <c r="N39" s="21"/>
      <c r="O39" s="21"/>
      <c r="P39" s="21"/>
      <c r="Q39" s="25"/>
      <c r="R39" s="25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</row>
    <row r="40" spans="1:57" ht="18" x14ac:dyDescent="0.4">
      <c r="A40" s="21"/>
      <c r="B40" s="21"/>
      <c r="C40" s="20"/>
      <c r="D40" s="21"/>
      <c r="E40" s="38"/>
      <c r="F40" s="39"/>
      <c r="G40" s="39"/>
      <c r="H40" s="37"/>
      <c r="I40" s="37"/>
      <c r="J40" s="27"/>
      <c r="K40" s="20"/>
      <c r="L40" s="21"/>
      <c r="M40" s="21"/>
      <c r="N40" s="21"/>
      <c r="O40" s="21"/>
      <c r="P40" s="21"/>
      <c r="Q40" s="25"/>
      <c r="R40" s="25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</row>
    <row r="41" spans="1:57" ht="18" x14ac:dyDescent="0.4">
      <c r="A41" s="21"/>
      <c r="B41" s="21"/>
      <c r="C41" s="20"/>
      <c r="D41" s="21"/>
      <c r="E41" s="38"/>
      <c r="F41" s="39"/>
      <c r="G41" s="39"/>
      <c r="H41" s="37"/>
      <c r="I41" s="37"/>
      <c r="J41" s="27"/>
      <c r="K41" s="20"/>
      <c r="L41" s="21"/>
      <c r="M41" s="21"/>
      <c r="N41" s="21"/>
      <c r="O41" s="21"/>
      <c r="P41" s="21"/>
      <c r="Q41" s="25"/>
      <c r="R41" s="25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</row>
    <row r="42" spans="1:57" ht="18" x14ac:dyDescent="0.4">
      <c r="A42" s="21"/>
      <c r="B42" s="21"/>
      <c r="C42" s="20"/>
      <c r="D42" s="21"/>
      <c r="E42" s="38"/>
      <c r="F42" s="39"/>
      <c r="G42" s="39"/>
      <c r="H42" s="37"/>
      <c r="I42" s="37"/>
      <c r="J42" s="27"/>
      <c r="K42" s="20"/>
      <c r="L42" s="21"/>
      <c r="M42" s="21"/>
      <c r="N42" s="21"/>
      <c r="O42" s="21"/>
      <c r="P42" s="21"/>
      <c r="Q42" s="25"/>
      <c r="R42" s="25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</row>
    <row r="43" spans="1:57" ht="18" x14ac:dyDescent="0.4">
      <c r="A43" s="21"/>
      <c r="B43" s="21"/>
      <c r="C43" s="20"/>
      <c r="D43" s="21"/>
      <c r="E43" s="38"/>
      <c r="F43" s="39"/>
      <c r="G43" s="39"/>
      <c r="H43" s="37"/>
      <c r="I43" s="37"/>
      <c r="J43" s="27"/>
      <c r="K43" s="20"/>
      <c r="L43" s="21"/>
      <c r="M43" s="21"/>
      <c r="N43" s="21"/>
      <c r="O43" s="21"/>
      <c r="P43" s="21"/>
      <c r="Q43" s="25"/>
      <c r="R43" s="25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</row>
    <row r="44" spans="1:57" ht="18" x14ac:dyDescent="0.4">
      <c r="A44" s="21"/>
      <c r="B44" s="21"/>
      <c r="C44" s="20"/>
      <c r="D44" s="21"/>
      <c r="E44" s="40"/>
      <c r="F44" s="41"/>
      <c r="G44" s="42"/>
      <c r="H44" s="43"/>
      <c r="I44" s="43"/>
      <c r="J44" s="21"/>
      <c r="K44" s="20"/>
      <c r="L44" s="21"/>
      <c r="M44" s="21"/>
      <c r="N44" s="21"/>
      <c r="O44" s="21"/>
      <c r="P44" s="21"/>
      <c r="Q44" s="25"/>
      <c r="R44" s="25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</row>
    <row r="45" spans="1:57" ht="5" customHeight="1" x14ac:dyDescent="0.35">
      <c r="A45" s="21"/>
      <c r="B45" s="21"/>
      <c r="C45" s="20"/>
      <c r="D45" s="21"/>
      <c r="E45" s="21"/>
      <c r="F45" s="21"/>
      <c r="G45" s="21"/>
      <c r="H45" s="21"/>
      <c r="I45" s="21"/>
      <c r="J45" s="21"/>
      <c r="K45" s="20"/>
      <c r="L45" s="21"/>
      <c r="M45" s="21"/>
      <c r="N45" s="21"/>
      <c r="O45" s="21"/>
      <c r="P45" s="21"/>
      <c r="Q45" s="25"/>
      <c r="R45" s="25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</row>
    <row r="46" spans="1:57" ht="6.5" customHeight="1" x14ac:dyDescent="0.35">
      <c r="A46" s="21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1"/>
      <c r="M46" s="21"/>
      <c r="N46" s="21"/>
      <c r="O46" s="21"/>
      <c r="P46" s="21"/>
      <c r="Q46" s="25"/>
      <c r="R46" s="25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</row>
    <row r="47" spans="1:57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5"/>
      <c r="R47" s="25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</row>
    <row r="48" spans="1:57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5"/>
      <c r="R48" s="25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</row>
    <row r="49" spans="1:57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4"/>
      <c r="M49" s="21"/>
      <c r="N49" s="21"/>
      <c r="O49" s="21"/>
      <c r="P49" s="21"/>
      <c r="Q49" s="25"/>
      <c r="R49" s="25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</row>
    <row r="50" spans="1:57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5"/>
      <c r="R50" s="25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</row>
    <row r="51" spans="1:57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5"/>
      <c r="R51" s="25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</row>
    <row r="52" spans="1:57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5"/>
      <c r="R52" s="25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</row>
    <row r="53" spans="1:57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5"/>
      <c r="R53" s="25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</row>
    <row r="54" spans="1:57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5"/>
      <c r="R54" s="25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</row>
    <row r="55" spans="1:57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5"/>
      <c r="R55" s="25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</row>
    <row r="56" spans="1:57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5"/>
      <c r="R56" s="25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</row>
    <row r="57" spans="1:57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5"/>
      <c r="R57" s="25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</row>
    <row r="58" spans="1:57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5"/>
      <c r="R58" s="25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</row>
    <row r="59" spans="1:57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5"/>
      <c r="R59" s="25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</row>
    <row r="60" spans="1:57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5"/>
      <c r="R60" s="25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</row>
    <row r="61" spans="1:57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5"/>
      <c r="R61" s="25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</row>
    <row r="62" spans="1:57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5"/>
      <c r="R62" s="25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</row>
    <row r="63" spans="1:57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5"/>
      <c r="R63" s="25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</row>
    <row r="64" spans="1:57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5"/>
      <c r="R64" s="25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</row>
    <row r="65" spans="1:57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5"/>
      <c r="R65" s="25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</row>
    <row r="66" spans="1:57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5"/>
      <c r="R66" s="25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</row>
    <row r="67" spans="1:57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5"/>
      <c r="R67" s="25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</row>
    <row r="68" spans="1:57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5"/>
      <c r="R68" s="25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</row>
    <row r="69" spans="1:57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5"/>
      <c r="R69" s="25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</row>
    <row r="70" spans="1:57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5"/>
      <c r="R70" s="25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</row>
    <row r="71" spans="1:57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5"/>
      <c r="R71" s="25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</row>
    <row r="72" spans="1:57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5"/>
      <c r="R72" s="25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</row>
    <row r="73" spans="1:57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5"/>
      <c r="R73" s="25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</row>
    <row r="74" spans="1:57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5"/>
      <c r="R74" s="25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</row>
    <row r="75" spans="1:57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5"/>
      <c r="R75" s="25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</row>
    <row r="76" spans="1:57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5"/>
      <c r="R76" s="25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</row>
    <row r="77" spans="1:57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5"/>
      <c r="R77" s="25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</row>
    <row r="78" spans="1:57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5"/>
      <c r="R78" s="25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</row>
    <row r="79" spans="1:57" x14ac:dyDescent="0.35">
      <c r="A79" s="21"/>
      <c r="B79" s="21"/>
      <c r="C79" s="21"/>
      <c r="D79" s="21"/>
      <c r="L79" s="4"/>
      <c r="M79" s="4"/>
      <c r="N79" s="3"/>
      <c r="P79" s="21"/>
      <c r="Q79" s="25"/>
      <c r="R79" s="25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</row>
    <row r="80" spans="1:57" ht="29" x14ac:dyDescent="0.35">
      <c r="A80" s="21"/>
      <c r="B80" s="21"/>
      <c r="C80" s="21"/>
      <c r="D80" s="21"/>
      <c r="E80" s="15" t="s">
        <v>0</v>
      </c>
      <c r="F80" s="16" t="s">
        <v>8</v>
      </c>
      <c r="L80" s="18" t="s">
        <v>4</v>
      </c>
      <c r="M80" s="18" t="s">
        <v>5</v>
      </c>
      <c r="N80" s="19" t="s">
        <v>6</v>
      </c>
      <c r="O80" s="19" t="s">
        <v>7</v>
      </c>
      <c r="P80" s="21"/>
      <c r="Q80" s="44"/>
      <c r="R80" s="44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</row>
    <row r="81" spans="1:57" x14ac:dyDescent="0.35">
      <c r="A81" s="21"/>
      <c r="B81" s="21"/>
      <c r="C81" s="21"/>
      <c r="D81" s="21"/>
      <c r="E81" s="6" t="str">
        <f>E20</f>
        <v>COGS '21</v>
      </c>
      <c r="F81" s="9">
        <f>F20</f>
        <v>500</v>
      </c>
      <c r="M81" s="5">
        <v>0</v>
      </c>
      <c r="N81" s="12"/>
      <c r="O81" s="12">
        <f>F81</f>
        <v>500</v>
      </c>
      <c r="P81" s="21"/>
      <c r="Q81" s="44"/>
      <c r="R81" s="44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</row>
    <row r="82" spans="1:57" x14ac:dyDescent="0.35">
      <c r="A82" s="21"/>
      <c r="B82" s="21"/>
      <c r="C82" s="21"/>
      <c r="D82" s="21"/>
      <c r="E82" s="17" t="str">
        <f t="shared" ref="E82:E100" si="2">E21</f>
        <v>Q1 '21</v>
      </c>
      <c r="F82" s="11" cm="1">
        <f t="array" ref="F82">_xlfn.IFS(AND(L82&lt;0,M82&gt;0,ABS(L82)&gt;ABS(M82)),O81+L82,AND(L82&lt;0,M82&gt;0,ABS(L82)&lt;ABS(M82)),O81+L82,AND(L82&lt;0,M82&lt;0,ABS(L82)&lt;ABS(M82)),O81+L82+M82,AND(L82&gt;0,M82&gt;0),O81,AND(L82&gt;0,M82&lt;0,ABS(L82)&gt;ABS(M82)),O81,AND(L82&lt;0,M82&gt;0,ABS(L82)&gt;ABS(M82)),O81+L82,AND(L82=0,M82&gt;0),O81,AND(L82&gt;0,M82=0),O81,AND(L82&lt;0,M82=0),O81+L82,AND(L82+M82=0),O81,AND(L82=0,M82&lt;0),O81+M82,AND(L82&gt;0,M82&lt;0,ABS(L82)&lt;ABS(M82)),O81-(ABS(M82)-ABS(L82)),AND(L82&lt;0,M82&lt;0,ABS(L82)&gt;ABS(M82)),O81+L82+M82,AND(L82&lt;0,M82&lt;0,ABS(L82)=ABS(M82)),O81+L82+M82)</f>
        <v>500</v>
      </c>
      <c r="G82" s="8" cm="1">
        <f t="array" ref="G82">_xlfn.IFS(AND(L82&lt;0,ABS(L82)&lt;ABS(M82)),ABS(L82),AND(L82&lt;0,ABS(L82)&gt;ABS(M82),M82&gt;0),ABS(M82),AND(ROUNDDOWN(L82,0)=0,ROUNDDOWN(M82,0)=0),0,AND(L82&gt;0,M82&lt;0,ABS(L82)&gt;ABS(M82)),L82+M82,AND(L82&gt;=0,M82&gt;=0),L82,AND(L82=0,M82&lt;0),L82,AND(L82&lt;0,M82=0),ABS(L82),AND(L82+M82=0),0,AND(L82&lt;0,ABS(L82)&gt;ABS(M82),M82&lt;0),ABS(L82),AND(L82&gt;0,M82&lt;0,ABS(L82)&lt;ABS(M82)),ABS(M82)-ABS(L82),AND(L82&lt;0,M82&lt;0),ABS(L82))</f>
        <v>531.107073648388</v>
      </c>
      <c r="H82" s="7" cm="1">
        <f t="array" ref="H82">_xlfn.IFS(AND(L82&lt;0,M82&gt;0),ABS(M82+L82),AND(L82&lt;0,M82&lt;0),ABS(M82),AND(L82&gt;=0,M82&gt;=0),M82,AND(L82=0,M82=0),M82,AND(L82&gt;0,M82&lt;0,ABS(L82)&gt;ABS(M82)),ABS(M82),AND(L82&lt;0,M82=0),M82,AND(L82+M82=0),0,AND(L82=0,M82&lt;0),ABS(M82),AND(L82&gt;0,M82&lt;0,ABS(L82)&lt;ABS(M82)),ABS(L82))</f>
        <v>202.71254431299894</v>
      </c>
      <c r="L82" s="10">
        <f t="shared" ref="L82:M99" si="3">F21</f>
        <v>531.107073648388</v>
      </c>
      <c r="M82" s="10">
        <f t="shared" si="3"/>
        <v>202.71254431299894</v>
      </c>
      <c r="N82" s="12">
        <f>SUM(L82:M82)</f>
        <v>733.81961796138694</v>
      </c>
      <c r="O82" s="12">
        <f>O81+L82+M82</f>
        <v>1233.8196179613869</v>
      </c>
      <c r="P82" s="21"/>
      <c r="Q82" s="44" t="str" cm="1">
        <f t="array" ref="Q82">_xlfn.IFS(L82&lt;0,$T$113,L82=0,"",L82&gt;0,$U$113)</f>
        <v>▲</v>
      </c>
      <c r="R82" s="44" t="str" cm="1">
        <f t="array" ref="R82">_xlfn.IFS(M82&lt;0,$T$113,M82=0,"",M82&gt;0,$U$113)</f>
        <v>▲</v>
      </c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</row>
    <row r="83" spans="1:57" x14ac:dyDescent="0.35">
      <c r="A83" s="21"/>
      <c r="B83" s="21"/>
      <c r="C83" s="21"/>
      <c r="D83" s="21"/>
      <c r="E83" s="17" t="str">
        <f t="shared" si="2"/>
        <v>Q2 '21</v>
      </c>
      <c r="F83" s="11" cm="1">
        <f t="array" ref="F83">_xlfn.IFS(AND(L83&lt;0,M83&gt;0,ABS(L83)&gt;ABS(M83)),O82+L83,AND(L83&lt;0,M83&gt;0,ABS(L83)&lt;ABS(M83)),O82+L83,AND(L83&lt;0,M83&lt;0,ABS(L83)&lt;ABS(M83)),O82+L83+M83,AND(L83&gt;0,M83&gt;0),O82,AND(L83&gt;0,M83&lt;0,ABS(L83)&gt;ABS(M83)),O82,AND(L83&lt;0,M83&gt;0,ABS(L83)&gt;ABS(M83)),O82+L83,AND(L83=0,M83&gt;0),O82,AND(L83&gt;0,M83=0),O82,AND(L83&lt;0,M83=0),O82+L83,AND(L83+M83=0),O82,AND(L83=0,M83&lt;0),O82+M83,AND(L83&gt;0,M83&lt;0,ABS(L83)&lt;ABS(M83)),O82-(ABS(M83)-ABS(L83)),AND(L83&lt;0,M83&lt;0,ABS(L83)&gt;ABS(M83)),O82+L83+M83,AND(L83&lt;0,M83&lt;0,ABS(L83)=ABS(M83)),O82+L83+M83)</f>
        <v>1233.8196179613869</v>
      </c>
      <c r="G83" s="8" cm="1">
        <f t="array" ref="G83">_xlfn.IFS(AND(L83&lt;0,ABS(L83)&lt;ABS(M83)),ABS(L83),AND(L83&lt;0,ABS(L83)&gt;ABS(M83),M83&gt;0),ABS(M83),AND(ROUNDDOWN(L83,0)=0,ROUNDDOWN(M83,0)=0),0,AND(L83&gt;0,M83&lt;0,ABS(L83)&gt;ABS(M83)),L83+M83,AND(L83&gt;=0,M83&gt;=0),L83,AND(L83=0,M83&lt;0),L83,AND(L83&lt;0,M83=0),ABS(L83),AND(L83+M83=0),0,AND(L83&lt;0,ABS(L83)&gt;ABS(M83),M83&lt;0),ABS(L83),AND(L83&gt;0,M83&lt;0,ABS(L83)&lt;ABS(M83)),ABS(M83)-ABS(L83),AND(L83&lt;0,M83&lt;0),ABS(L83))</f>
        <v>58.638919909142942</v>
      </c>
      <c r="H83" s="7" cm="1">
        <f t="array" ref="H83">_xlfn.IFS(AND(L83&lt;0,M83&gt;0),ABS(M83+L83),AND(L83&lt;0,M83&lt;0),ABS(M83),AND(L83&gt;=0,M83&gt;=0),M83,AND(L83=0,M83=0),M83,AND(L83&gt;0,M83&lt;0,ABS(L83)&gt;ABS(M83)),ABS(M83),AND(L83&lt;0,M83=0),M83,AND(L83+M83=0),0,AND(L83=0,M83&lt;0),ABS(M83),AND(L83&gt;0,M83&lt;0,ABS(L83)&lt;ABS(M83)),ABS(L83))</f>
        <v>416.86280692379773</v>
      </c>
      <c r="L83" s="10">
        <f t="shared" si="3"/>
        <v>475.50172683294068</v>
      </c>
      <c r="M83" s="10">
        <f t="shared" si="3"/>
        <v>-416.86280692379773</v>
      </c>
      <c r="N83" s="12">
        <f t="shared" ref="N83:N99" si="4">SUM(L83:M83)</f>
        <v>58.638919909142942</v>
      </c>
      <c r="O83" s="12">
        <f t="shared" ref="O83:O99" si="5">O82+L83+M83</f>
        <v>1292.4585378705299</v>
      </c>
      <c r="P83" s="21"/>
      <c r="Q83" s="44" t="str" cm="1">
        <f t="array" ref="Q83">_xlfn.IFS(L83&lt;0,$T$113,L83=0,"",L83&gt;0,$U$113)</f>
        <v>▲</v>
      </c>
      <c r="R83" s="44" t="str" cm="1">
        <f t="array" ref="R83">_xlfn.IFS(M83&lt;0,$T$113,M83=0,"",M83&gt;0,$U$113)</f>
        <v>▼</v>
      </c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</row>
    <row r="84" spans="1:57" x14ac:dyDescent="0.35">
      <c r="A84" s="21"/>
      <c r="B84" s="21"/>
      <c r="C84" s="21"/>
      <c r="D84" s="21"/>
      <c r="E84" s="17" t="str">
        <f t="shared" si="2"/>
        <v>Q3 '21</v>
      </c>
      <c r="F84" s="11" cm="1">
        <f t="array" ref="F84">_xlfn.IFS(AND(L84&lt;0,M84&gt;0,ABS(L84)&gt;ABS(M84)),O83+L84,AND(L84&lt;0,M84&gt;0,ABS(L84)&lt;ABS(M84)),O83+L84,AND(L84&lt;0,M84&lt;0,ABS(L84)&lt;ABS(M84)),O83+L84+M84,AND(L84&gt;0,M84&gt;0),O83,AND(L84&gt;0,M84&lt;0,ABS(L84)&gt;ABS(M84)),O83,AND(L84&lt;0,M84&gt;0,ABS(L84)&gt;ABS(M84)),O83+L84,AND(L84=0,M84&gt;0),O83,AND(L84&gt;0,M84=0),O83,AND(L84&lt;0,M84=0),O83+L84,AND(L84+M84=0),O83,AND(L84=0,M84&lt;0),O83+M84,AND(L84&gt;0,M84&lt;0,ABS(L84)&lt;ABS(M84)),O83-(ABS(M84)-ABS(L84)),AND(L84&lt;0,M84&lt;0,ABS(L84)&gt;ABS(M84)),O83+L84+M84,AND(L84&lt;0,M84&lt;0,ABS(L84)=ABS(M84)),O83+L84+M84)</f>
        <v>1292.4585378705299</v>
      </c>
      <c r="G84" s="8" cm="1">
        <f t="array" ref="G84">_xlfn.IFS(AND(L84&lt;0,ABS(L84)&lt;ABS(M84)),ABS(L84),AND(L84&lt;0,ABS(L84)&gt;ABS(M84),M84&gt;0),ABS(M84),AND(ROUNDDOWN(L84,0)=0,ROUNDDOWN(M84,0)=0),0,AND(L84&gt;0,M84&lt;0,ABS(L84)&gt;ABS(M84)),L84+M84,AND(L84&gt;=0,M84&gt;=0),L84,AND(L84=0,M84&lt;0),L84,AND(L84&lt;0,M84=0),ABS(L84),AND(L84+M84=0),0,AND(L84&lt;0,ABS(L84)&gt;ABS(M84),M84&lt;0),ABS(L84),AND(L84&gt;0,M84&lt;0,ABS(L84)&lt;ABS(M84)),ABS(M84)-ABS(L84),AND(L84&lt;0,M84&lt;0),ABS(L84))</f>
        <v>279.20248574547037</v>
      </c>
      <c r="H84" s="7" cm="1">
        <f t="array" ref="H84">_xlfn.IFS(AND(L84&lt;0,M84&gt;0),ABS(M84+L84),AND(L84&lt;0,M84&lt;0),ABS(M84),AND(L84&gt;=0,M84&gt;=0),M84,AND(L84=0,M84=0),M84,AND(L84&gt;0,M84&lt;0,ABS(L84)&gt;ABS(M84)),ABS(M84),AND(L84&lt;0,M84=0),M84,AND(L84+M84=0),0,AND(L84=0,M84&lt;0),ABS(M84),AND(L84&gt;0,M84&lt;0,ABS(L84)&lt;ABS(M84)),ABS(L84))</f>
        <v>140.24697801991616</v>
      </c>
      <c r="L84" s="10">
        <f t="shared" si="3"/>
        <v>279.20248574547037</v>
      </c>
      <c r="M84" s="10">
        <f t="shared" si="3"/>
        <v>140.24697801991616</v>
      </c>
      <c r="N84" s="12">
        <f t="shared" si="4"/>
        <v>419.44946376538655</v>
      </c>
      <c r="O84" s="12">
        <f t="shared" si="5"/>
        <v>1711.9080016359164</v>
      </c>
      <c r="P84" s="21"/>
      <c r="Q84" s="44" t="str" cm="1">
        <f t="array" ref="Q84">_xlfn.IFS(L84&lt;0,$T$113,L84=0,"",L84&gt;0,$U$113)</f>
        <v>▲</v>
      </c>
      <c r="R84" s="44" t="str" cm="1">
        <f t="array" ref="R84">_xlfn.IFS(M84&lt;0,$T$113,M84=0,"",M84&gt;0,$U$113)</f>
        <v>▲</v>
      </c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</row>
    <row r="85" spans="1:57" x14ac:dyDescent="0.35">
      <c r="A85" s="21"/>
      <c r="B85" s="21"/>
      <c r="C85" s="21"/>
      <c r="D85" s="21"/>
      <c r="E85" s="17" t="str">
        <f t="shared" si="2"/>
        <v>Q4 '21</v>
      </c>
      <c r="F85" s="11" cm="1">
        <f t="array" ref="F85">_xlfn.IFS(AND(L85&lt;0,M85&gt;0,ABS(L85)&gt;ABS(M85)),O84+L85,AND(L85&lt;0,M85&gt;0,ABS(L85)&lt;ABS(M85)),O84+L85,AND(L85&lt;0,M85&lt;0,ABS(L85)&lt;ABS(M85)),O84+L85+M85,AND(L85&gt;0,M85&gt;0),O84,AND(L85&gt;0,M85&lt;0,ABS(L85)&gt;ABS(M85)),O84,AND(L85&lt;0,M85&gt;0,ABS(L85)&gt;ABS(M85)),O84+L85,AND(L85=0,M85&gt;0),O84,AND(L85&gt;0,M85=0),O84,AND(L85&lt;0,M85=0),O84+L85,AND(L85+M85=0),O84,AND(L85=0,M85&lt;0),O84+M85,AND(L85&gt;0,M85&lt;0,ABS(L85)&lt;ABS(M85)),O84-(ABS(M85)-ABS(L85)),AND(L85&lt;0,M85&lt;0,ABS(L85)&gt;ABS(M85)),O84+L85+M85,AND(L85&lt;0,M85&lt;0,ABS(L85)=ABS(M85)),O84+L85+M85)</f>
        <v>1207.7451813773885</v>
      </c>
      <c r="G85" s="8" cm="1">
        <f t="array" ref="G85">_xlfn.IFS(AND(L85&lt;0,ABS(L85)&lt;ABS(M85)),ABS(L85),AND(L85&lt;0,ABS(L85)&gt;ABS(M85),M85&gt;0),ABS(M85),AND(ROUNDDOWN(L85,0)=0,ROUNDDOWN(M85,0)=0),0,AND(L85&gt;0,M85&lt;0,ABS(L85)&gt;ABS(M85)),L85+M85,AND(L85&gt;=0,M85&gt;=0),L85,AND(L85=0,M85&lt;0),L85,AND(L85&lt;0,M85=0),ABS(L85),AND(L85+M85=0),0,AND(L85&lt;0,ABS(L85)&gt;ABS(M85),M85&lt;0),ABS(L85),AND(L85&gt;0,M85&lt;0,ABS(L85)&lt;ABS(M85)),ABS(M85)-ABS(L85),AND(L85&lt;0,M85&lt;0),ABS(L85))</f>
        <v>390.34537610564371</v>
      </c>
      <c r="H85" s="7" cm="1">
        <f t="array" ref="H85">_xlfn.IFS(AND(L85&lt;0,M85&gt;0),ABS(M85+L85),AND(L85&lt;0,M85&lt;0),ABS(M85),AND(L85&gt;=0,M85&gt;=0),M85,AND(L85=0,M85=0),M85,AND(L85&gt;0,M85&lt;0,ABS(L85)&gt;ABS(M85)),ABS(M85),AND(L85&lt;0,M85=0),M85,AND(L85+M85=0),0,AND(L85=0,M85&lt;0),ABS(M85),AND(L85&gt;0,M85&lt;0,ABS(L85)&lt;ABS(M85)),ABS(L85))</f>
        <v>113.81744415288421</v>
      </c>
      <c r="L85" s="10">
        <f t="shared" si="3"/>
        <v>-504.16282025852792</v>
      </c>
      <c r="M85" s="10">
        <f t="shared" si="3"/>
        <v>390.34537610564371</v>
      </c>
      <c r="N85" s="12">
        <f t="shared" si="4"/>
        <v>-113.81744415288421</v>
      </c>
      <c r="O85" s="12">
        <f t="shared" si="5"/>
        <v>1598.0905574830322</v>
      </c>
      <c r="P85" s="21"/>
      <c r="Q85" s="44" t="str" cm="1">
        <f t="array" ref="Q85">_xlfn.IFS(L85&lt;0,$T$113,L85=0,"",L85&gt;0,$U$113)</f>
        <v>▼</v>
      </c>
      <c r="R85" s="44" t="str" cm="1">
        <f t="array" ref="R85">_xlfn.IFS(M85&lt;0,$T$113,M85=0,"",M85&gt;0,$U$113)</f>
        <v>▲</v>
      </c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</row>
    <row r="86" spans="1:57" x14ac:dyDescent="0.35">
      <c r="A86" s="21"/>
      <c r="B86" s="21"/>
      <c r="C86" s="21"/>
      <c r="D86" s="21"/>
      <c r="E86" s="17" t="str">
        <f t="shared" si="2"/>
        <v>Q1 '22</v>
      </c>
      <c r="F86" s="11" cm="1">
        <f t="array" ref="F86">_xlfn.IFS(AND(L86&lt;0,M86&gt;0,ABS(L86)&gt;ABS(M86)),O85+L86,AND(L86&lt;0,M86&gt;0,ABS(L86)&lt;ABS(M86)),O85+L86,AND(L86&lt;0,M86&lt;0,ABS(L86)&lt;ABS(M86)),O85+L86+M86,AND(L86&gt;0,M86&gt;0),O85,AND(L86&gt;0,M86&lt;0,ABS(L86)&gt;ABS(M86)),O85,AND(L86&lt;0,M86&gt;0,ABS(L86)&gt;ABS(M86)),O85+L86,AND(L86=0,M86&gt;0),O85,AND(L86&gt;0,M86=0),O85,AND(L86&lt;0,M86=0),O85+L86,AND(L86+M86=0),O85,AND(L86=0,M86&lt;0),O85+M86,AND(L86&gt;0,M86&lt;0,ABS(L86)&lt;ABS(M86)),O85-(ABS(M86)-ABS(L86)),AND(L86&lt;0,M86&lt;0,ABS(L86)&gt;ABS(M86)),O85+L86+M86,AND(L86&lt;0,M86&lt;0,ABS(L86)=ABS(M86)),O85+L86+M86)</f>
        <v>1187.6492790767813</v>
      </c>
      <c r="G86" s="8" cm="1">
        <f t="array" ref="G86">_xlfn.IFS(AND(L86&lt;0,ABS(L86)&lt;ABS(M86)),ABS(L86),AND(L86&lt;0,ABS(L86)&gt;ABS(M86),M86&gt;0),ABS(M86),AND(ROUNDDOWN(L86,0)=0,ROUNDDOWN(M86,0)=0),0,AND(L86&gt;0,M86&lt;0,ABS(L86)&gt;ABS(M86)),L86+M86,AND(L86&gt;=0,M86&gt;=0),L86,AND(L86=0,M86&lt;0),L86,AND(L86&lt;0,M86=0),ABS(L86),AND(L86+M86=0),0,AND(L86&lt;0,ABS(L86)&gt;ABS(M86),M86&lt;0),ABS(L86),AND(L86&gt;0,M86&lt;0,ABS(L86)&lt;ABS(M86)),ABS(M86)-ABS(L86),AND(L86&lt;0,M86&lt;0),ABS(L86))</f>
        <v>176.10947185280202</v>
      </c>
      <c r="H86" s="7" cm="1">
        <f t="array" ref="H86">_xlfn.IFS(AND(L86&lt;0,M86&gt;0),ABS(M86+L86),AND(L86&lt;0,M86&lt;0),ABS(M86),AND(L86&gt;=0,M86&gt;=0),M86,AND(L86=0,M86=0),M86,AND(L86&gt;0,M86&lt;0,ABS(L86)&gt;ABS(M86)),ABS(M86),AND(L86&lt;0,M86=0),M86,AND(L86+M86=0),0,AND(L86=0,M86&lt;0),ABS(M86),AND(L86&gt;0,M86&lt;0,ABS(L86)&lt;ABS(M86)),ABS(L86))</f>
        <v>234.33180655344881</v>
      </c>
      <c r="L86" s="10">
        <f t="shared" si="3"/>
        <v>-176.10947185280202</v>
      </c>
      <c r="M86" s="10">
        <f t="shared" si="3"/>
        <v>-234.33180655344881</v>
      </c>
      <c r="N86" s="12">
        <f t="shared" si="4"/>
        <v>-410.44127840625083</v>
      </c>
      <c r="O86" s="12">
        <f t="shared" si="5"/>
        <v>1187.6492790767813</v>
      </c>
      <c r="P86" s="21"/>
      <c r="Q86" s="44" t="str" cm="1">
        <f t="array" ref="Q86">_xlfn.IFS(L86&lt;0,$T$113,L86=0,"",L86&gt;0,$U$113)</f>
        <v>▼</v>
      </c>
      <c r="R86" s="44" t="str" cm="1">
        <f t="array" ref="R86">_xlfn.IFS(M86&lt;0,$T$113,M86=0,"",M86&gt;0,$U$113)</f>
        <v>▼</v>
      </c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</row>
    <row r="87" spans="1:57" x14ac:dyDescent="0.35">
      <c r="A87" s="21"/>
      <c r="B87" s="21"/>
      <c r="C87" s="21"/>
      <c r="D87" s="21"/>
      <c r="E87" s="17" t="str">
        <f t="shared" si="2"/>
        <v>Q2 '22</v>
      </c>
      <c r="F87" s="11" cm="1">
        <f t="array" ref="F87">_xlfn.IFS(AND(L87&lt;0,M87&gt;0,ABS(L87)&gt;ABS(M87)),O86+L87,AND(L87&lt;0,M87&gt;0,ABS(L87)&lt;ABS(M87)),O86+L87,AND(L87&lt;0,M87&lt;0,ABS(L87)&lt;ABS(M87)),O86+L87+M87,AND(L87&gt;0,M87&gt;0),O86,AND(L87&gt;0,M87&lt;0,ABS(L87)&gt;ABS(M87)),O86,AND(L87&lt;0,M87&gt;0,ABS(L87)&gt;ABS(M87)),O86+L87,AND(L87=0,M87&gt;0),O86,AND(L87&gt;0,M87=0),O86,AND(L87&lt;0,M87=0),O86+L87,AND(L87+M87=0),O86,AND(L87=0,M87&lt;0),O86+M87,AND(L87&gt;0,M87&lt;0,ABS(L87)&lt;ABS(M87)),O86-(ABS(M87)-ABS(L87)),AND(L87&lt;0,M87&lt;0,ABS(L87)&gt;ABS(M87)),O86+L87+M87,AND(L87&lt;0,M87&lt;0,ABS(L87)=ABS(M87)),O86+L87+M87)</f>
        <v>1187.6492790767813</v>
      </c>
      <c r="G87" s="8" cm="1">
        <f t="array" ref="G87">_xlfn.IFS(AND(L87&lt;0,ABS(L87)&lt;ABS(M87)),ABS(L87),AND(L87&lt;0,ABS(L87)&gt;ABS(M87),M87&gt;0),ABS(M87),AND(ROUNDDOWN(L87,0)=0,ROUNDDOWN(M87,0)=0),0,AND(L87&gt;0,M87&lt;0,ABS(L87)&gt;ABS(M87)),L87+M87,AND(L87&gt;=0,M87&gt;=0),L87,AND(L87=0,M87&lt;0),L87,AND(L87&lt;0,M87=0),ABS(L87),AND(L87+M87=0),0,AND(L87&lt;0,ABS(L87)&gt;ABS(M87),M87&lt;0),ABS(L87),AND(L87&gt;0,M87&lt;0,ABS(L87)&lt;ABS(M87)),ABS(M87)-ABS(L87),AND(L87&lt;0,M87&lt;0),ABS(L87))</f>
        <v>605.64472994925177</v>
      </c>
      <c r="H87" s="7" cm="1">
        <f t="array" ref="H87">_xlfn.IFS(AND(L87&lt;0,M87&gt;0),ABS(M87+L87),AND(L87&lt;0,M87&lt;0),ABS(M87),AND(L87&gt;=0,M87&gt;=0),M87,AND(L87=0,M87=0),M87,AND(L87&gt;0,M87&lt;0,ABS(L87)&gt;ABS(M87)),ABS(M87),AND(L87&lt;0,M87=0),M87,AND(L87+M87=0),0,AND(L87=0,M87&lt;0),ABS(M87),AND(L87&gt;0,M87&lt;0,ABS(L87)&lt;ABS(M87)),ABS(L87))</f>
        <v>302</v>
      </c>
      <c r="L87" s="10">
        <f t="shared" si="3"/>
        <v>605.64472994925177</v>
      </c>
      <c r="M87" s="10">
        <f t="shared" si="3"/>
        <v>302</v>
      </c>
      <c r="N87" s="12">
        <f t="shared" si="4"/>
        <v>907.64472994925177</v>
      </c>
      <c r="O87" s="12">
        <f t="shared" si="5"/>
        <v>2095.2940090260331</v>
      </c>
      <c r="P87" s="21"/>
      <c r="Q87" s="44" t="str" cm="1">
        <f t="array" ref="Q87">_xlfn.IFS(L87&lt;0,$T$113,L87=0,"",L87&gt;0,$U$113)</f>
        <v>▲</v>
      </c>
      <c r="R87" s="44" t="str" cm="1">
        <f t="array" ref="R87">_xlfn.IFS(M87&lt;0,$T$113,M87=0,"",M87&gt;0,$U$113)</f>
        <v>▲</v>
      </c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</row>
    <row r="88" spans="1:57" x14ac:dyDescent="0.35">
      <c r="A88" s="21"/>
      <c r="B88" s="21"/>
      <c r="C88" s="21"/>
      <c r="D88" s="21"/>
      <c r="E88" s="17" t="str">
        <f t="shared" si="2"/>
        <v>Q3 '22</v>
      </c>
      <c r="F88" s="11" cm="1">
        <f t="array" ref="F88">_xlfn.IFS(AND(L88&lt;0,M88&gt;0,ABS(L88)&gt;ABS(M88)),O87+L88,AND(L88&lt;0,M88&gt;0,ABS(L88)&lt;ABS(M88)),O87+L88,AND(L88&lt;0,M88&lt;0,ABS(L88)&lt;ABS(M88)),O87+L88+M88,AND(L88&gt;0,M88&gt;0),O87,AND(L88&gt;0,M88&lt;0,ABS(L88)&gt;ABS(M88)),O87,AND(L88&lt;0,M88&gt;0,ABS(L88)&gt;ABS(M88)),O87+L88,AND(L88=0,M88&gt;0),O87,AND(L88&gt;0,M88=0),O87,AND(L88&lt;0,M88=0),O87+L88,AND(L88+M88=0),O87,AND(L88=0,M88&lt;0),O87+M88,AND(L88&gt;0,M88&lt;0,ABS(L88)&lt;ABS(M88)),O87-(ABS(M88)-ABS(L88)),AND(L88&lt;0,M88&lt;0,ABS(L88)&gt;ABS(M88)),O87+L88+M88,AND(L88&lt;0,M88&lt;0,ABS(L88)=ABS(M88)),O87+L88+M88)</f>
        <v>2095.2940090260331</v>
      </c>
      <c r="G88" s="8" cm="1">
        <f t="array" ref="G88">_xlfn.IFS(AND(L88&lt;0,ABS(L88)&lt;ABS(M88)),ABS(L88),AND(L88&lt;0,ABS(L88)&gt;ABS(M88),M88&gt;0),ABS(M88),AND(ROUNDDOWN(L88,0)=0,ROUNDDOWN(M88,0)=0),0,AND(L88&gt;0,M88&lt;0,ABS(L88)&gt;ABS(M88)),L88+M88,AND(L88&gt;=0,M88&gt;=0),L88,AND(L88=0,M88&lt;0),L88,AND(L88&lt;0,M88=0),ABS(L88),AND(L88+M88=0),0,AND(L88&lt;0,ABS(L88)&gt;ABS(M88),M88&lt;0),ABS(L88),AND(L88&gt;0,M88&lt;0,ABS(L88)&lt;ABS(M88)),ABS(M88)-ABS(L88),AND(L88&lt;0,M88&lt;0),ABS(L88))</f>
        <v>568.66327720898539</v>
      </c>
      <c r="H88" s="7" cm="1">
        <f t="array" ref="H88">_xlfn.IFS(AND(L88&lt;0,M88&gt;0),ABS(M88+L88),AND(L88&lt;0,M88&lt;0),ABS(M88),AND(L88&gt;=0,M88&gt;=0),M88,AND(L88=0,M88=0),M88,AND(L88&gt;0,M88&lt;0,ABS(L88)&gt;ABS(M88)),ABS(M88),AND(L88&lt;0,M88=0),M88,AND(L88+M88=0),0,AND(L88=0,M88&lt;0),ABS(M88),AND(L88&gt;0,M88&lt;0,ABS(L88)&lt;ABS(M88)),ABS(L88))</f>
        <v>90.047385969020581</v>
      </c>
      <c r="L88" s="10">
        <f t="shared" si="3"/>
        <v>658.71066317800603</v>
      </c>
      <c r="M88" s="10">
        <f t="shared" si="3"/>
        <v>-90.047385969020581</v>
      </c>
      <c r="N88" s="12">
        <f t="shared" si="4"/>
        <v>568.66327720898539</v>
      </c>
      <c r="O88" s="12">
        <f t="shared" si="5"/>
        <v>2663.9572862350187</v>
      </c>
      <c r="P88" s="21"/>
      <c r="Q88" s="44" t="str" cm="1">
        <f t="array" ref="Q88">_xlfn.IFS(L88&lt;0,$T$113,L88=0,"",L88&gt;0,$U$113)</f>
        <v>▲</v>
      </c>
      <c r="R88" s="44" t="str" cm="1">
        <f t="array" ref="R88">_xlfn.IFS(M88&lt;0,$T$113,M88=0,"",M88&gt;0,$U$113)</f>
        <v>▼</v>
      </c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</row>
    <row r="89" spans="1:57" x14ac:dyDescent="0.35">
      <c r="A89" s="21"/>
      <c r="B89" s="21"/>
      <c r="C89" s="21"/>
      <c r="D89" s="21"/>
      <c r="E89" s="17" t="str">
        <f t="shared" si="2"/>
        <v>Q4 '22</v>
      </c>
      <c r="F89" s="11" cm="1">
        <f t="array" ref="F89">_xlfn.IFS(AND(L89&lt;0,M89&gt;0,ABS(L89)&gt;ABS(M89)),O88+L89,AND(L89&lt;0,M89&gt;0,ABS(L89)&lt;ABS(M89)),O88+L89,AND(L89&lt;0,M89&lt;0,ABS(L89)&lt;ABS(M89)),O88+L89+M89,AND(L89&gt;0,M89&gt;0),O88,AND(L89&gt;0,M89&lt;0,ABS(L89)&gt;ABS(M89)),O88,AND(L89&lt;0,M89&gt;0,ABS(L89)&gt;ABS(M89)),O88+L89,AND(L89=0,M89&gt;0),O88,AND(L89&gt;0,M89=0),O88,AND(L89&lt;0,M89=0),O88+L89,AND(L89+M89=0),O88,AND(L89=0,M89&lt;0),O88+M89,AND(L89&gt;0,M89&lt;0,ABS(L89)&lt;ABS(M89)),O88-(ABS(M89)-ABS(L89)),AND(L89&lt;0,M89&lt;0,ABS(L89)&gt;ABS(M89)),O88+L89+M89,AND(L89&lt;0,M89&lt;0,ABS(L89)=ABS(M89)),O88+L89+M89)</f>
        <v>2424.1947082709971</v>
      </c>
      <c r="G89" s="8" cm="1">
        <f t="array" ref="G89">_xlfn.IFS(AND(L89&lt;0,ABS(L89)&lt;ABS(M89)),ABS(L89),AND(L89&lt;0,ABS(L89)&gt;ABS(M89),M89&gt;0),ABS(M89),AND(ROUNDDOWN(L89,0)=0,ROUNDDOWN(M89,0)=0),0,AND(L89&gt;0,M89&lt;0,ABS(L89)&gt;ABS(M89)),L89+M89,AND(L89&gt;=0,M89&gt;=0),L89,AND(L89=0,M89&lt;0),L89,AND(L89&lt;0,M89=0),ABS(L89),AND(L89+M89=0),0,AND(L89&lt;0,ABS(L89)&gt;ABS(M89),M89&lt;0),ABS(L89),AND(L89&gt;0,M89&lt;0,ABS(L89)&lt;ABS(M89)),ABS(M89)-ABS(L89),AND(L89&lt;0,M89&lt;0),ABS(L89))</f>
        <v>229.77998890931701</v>
      </c>
      <c r="H89" s="7" cm="1">
        <f t="array" ref="H89">_xlfn.IFS(AND(L89&lt;0,M89&gt;0),ABS(M89+L89),AND(L89&lt;0,M89&lt;0),ABS(M89),AND(L89&gt;=0,M89&gt;=0),M89,AND(L89=0,M89=0),M89,AND(L89&gt;0,M89&lt;0,ABS(L89)&gt;ABS(M89)),ABS(M89),AND(L89&lt;0,M89=0),M89,AND(L89+M89=0),0,AND(L89=0,M89&lt;0),ABS(M89),AND(L89&gt;0,M89&lt;0,ABS(L89)&lt;ABS(M89)),ABS(L89))</f>
        <v>9.9825890547047891</v>
      </c>
      <c r="L89" s="10">
        <f t="shared" si="3"/>
        <v>-239.7625779640218</v>
      </c>
      <c r="M89" s="10">
        <f t="shared" si="3"/>
        <v>229.77998890931701</v>
      </c>
      <c r="N89" s="12">
        <f t="shared" si="4"/>
        <v>-9.9825890547047891</v>
      </c>
      <c r="O89" s="12">
        <f t="shared" si="5"/>
        <v>2653.9746971803143</v>
      </c>
      <c r="P89" s="21"/>
      <c r="Q89" s="44" t="str" cm="1">
        <f t="array" ref="Q89">_xlfn.IFS(L89&lt;0,$T$113,L89=0,"",L89&gt;0,$U$113)</f>
        <v>▼</v>
      </c>
      <c r="R89" s="44" t="str" cm="1">
        <f t="array" ref="R89">_xlfn.IFS(M89&lt;0,$T$113,M89=0,"",M89&gt;0,$U$113)</f>
        <v>▲</v>
      </c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</row>
    <row r="90" spans="1:57" x14ac:dyDescent="0.35">
      <c r="A90" s="21"/>
      <c r="B90" s="21"/>
      <c r="C90" s="21"/>
      <c r="D90" s="21"/>
      <c r="E90" s="17" t="str">
        <f t="shared" si="2"/>
        <v>Q1 '23</v>
      </c>
      <c r="F90" s="11" cm="1">
        <f t="array" ref="F90">_xlfn.IFS(AND(L90&lt;0,M90&gt;0,ABS(L90)&gt;ABS(M90)),O89+L90,AND(L90&lt;0,M90&gt;0,ABS(L90)&lt;ABS(M90)),O89+L90,AND(L90&lt;0,M90&lt;0,ABS(L90)&lt;ABS(M90)),O89+L90+M90,AND(L90&gt;0,M90&gt;0),O89,AND(L90&gt;0,M90&lt;0,ABS(L90)&gt;ABS(M90)),O89,AND(L90&lt;0,M90&gt;0,ABS(L90)&gt;ABS(M90)),O89+L90,AND(L90=0,M90&gt;0),O89,AND(L90&gt;0,M90=0),O89,AND(L90&lt;0,M90=0),O89+L90,AND(L90+M90=0),O89,AND(L90=0,M90&lt;0),O89+M90,AND(L90&gt;0,M90&lt;0,ABS(L90)&lt;ABS(M90)),O89-(ABS(M90)-ABS(L90)),AND(L90&lt;0,M90&lt;0,ABS(L90)&gt;ABS(M90)),O89+L90+M90,AND(L90&lt;0,M90&lt;0,ABS(L90)=ABS(M90)),O89+L90+M90)</f>
        <v>2513.4120454394838</v>
      </c>
      <c r="G90" s="8" cm="1">
        <f t="array" ref="G90">_xlfn.IFS(AND(L90&lt;0,ABS(L90)&lt;ABS(M90)),ABS(L90),AND(L90&lt;0,ABS(L90)&gt;ABS(M90),M90&gt;0),ABS(M90),AND(ROUNDDOWN(L90,0)=0,ROUNDDOWN(M90,0)=0),0,AND(L90&gt;0,M90&lt;0,ABS(L90)&gt;ABS(M90)),L90+M90,AND(L90&gt;=0,M90&gt;=0),L90,AND(L90=0,M90&lt;0),L90,AND(L90&lt;0,M90=0),ABS(L90),AND(L90+M90=0),0,AND(L90&lt;0,ABS(L90)&gt;ABS(M90),M90&lt;0),ABS(L90),AND(L90&gt;0,M90&lt;0,ABS(L90)&lt;ABS(M90)),ABS(M90)-ABS(L90),AND(L90&lt;0,M90&lt;0),ABS(L90))</f>
        <v>140.56265174083057</v>
      </c>
      <c r="H90" s="7" cm="1">
        <f t="array" ref="H90">_xlfn.IFS(AND(L90&lt;0,M90&gt;0),ABS(M90+L90),AND(L90&lt;0,M90&lt;0),ABS(M90),AND(L90&gt;=0,M90&gt;=0),M90,AND(L90=0,M90=0),M90,AND(L90&gt;0,M90&lt;0,ABS(L90)&gt;ABS(M90)),ABS(M90),AND(L90&lt;0,M90=0),M90,AND(L90+M90=0),0,AND(L90=0,M90&lt;0),ABS(M90),AND(L90&gt;0,M90&lt;0,ABS(L90)&lt;ABS(M90)),ABS(L90))</f>
        <v>162.24878868922156</v>
      </c>
      <c r="L90" s="10">
        <f t="shared" si="3"/>
        <v>-140.56265174083057</v>
      </c>
      <c r="M90" s="10">
        <f t="shared" si="3"/>
        <v>302.81144043005213</v>
      </c>
      <c r="N90" s="12">
        <f t="shared" si="4"/>
        <v>162.24878868922156</v>
      </c>
      <c r="O90" s="12">
        <f t="shared" si="5"/>
        <v>2816.223485869536</v>
      </c>
      <c r="P90" s="21"/>
      <c r="Q90" s="44" t="str" cm="1">
        <f t="array" ref="Q90">_xlfn.IFS(L90&lt;0,$T$113,L90=0,"",L90&gt;0,$U$113)</f>
        <v>▼</v>
      </c>
      <c r="R90" s="44" t="str" cm="1">
        <f t="array" ref="R90">_xlfn.IFS(M90&lt;0,$T$113,M90=0,"",M90&gt;0,$U$113)</f>
        <v>▲</v>
      </c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</row>
    <row r="91" spans="1:57" x14ac:dyDescent="0.35">
      <c r="A91" s="21"/>
      <c r="B91" s="21"/>
      <c r="C91" s="21"/>
      <c r="D91" s="21"/>
      <c r="E91" s="17" t="str">
        <f t="shared" si="2"/>
        <v>Q2 '23</v>
      </c>
      <c r="F91" s="11" cm="1">
        <f t="array" ref="F91">_xlfn.IFS(AND(L91&lt;0,M91&gt;0,ABS(L91)&gt;ABS(M91)),O90+L91,AND(L91&lt;0,M91&gt;0,ABS(L91)&lt;ABS(M91)),O90+L91,AND(L91&lt;0,M91&lt;0,ABS(L91)&lt;ABS(M91)),O90+L91+M91,AND(L91&gt;0,M91&gt;0),O90,AND(L91&gt;0,M91&lt;0,ABS(L91)&gt;ABS(M91)),O90,AND(L91&lt;0,M91&gt;0,ABS(L91)&gt;ABS(M91)),O90+L91,AND(L91=0,M91&gt;0),O90,AND(L91&gt;0,M91=0),O90,AND(L91&lt;0,M91=0),O90+L91,AND(L91+M91=0),O90,AND(L91=0,M91&lt;0),O90+M91,AND(L91&gt;0,M91&lt;0,ABS(L91)&lt;ABS(M91)),O90-(ABS(M91)-ABS(L91)),AND(L91&lt;0,M91&lt;0,ABS(L91)&gt;ABS(M91)),O90+L91+M91,AND(L91&lt;0,M91&lt;0,ABS(L91)=ABS(M91)),O90+L91+M91)</f>
        <v>2713.641800058188</v>
      </c>
      <c r="G91" s="8" cm="1">
        <f t="array" ref="G91">_xlfn.IFS(AND(L91&lt;0,ABS(L91)&lt;ABS(M91)),ABS(L91),AND(L91&lt;0,ABS(L91)&gt;ABS(M91),M91&gt;0),ABS(M91),AND(ROUNDDOWN(L91,0)=0,ROUNDDOWN(M91,0)=0),0,AND(L91&gt;0,M91&lt;0,ABS(L91)&gt;ABS(M91)),L91+M91,AND(L91&gt;=0,M91&gt;=0),L91,AND(L91=0,M91&lt;0),L91,AND(L91&lt;0,M91=0),ABS(L91),AND(L91+M91=0),0,AND(L91&lt;0,ABS(L91)&gt;ABS(M91),M91&lt;0),ABS(L91),AND(L91&gt;0,M91&lt;0,ABS(L91)&lt;ABS(M91)),ABS(M91)-ABS(L91),AND(L91&lt;0,M91&lt;0),ABS(L91))</f>
        <v>102.58168581134817</v>
      </c>
      <c r="H91" s="7" cm="1">
        <f t="array" ref="H91">_xlfn.IFS(AND(L91&lt;0,M91&gt;0),ABS(M91+L91),AND(L91&lt;0,M91&lt;0),ABS(M91),AND(L91&gt;=0,M91&gt;=0),M91,AND(L91=0,M91=0),M91,AND(L91&gt;0,M91&lt;0,ABS(L91)&gt;ABS(M91)),ABS(M91),AND(L91&lt;0,M91=0),M91,AND(L91+M91=0),0,AND(L91=0,M91&lt;0),ABS(M91),AND(L91&gt;0,M91&lt;0,ABS(L91)&lt;ABS(M91)),ABS(L91))</f>
        <v>226.99928928602469</v>
      </c>
      <c r="L91" s="10">
        <f t="shared" si="3"/>
        <v>-102.58168581134817</v>
      </c>
      <c r="M91" s="10">
        <f t="shared" si="3"/>
        <v>329.58097509737286</v>
      </c>
      <c r="N91" s="12">
        <f t="shared" si="4"/>
        <v>226.99928928602469</v>
      </c>
      <c r="O91" s="12">
        <f t="shared" si="5"/>
        <v>3043.2227751555611</v>
      </c>
      <c r="P91" s="21"/>
      <c r="Q91" s="44" t="str" cm="1">
        <f t="array" ref="Q91">_xlfn.IFS(L91&lt;0,$T$113,L91=0,"",L91&gt;0,$U$113)</f>
        <v>▼</v>
      </c>
      <c r="R91" s="44" t="str" cm="1">
        <f t="array" ref="R91">_xlfn.IFS(M91&lt;0,$T$113,M91=0,"",M91&gt;0,$U$113)</f>
        <v>▲</v>
      </c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</row>
    <row r="92" spans="1:57" x14ac:dyDescent="0.35">
      <c r="A92" s="21"/>
      <c r="B92" s="21"/>
      <c r="C92" s="21"/>
      <c r="D92" s="21"/>
      <c r="E92" s="17" t="str">
        <f t="shared" si="2"/>
        <v>Q3 '23</v>
      </c>
      <c r="F92" s="11" cm="1">
        <f t="array" ref="F92">_xlfn.IFS(AND(L92&lt;0,M92&gt;0,ABS(L92)&gt;ABS(M92)),O91+L92,AND(L92&lt;0,M92&gt;0,ABS(L92)&lt;ABS(M92)),O91+L92,AND(L92&lt;0,M92&lt;0,ABS(L92)&lt;ABS(M92)),O91+L92+M92,AND(L92&gt;0,M92&gt;0),O91,AND(L92&gt;0,M92&lt;0,ABS(L92)&gt;ABS(M92)),O91,AND(L92&lt;0,M92&gt;0,ABS(L92)&gt;ABS(M92)),O91+L92,AND(L92=0,M92&gt;0),O91,AND(L92&gt;0,M92=0),O91,AND(L92&lt;0,M92=0),O91+L92,AND(L92+M92=0),O91,AND(L92=0,M92&lt;0),O91+M92,AND(L92&gt;0,M92&lt;0,ABS(L92)&lt;ABS(M92)),O91-(ABS(M92)-ABS(L92)),AND(L92&lt;0,M92&lt;0,ABS(L92)&gt;ABS(M92)),O91+L92+M92,AND(L92&lt;0,M92&lt;0,ABS(L92)=ABS(M92)),O91+L92+M92)</f>
        <v>3043.2227751555611</v>
      </c>
      <c r="G92" s="8" cm="1">
        <f t="array" ref="G92">_xlfn.IFS(AND(L92&lt;0,ABS(L92)&lt;ABS(M92)),ABS(L92),AND(L92&lt;0,ABS(L92)&gt;ABS(M92),M92&gt;0),ABS(M92),AND(ROUNDDOWN(L92,0)=0,ROUNDDOWN(M92,0)=0),0,AND(L92&gt;0,M92&lt;0,ABS(L92)&gt;ABS(M92)),L92+M92,AND(L92&gt;=0,M92&gt;=0),L92,AND(L92=0,M92&lt;0),L92,AND(L92&lt;0,M92=0),ABS(L92),AND(L92+M92=0),0,AND(L92&lt;0,ABS(L92)&gt;ABS(M92),M92&lt;0),ABS(L92),AND(L92&gt;0,M92&lt;0,ABS(L92)&lt;ABS(M92)),ABS(M92)-ABS(L92),AND(L92&lt;0,M92&lt;0),ABS(L92))</f>
        <v>651.86925425399886</v>
      </c>
      <c r="H92" s="7" cm="1">
        <f t="array" ref="H92">_xlfn.IFS(AND(L92&lt;0,M92&gt;0),ABS(M92+L92),AND(L92&lt;0,M92&lt;0),ABS(M92),AND(L92&gt;=0,M92&gt;=0),M92,AND(L92=0,M92=0),M92,AND(L92&gt;0,M92&lt;0,ABS(L92)&gt;ABS(M92)),ABS(M92),AND(L92&lt;0,M92=0),M92,AND(L92+M92=0),0,AND(L92=0,M92&lt;0),ABS(M92),AND(L92&gt;0,M92&lt;0,ABS(L92)&lt;ABS(M92)),ABS(L92))</f>
        <v>685.91124094692884</v>
      </c>
      <c r="L92" s="10">
        <f t="shared" si="3"/>
        <v>651.86925425399886</v>
      </c>
      <c r="M92" s="10">
        <f t="shared" si="3"/>
        <v>685.91124094692884</v>
      </c>
      <c r="N92" s="12">
        <f t="shared" si="4"/>
        <v>1337.7804952009278</v>
      </c>
      <c r="O92" s="12">
        <f t="shared" si="5"/>
        <v>4381.0032703564884</v>
      </c>
      <c r="P92" s="21"/>
      <c r="Q92" s="44" t="str" cm="1">
        <f t="array" ref="Q92">_xlfn.IFS(L92&lt;0,$T$113,L92=0,"",L92&gt;0,$U$113)</f>
        <v>▲</v>
      </c>
      <c r="R92" s="44" t="str" cm="1">
        <f t="array" ref="R92">_xlfn.IFS(M92&lt;0,$T$113,M92=0,"",M92&gt;0,$U$113)</f>
        <v>▲</v>
      </c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</row>
    <row r="93" spans="1:57" x14ac:dyDescent="0.35">
      <c r="A93" s="21"/>
      <c r="B93" s="21"/>
      <c r="C93" s="21"/>
      <c r="D93" s="21"/>
      <c r="E93" s="17" t="str">
        <f t="shared" si="2"/>
        <v>Q4 '23</v>
      </c>
      <c r="F93" s="11" cm="1">
        <f t="array" ref="F93">_xlfn.IFS(AND(L93&lt;0,M93&gt;0,ABS(L93)&gt;ABS(M93)),O92+L93,AND(L93&lt;0,M93&gt;0,ABS(L93)&lt;ABS(M93)),O92+L93,AND(L93&lt;0,M93&lt;0,ABS(L93)&lt;ABS(M93)),O92+L93+M93,AND(L93&gt;0,M93&gt;0),O92,AND(L93&gt;0,M93&lt;0,ABS(L93)&gt;ABS(M93)),O92,AND(L93&lt;0,M93&gt;0,ABS(L93)&gt;ABS(M93)),O92+L93,AND(L93=0,M93&gt;0),O92,AND(L93&gt;0,M93=0),O92,AND(L93&lt;0,M93=0),O92+L93,AND(L93+M93=0),O92,AND(L93=0,M93&lt;0),O92+M93,AND(L93&gt;0,M93&lt;0,ABS(L93)&lt;ABS(M93)),O92-(ABS(M93)-ABS(L93)),AND(L93&lt;0,M93&lt;0,ABS(L93)&gt;ABS(M93)),O92+L93+M93,AND(L93&lt;0,M93&lt;0,ABS(L93)=ABS(M93)),O92+L93+M93)</f>
        <v>4381.0032703564884</v>
      </c>
      <c r="G93" s="8" cm="1">
        <f t="array" ref="G93">_xlfn.IFS(AND(L93&lt;0,ABS(L93)&lt;ABS(M93)),ABS(L93),AND(L93&lt;0,ABS(L93)&gt;ABS(M93),M93&gt;0),ABS(M93),AND(ROUNDDOWN(L93,0)=0,ROUNDDOWN(M93,0)=0),0,AND(L93&gt;0,M93&lt;0,ABS(L93)&gt;ABS(M93)),L93+M93,AND(L93&gt;=0,M93&gt;=0),L93,AND(L93=0,M93&lt;0),L93,AND(L93&lt;0,M93=0),ABS(L93),AND(L93+M93=0),0,AND(L93&lt;0,ABS(L93)&gt;ABS(M93),M93&lt;0),ABS(L93),AND(L93&gt;0,M93&lt;0,ABS(L93)&lt;ABS(M93)),ABS(M93)-ABS(L93),AND(L93&lt;0,M93&lt;0),ABS(L93))</f>
        <v>277.61775911938531</v>
      </c>
      <c r="H93" s="7" cm="1">
        <f t="array" ref="H93">_xlfn.IFS(AND(L93&lt;0,M93&gt;0),ABS(M93+L93),AND(L93&lt;0,M93&lt;0),ABS(M93),AND(L93&gt;=0,M93&gt;=0),M93,AND(L93=0,M93=0),M93,AND(L93&gt;0,M93&lt;0,ABS(L93)&gt;ABS(M93)),ABS(M93),AND(L93&lt;0,M93=0),M93,AND(L93+M93=0),0,AND(L93=0,M93&lt;0),ABS(M93),AND(L93&gt;0,M93&lt;0,ABS(L93)&lt;ABS(M93)),ABS(L93))</f>
        <v>102.03781102601022</v>
      </c>
      <c r="L93" s="10">
        <f t="shared" si="3"/>
        <v>379.65557014539553</v>
      </c>
      <c r="M93" s="10">
        <f t="shared" si="3"/>
        <v>-102.03781102601022</v>
      </c>
      <c r="N93" s="12">
        <f t="shared" si="4"/>
        <v>277.61775911938531</v>
      </c>
      <c r="O93" s="12">
        <f t="shared" si="5"/>
        <v>4658.6210294758739</v>
      </c>
      <c r="P93" s="21"/>
      <c r="Q93" s="44" t="str" cm="1">
        <f t="array" ref="Q93">_xlfn.IFS(L93&lt;0,$T$113,L93=0,"",L93&gt;0,$U$113)</f>
        <v>▲</v>
      </c>
      <c r="R93" s="44" t="str" cm="1">
        <f t="array" ref="R93">_xlfn.IFS(M93&lt;0,$T$113,M93=0,"",M93&gt;0,$U$113)</f>
        <v>▼</v>
      </c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</row>
    <row r="94" spans="1:57" x14ac:dyDescent="0.35">
      <c r="A94" s="21"/>
      <c r="B94" s="21"/>
      <c r="C94" s="21"/>
      <c r="D94" s="21"/>
      <c r="E94" s="17" t="str">
        <f t="shared" si="2"/>
        <v>Q1 '24</v>
      </c>
      <c r="F94" s="11" cm="1">
        <f t="array" ref="F94">_xlfn.IFS(AND(L94&lt;0,M94&gt;0,ABS(L94)&gt;ABS(M94)),O93+L94,AND(L94&lt;0,M94&gt;0,ABS(L94)&lt;ABS(M94)),O93+L94,AND(L94&lt;0,M94&lt;0,ABS(L94)&lt;ABS(M94)),O93+L94+M94,AND(L94&gt;0,M94&gt;0),O93,AND(L94&gt;0,M94&lt;0,ABS(L94)&gt;ABS(M94)),O93,AND(L94&lt;0,M94&gt;0,ABS(L94)&gt;ABS(M94)),O93+L94,AND(L94=0,M94&gt;0),O93,AND(L94&gt;0,M94=0),O93,AND(L94&lt;0,M94=0),O93+L94,AND(L94+M94=0),O93,AND(L94=0,M94&lt;0),O93+M94,AND(L94&gt;0,M94&lt;0,ABS(L94)&lt;ABS(M94)),O93-(ABS(M94)-ABS(L94)),AND(L94&lt;0,M94&lt;0,ABS(L94)&gt;ABS(M94)),O93+L94+M94,AND(L94&lt;0,M94&lt;0,ABS(L94)=ABS(M94)),O93+L94+M94)</f>
        <v>4202.7922573554106</v>
      </c>
      <c r="G94" s="8" cm="1">
        <f t="array" ref="G94">_xlfn.IFS(AND(L94&lt;0,ABS(L94)&lt;ABS(M94)),ABS(L94),AND(L94&lt;0,ABS(L94)&gt;ABS(M94),M94&gt;0),ABS(M94),AND(ROUNDDOWN(L94,0)=0,ROUNDDOWN(M94,0)=0),0,AND(L94&gt;0,M94&lt;0,ABS(L94)&gt;ABS(M94)),L94+M94,AND(L94&gt;=0,M94&gt;=0),L94,AND(L94=0,M94&lt;0),L94,AND(L94&lt;0,M94=0),ABS(L94),AND(L94+M94=0),0,AND(L94&lt;0,ABS(L94)&gt;ABS(M94),M94&lt;0),ABS(L94),AND(L94&gt;0,M94&lt;0,ABS(L94)&lt;ABS(M94)),ABS(M94)-ABS(L94),AND(L94&lt;0,M94&lt;0),ABS(L94))</f>
        <v>455.82877212046367</v>
      </c>
      <c r="H94" s="7" cm="1">
        <f t="array" ref="H94">_xlfn.IFS(AND(L94&lt;0,M94&gt;0),ABS(M94+L94),AND(L94&lt;0,M94&lt;0),ABS(M94),AND(L94&gt;=0,M94&gt;=0),M94,AND(L94=0,M94=0),M94,AND(L94&gt;0,M94&lt;0,ABS(L94)&gt;ABS(M94)),ABS(M94),AND(L94&lt;0,M94=0),M94,AND(L94+M94=0),0,AND(L94=0,M94&lt;0),ABS(M94),AND(L94&gt;0,M94&lt;0,ABS(L94)&lt;ABS(M94)),ABS(L94))</f>
        <v>7.0967149700796881</v>
      </c>
      <c r="L94" s="10">
        <f t="shared" si="3"/>
        <v>7.0967149700796881</v>
      </c>
      <c r="M94" s="10">
        <f t="shared" si="3"/>
        <v>-462.92548709054336</v>
      </c>
      <c r="N94" s="12">
        <f t="shared" si="4"/>
        <v>-455.82877212046367</v>
      </c>
      <c r="O94" s="12">
        <f t="shared" si="5"/>
        <v>4202.7922573554106</v>
      </c>
      <c r="P94" s="21"/>
      <c r="Q94" s="44" t="str" cm="1">
        <f t="array" ref="Q94">_xlfn.IFS(L94&lt;0,$T$113,L94=0,"",L94&gt;0,$U$113)</f>
        <v>▲</v>
      </c>
      <c r="R94" s="44" t="str" cm="1">
        <f t="array" ref="R94">_xlfn.IFS(M94&lt;0,$T$113,M94=0,"",M94&gt;0,$U$113)</f>
        <v>▼</v>
      </c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</row>
    <row r="95" spans="1:57" x14ac:dyDescent="0.35">
      <c r="A95" s="21"/>
      <c r="B95" s="21"/>
      <c r="C95" s="21"/>
      <c r="D95" s="21"/>
      <c r="E95" s="17" t="str">
        <f t="shared" si="2"/>
        <v>Q2 '24</v>
      </c>
      <c r="F95" s="11" cm="1">
        <f t="array" ref="F95">_xlfn.IFS(AND(L95&lt;0,M95&gt;0,ABS(L95)&gt;ABS(M95)),O94+L95,AND(L95&lt;0,M95&gt;0,ABS(L95)&lt;ABS(M95)),O94+L95,AND(L95&lt;0,M95&lt;0,ABS(L95)&lt;ABS(M95)),O94+L95+M95,AND(L95&gt;0,M95&gt;0),O94,AND(L95&gt;0,M95&lt;0,ABS(L95)&gt;ABS(M95)),O94,AND(L95&lt;0,M95&gt;0,ABS(L95)&gt;ABS(M95)),O94+L95,AND(L95=0,M95&gt;0),O94,AND(L95&gt;0,M95=0),O94,AND(L95&lt;0,M95=0),O94+L95,AND(L95+M95=0),O94,AND(L95=0,M95&lt;0),O94+M95,AND(L95&gt;0,M95&lt;0,ABS(L95)&lt;ABS(M95)),O94-(ABS(M95)-ABS(L95)),AND(L95&lt;0,M95&lt;0,ABS(L95)&gt;ABS(M95)),O94+L95+M95,AND(L95&lt;0,M95&lt;0,ABS(L95)=ABS(M95)),O94+L95+M95)</f>
        <v>3744.4396886077311</v>
      </c>
      <c r="G95" s="8" cm="1">
        <f t="array" ref="G95">_xlfn.IFS(AND(L95&lt;0,ABS(L95)&lt;ABS(M95)),ABS(L95),AND(L95&lt;0,ABS(L95)&gt;ABS(M95),M95&gt;0),ABS(M95),AND(ROUNDDOWN(L95,0)=0,ROUNDDOWN(M95,0)=0),0,AND(L95&gt;0,M95&lt;0,ABS(L95)&gt;ABS(M95)),L95+M95,AND(L95&gt;=0,M95&gt;=0),L95,AND(L95=0,M95&lt;0),L95,AND(L95&lt;0,M95=0),ABS(L95),AND(L95+M95=0),0,AND(L95&lt;0,ABS(L95)&gt;ABS(M95),M95&lt;0),ABS(L95),AND(L95&gt;0,M95&lt;0,ABS(L95)&lt;ABS(M95)),ABS(M95)-ABS(L95),AND(L95&lt;0,M95&lt;0),ABS(L95))</f>
        <v>374.28254135867485</v>
      </c>
      <c r="H95" s="7" cm="1">
        <f t="array" ref="H95">_xlfn.IFS(AND(L95&lt;0,M95&gt;0),ABS(M95+L95),AND(L95&lt;0,M95&lt;0),ABS(M95),AND(L95&gt;=0,M95&gt;=0),M95,AND(L95=0,M95=0),M95,AND(L95&gt;0,M95&lt;0,ABS(L95)&gt;ABS(M95)),ABS(M95),AND(L95&lt;0,M95=0),M95,AND(L95+M95=0),0,AND(L95=0,M95&lt;0),ABS(M95),AND(L95&gt;0,M95&lt;0,ABS(L95)&lt;ABS(M95)),ABS(L95))</f>
        <v>84.070027389004849</v>
      </c>
      <c r="L95" s="10">
        <f t="shared" si="3"/>
        <v>-374.28254135867485</v>
      </c>
      <c r="M95" s="10">
        <f t="shared" si="3"/>
        <v>-84.070027389004849</v>
      </c>
      <c r="N95" s="12">
        <f t="shared" si="4"/>
        <v>-458.3525687476797</v>
      </c>
      <c r="O95" s="12">
        <f t="shared" si="5"/>
        <v>3744.4396886077311</v>
      </c>
      <c r="P95" s="21"/>
      <c r="Q95" s="44" t="str" cm="1">
        <f t="array" ref="Q95">_xlfn.IFS(L95&lt;0,$T$113,L95=0,"",L95&gt;0,$U$113)</f>
        <v>▼</v>
      </c>
      <c r="R95" s="44" t="str" cm="1">
        <f t="array" ref="R95">_xlfn.IFS(M95&lt;0,$T$113,M95=0,"",M95&gt;0,$U$113)</f>
        <v>▼</v>
      </c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</row>
    <row r="96" spans="1:57" x14ac:dyDescent="0.35">
      <c r="A96" s="21"/>
      <c r="B96" s="21"/>
      <c r="C96" s="21"/>
      <c r="D96" s="21"/>
      <c r="E96" s="17" t="str">
        <f t="shared" si="2"/>
        <v>Q3 '24</v>
      </c>
      <c r="F96" s="11" cm="1">
        <f t="array" ref="F96">_xlfn.IFS(AND(L96&lt;0,M96&gt;0,ABS(L96)&gt;ABS(M96)),O95+L96,AND(L96&lt;0,M96&gt;0,ABS(L96)&lt;ABS(M96)),O95+L96,AND(L96&lt;0,M96&lt;0,ABS(L96)&lt;ABS(M96)),O95+L96+M96,AND(L96&gt;0,M96&gt;0),O95,AND(L96&gt;0,M96&lt;0,ABS(L96)&gt;ABS(M96)),O95,AND(L96&lt;0,M96&gt;0,ABS(L96)&gt;ABS(M96)),O95+L96,AND(L96=0,M96&gt;0),O95,AND(L96&gt;0,M96=0),O95,AND(L96&lt;0,M96=0),O95+L96,AND(L96+M96=0),O95,AND(L96=0,M96&lt;0),O95+M96,AND(L96&gt;0,M96&lt;0,ABS(L96)&lt;ABS(M96)),O95-(ABS(M96)-ABS(L96)),AND(L96&lt;0,M96&lt;0,ABS(L96)&gt;ABS(M96)),O95+L96+M96,AND(L96&lt;0,M96&lt;0,ABS(L96)=ABS(M96)),O95+L96+M96)</f>
        <v>3744.4396886077311</v>
      </c>
      <c r="G96" s="8" cm="1">
        <f t="array" ref="G96">_xlfn.IFS(AND(L96&lt;0,ABS(L96)&lt;ABS(M96)),ABS(L96),AND(L96&lt;0,ABS(L96)&gt;ABS(M96),M96&gt;0),ABS(M96),AND(ROUNDDOWN(L96,0)=0,ROUNDDOWN(M96,0)=0),0,AND(L96&gt;0,M96&lt;0,ABS(L96)&gt;ABS(M96)),L96+M96,AND(L96&gt;=0,M96&gt;=0),L96,AND(L96=0,M96&lt;0),L96,AND(L96&lt;0,M96=0),ABS(L96),AND(L96+M96=0),0,AND(L96&lt;0,ABS(L96)&gt;ABS(M96),M96&lt;0),ABS(L96),AND(L96&gt;0,M96&lt;0,ABS(L96)&lt;ABS(M96)),ABS(M96)-ABS(L96),AND(L96&lt;0,M96&lt;0),ABS(L96))</f>
        <v>714.97089848852761</v>
      </c>
      <c r="H96" s="7" cm="1">
        <f t="array" ref="H96">_xlfn.IFS(AND(L96&lt;0,M96&gt;0),ABS(M96+L96),AND(L96&lt;0,M96&lt;0),ABS(M96),AND(L96&gt;=0,M96&gt;=0),M96,AND(L96=0,M96=0),M96,AND(L96&gt;0,M96&lt;0,ABS(L96)&gt;ABS(M96)),ABS(M96),AND(L96&lt;0,M96=0),M96,AND(L96+M96=0),0,AND(L96=0,M96&lt;0),ABS(M96),AND(L96&gt;0,M96&lt;0,ABS(L96)&lt;ABS(M96)),ABS(L96))</f>
        <v>631.55017471287817</v>
      </c>
      <c r="L96" s="10">
        <f t="shared" si="3"/>
        <v>714.97089848852761</v>
      </c>
      <c r="M96" s="10">
        <f t="shared" si="3"/>
        <v>631.55017471287817</v>
      </c>
      <c r="N96" s="12">
        <f t="shared" si="4"/>
        <v>1346.5210732014057</v>
      </c>
      <c r="O96" s="12">
        <f t="shared" si="5"/>
        <v>5090.9607618091368</v>
      </c>
      <c r="P96" s="21"/>
      <c r="Q96" s="44" t="str" cm="1">
        <f t="array" ref="Q96">_xlfn.IFS(L96&lt;0,$T$113,L96=0,"",L96&gt;0,$U$113)</f>
        <v>▲</v>
      </c>
      <c r="R96" s="44" t="str" cm="1">
        <f t="array" ref="R96">_xlfn.IFS(M96&lt;0,$T$113,M96=0,"",M96&gt;0,$U$113)</f>
        <v>▲</v>
      </c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</row>
    <row r="97" spans="1:57" x14ac:dyDescent="0.35">
      <c r="A97" s="21"/>
      <c r="B97" s="21"/>
      <c r="C97" s="21"/>
      <c r="D97" s="21"/>
      <c r="E97" s="17" t="str">
        <f t="shared" si="2"/>
        <v>Q4 '24</v>
      </c>
      <c r="F97" s="11" cm="1">
        <f t="array" ref="F97">_xlfn.IFS(AND(L97&lt;0,M97&gt;0,ABS(L97)&gt;ABS(M97)),O96+L97,AND(L97&lt;0,M97&gt;0,ABS(L97)&lt;ABS(M97)),O96+L97,AND(L97&lt;0,M97&lt;0,ABS(L97)&lt;ABS(M97)),O96+L97+M97,AND(L97&gt;0,M97&gt;0),O96,AND(L97&gt;0,M97&lt;0,ABS(L97)&gt;ABS(M97)),O96,AND(L97&lt;0,M97&gt;0,ABS(L97)&gt;ABS(M97)),O96+L97,AND(L97=0,M97&gt;0),O96,AND(L97&gt;0,M97=0),O96,AND(L97&lt;0,M97=0),O96+L97,AND(L97+M97=0),O96,AND(L97=0,M97&lt;0),O96+M97,AND(L97&gt;0,M97&lt;0,ABS(L97)&lt;ABS(M97)),O96-(ABS(M97)-ABS(L97)),AND(L97&lt;0,M97&lt;0,ABS(L97)&gt;ABS(M97)),O96+L97+M97,AND(L97&lt;0,M97&lt;0,ABS(L97)=ABS(M97)),O96+L97+M97)</f>
        <v>4423.1782559348367</v>
      </c>
      <c r="G97" s="8" cm="1">
        <f t="array" ref="G97">_xlfn.IFS(AND(L97&lt;0,ABS(L97)&lt;ABS(M97)),ABS(L97),AND(L97&lt;0,ABS(L97)&gt;ABS(M97),M97&gt;0),ABS(M97),AND(ROUNDDOWN(L97,0)=0,ROUNDDOWN(M97,0)=0),0,AND(L97&gt;0,M97&lt;0,ABS(L97)&gt;ABS(M97)),L97+M97,AND(L97&gt;=0,M97&gt;=0),L97,AND(L97=0,M97&lt;0),L97,AND(L97&lt;0,M97=0),ABS(L97),AND(L97+M97=0),0,AND(L97&lt;0,ABS(L97)&gt;ABS(M97),M97&lt;0),ABS(L97),AND(L97&gt;0,M97&lt;0,ABS(L97)&lt;ABS(M97)),ABS(M97)-ABS(L97),AND(L97&lt;0,M97&lt;0),ABS(L97))</f>
        <v>406.84264514791198</v>
      </c>
      <c r="H97" s="7" cm="1">
        <f t="array" ref="H97">_xlfn.IFS(AND(L97&lt;0,M97&gt;0),ABS(M97+L97),AND(L97&lt;0,M97&lt;0),ABS(M97),AND(L97&gt;=0,M97&gt;=0),M97,AND(L97=0,M97=0),M97,AND(L97&gt;0,M97&lt;0,ABS(L97)&gt;ABS(M97)),ABS(M97),AND(L97&lt;0,M97=0),M97,AND(L97+M97=0),0,AND(L97=0,M97&lt;0),ABS(M97),AND(L97&gt;0,M97&lt;0,ABS(L97)&lt;ABS(M97)),ABS(L97))</f>
        <v>260.93986072638796</v>
      </c>
      <c r="L97" s="10">
        <f t="shared" si="3"/>
        <v>-406.84264514791198</v>
      </c>
      <c r="M97" s="10">
        <f t="shared" si="3"/>
        <v>-260.93986072638796</v>
      </c>
      <c r="N97" s="12">
        <f t="shared" si="4"/>
        <v>-667.78250587429989</v>
      </c>
      <c r="O97" s="12">
        <f t="shared" si="5"/>
        <v>4423.1782559348367</v>
      </c>
      <c r="P97" s="21"/>
      <c r="Q97" s="44" t="str" cm="1">
        <f t="array" ref="Q97">_xlfn.IFS(L97&lt;0,$T$113,L97=0,"",L97&gt;0,$U$113)</f>
        <v>▼</v>
      </c>
      <c r="R97" s="44" t="str" cm="1">
        <f t="array" ref="R97">_xlfn.IFS(M97&lt;0,$T$113,M97=0,"",M97&gt;0,$U$113)</f>
        <v>▼</v>
      </c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</row>
    <row r="98" spans="1:57" x14ac:dyDescent="0.35">
      <c r="A98" s="21"/>
      <c r="B98" s="21"/>
      <c r="C98" s="21"/>
      <c r="D98" s="21"/>
      <c r="E98" s="17" t="str">
        <f t="shared" si="2"/>
        <v>Q1 '25</v>
      </c>
      <c r="F98" s="11" cm="1">
        <f t="array" ref="F98">_xlfn.IFS(AND(L98&lt;0,M98&gt;0,ABS(L98)&gt;ABS(M98)),O97+L98,AND(L98&lt;0,M98&gt;0,ABS(L98)&lt;ABS(M98)),O97+L98,AND(L98&lt;0,M98&lt;0,ABS(L98)&lt;ABS(M98)),O97+L98+M98,AND(L98&gt;0,M98&gt;0),O97,AND(L98&gt;0,M98&lt;0,ABS(L98)&gt;ABS(M98)),O97,AND(L98&lt;0,M98&gt;0,ABS(L98)&gt;ABS(M98)),O97+L98,AND(L98=0,M98&gt;0),O97,AND(L98&gt;0,M98=0),O97,AND(L98&lt;0,M98=0),O97+L98,AND(L98+M98=0),O97,AND(L98=0,M98&lt;0),O97+M98,AND(L98&gt;0,M98&lt;0,ABS(L98)&lt;ABS(M98)),O97-(ABS(M98)-ABS(L98)),AND(L98&lt;0,M98&lt;0,ABS(L98)&gt;ABS(M98)),O97+L98+M98,AND(L98&lt;0,M98&lt;0,ABS(L98)=ABS(M98)),O97+L98+M98)</f>
        <v>3661.6763645278506</v>
      </c>
      <c r="G98" s="8" cm="1">
        <f t="array" ref="G98">_xlfn.IFS(AND(L98&lt;0,ABS(L98)&lt;ABS(M98)),ABS(L98),AND(L98&lt;0,ABS(L98)&gt;ABS(M98),M98&gt;0),ABS(M98),AND(ROUNDDOWN(L98,0)=0,ROUNDDOWN(M98,0)=0),0,AND(L98&gt;0,M98&lt;0,ABS(L98)&gt;ABS(M98)),L98+M98,AND(L98&gt;=0,M98&gt;=0),L98,AND(L98=0,M98&lt;0),L98,AND(L98&lt;0,M98=0),ABS(L98),AND(L98+M98=0),0,AND(L98&lt;0,ABS(L98)&gt;ABS(M98),M98&lt;0),ABS(L98),AND(L98&gt;0,M98&lt;0,ABS(L98)&lt;ABS(M98)),ABS(M98)-ABS(L98),AND(L98&lt;0,M98&lt;0),ABS(L98))</f>
        <v>698.58986656330717</v>
      </c>
      <c r="H98" s="7" cm="1">
        <f t="array" ref="H98">_xlfn.IFS(AND(L98&lt;0,M98&gt;0),ABS(M98+L98),AND(L98&lt;0,M98&lt;0),ABS(M98),AND(L98&gt;=0,M98&gt;=0),M98,AND(L98=0,M98=0),M98,AND(L98&gt;0,M98&lt;0,ABS(L98)&gt;ABS(M98)),ABS(M98),AND(L98&lt;0,M98=0),M98,AND(L98+M98=0),0,AND(L98=0,M98&lt;0),ABS(M98),AND(L98&gt;0,M98&lt;0,ABS(L98)&lt;ABS(M98)),ABS(L98))</f>
        <v>62.912024843678864</v>
      </c>
      <c r="L98" s="10">
        <f t="shared" si="3"/>
        <v>-698.58986656330717</v>
      </c>
      <c r="M98" s="10">
        <f t="shared" si="3"/>
        <v>-62.912024843678864</v>
      </c>
      <c r="N98" s="12">
        <f t="shared" si="4"/>
        <v>-761.50189140698603</v>
      </c>
      <c r="O98" s="12">
        <f t="shared" si="5"/>
        <v>3661.6763645278506</v>
      </c>
      <c r="P98" s="21"/>
      <c r="Q98" s="44" t="str" cm="1">
        <f t="array" ref="Q98">_xlfn.IFS(L98&lt;0,$T$113,L98=0,"",L98&gt;0,$U$113)</f>
        <v>▼</v>
      </c>
      <c r="R98" s="44" t="str" cm="1">
        <f t="array" ref="R98">_xlfn.IFS(M98&lt;0,$T$113,M98=0,"",M98&gt;0,$U$113)</f>
        <v>▼</v>
      </c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</row>
    <row r="99" spans="1:57" x14ac:dyDescent="0.35">
      <c r="A99" s="21"/>
      <c r="B99" s="21"/>
      <c r="C99" s="21"/>
      <c r="D99" s="21"/>
      <c r="E99" s="17" t="str">
        <f t="shared" si="2"/>
        <v>Q2 '25</v>
      </c>
      <c r="F99" s="11" cm="1">
        <f t="array" ref="F99">_xlfn.IFS(AND(L99&lt;0,M99&gt;0,ABS(L99)&gt;ABS(M99)),O98+L99,AND(L99&lt;0,M99&gt;0,ABS(L99)&lt;ABS(M99)),O98+L99,AND(L99&lt;0,M99&lt;0,ABS(L99)&lt;ABS(M99)),O98+L99+M99,AND(L99&gt;0,M99&gt;0),O98,AND(L99&gt;0,M99&lt;0,ABS(L99)&gt;ABS(M99)),O98,AND(L99&lt;0,M99&gt;0,ABS(L99)&gt;ABS(M99)),O98+L99,AND(L99=0,M99&gt;0),O98,AND(L99&gt;0,M99=0),O98,AND(L99&lt;0,M99=0),O98+L99,AND(L99+M99=0),O98,AND(L99=0,M99&lt;0),O98+M99,AND(L99&gt;0,M99&lt;0,ABS(L99)&lt;ABS(M99)),O98-(ABS(M99)-ABS(L99)),AND(L99&lt;0,M99&lt;0,ABS(L99)&gt;ABS(M99)),O98+L99+M99,AND(L99&lt;0,M99&lt;0,ABS(L99)=ABS(M99)),O98+L99+M99)</f>
        <v>2887.1322712671868</v>
      </c>
      <c r="G99" s="8" cm="1">
        <f t="array" ref="G99">_xlfn.IFS(AND(L99&lt;0,ABS(L99)&lt;ABS(M99)),ABS(L99),AND(L99&lt;0,ABS(L99)&gt;ABS(M99),M99&gt;0),ABS(M99),AND(ROUNDDOWN(L99,0)=0,ROUNDDOWN(M99,0)=0),0,AND(L99&gt;0,M99&lt;0,ABS(L99)&gt;ABS(M99)),L99+M99,AND(L99&gt;=0,M99&gt;=0),L99,AND(L99=0,M99&lt;0),L99,AND(L99&lt;0,M99=0),ABS(L99),AND(L99+M99=0),0,AND(L99&lt;0,ABS(L99)&gt;ABS(M99),M99&lt;0),ABS(L99),AND(L99&gt;0,M99&lt;0,ABS(L99)&lt;ABS(M99)),ABS(M99)-ABS(L99),AND(L99&lt;0,M99&lt;0),ABS(L99))</f>
        <v>636.96859807170802</v>
      </c>
      <c r="H99" s="7" cm="1">
        <f t="array" ref="H99">_xlfn.IFS(AND(L99&lt;0,M99&gt;0),ABS(M99+L99),AND(L99&lt;0,M99&lt;0),ABS(M99),AND(L99&gt;=0,M99&gt;=0),M99,AND(L99=0,M99=0),M99,AND(L99&gt;0,M99&lt;0,ABS(L99)&gt;ABS(M99)),ABS(M99),AND(L99&lt;0,M99=0),M99,AND(L99+M99=0),0,AND(L99=0,M99&lt;0),ABS(M99),AND(L99&gt;0,M99&lt;0,ABS(L99)&lt;ABS(M99)),ABS(L99))</f>
        <v>137.57549518895564</v>
      </c>
      <c r="L99" s="10">
        <f t="shared" si="3"/>
        <v>-636.96859807170802</v>
      </c>
      <c r="M99" s="10">
        <f t="shared" si="3"/>
        <v>-137.57549518895564</v>
      </c>
      <c r="N99" s="12">
        <f t="shared" si="4"/>
        <v>-774.54409326066366</v>
      </c>
      <c r="O99" s="12">
        <f t="shared" si="5"/>
        <v>2887.1322712671868</v>
      </c>
      <c r="P99" s="21"/>
      <c r="Q99" s="44" t="str" cm="1">
        <f t="array" ref="Q99">_xlfn.IFS(L99&lt;0,$T$113,L99=0,"",L99&gt;0,$U$113)</f>
        <v>▼</v>
      </c>
      <c r="R99" s="44" t="str" cm="1">
        <f t="array" ref="R99">_xlfn.IFS(M99&lt;0,$T$113,M99=0,"",M99&gt;0,$U$113)</f>
        <v>▼</v>
      </c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</row>
    <row r="100" spans="1:57" x14ac:dyDescent="0.35">
      <c r="A100" s="21"/>
      <c r="B100" s="21"/>
      <c r="C100" s="21"/>
      <c r="D100" s="21"/>
      <c r="E100" s="17" t="str">
        <f t="shared" si="2"/>
        <v>COGS '24</v>
      </c>
      <c r="F100" s="11" cm="1">
        <f t="array" ref="F100">_xlfn.IFS(AND(L100&lt;0,M100&gt;0,ABS(L100)&gt;ABS(M100)),O99+L100,AND(L100&lt;0,M100&gt;0,ABS(L100)&lt;ABS(M100)),O99+L100,AND(L100&lt;0,M100&lt;0,ABS(L100)&lt;ABS(M100)),O99+L100+M100,AND(L100&gt;0,M100&gt;0),O99,AND(L100&gt;0,M100&lt;0,ABS(L100)&gt;ABS(M100)),O99,AND(L100&lt;0,M100&gt;0,ABS(L100)&gt;ABS(M100)),O99+L100,AND(L100=0,M100&gt;0),O99,AND(L100&gt;0,M100=0),O99,AND(L100&lt;0,M100=0),O99+L100,AND(L100+M100=0),O99,AND(L100=0,M100&lt;0),O99+M100,AND(L100&gt;0,M100&lt;0,ABS(L100)&lt;ABS(M100)),O99-(ABS(M100)-ABS(L100)),AND(L100&lt;0,M100&lt;0,ABS(L100)&gt;ABS(M100)),O99+L100+M100,AND(L100&lt;0,M100&lt;0,ABS(L100)=ABS(M100)),O99+L100+M100)</f>
        <v>2887.1322712671868</v>
      </c>
      <c r="G100" s="8"/>
      <c r="H100" s="7"/>
      <c r="L100" s="10"/>
      <c r="M100" s="10"/>
      <c r="N100" s="12"/>
      <c r="O100" s="12"/>
      <c r="P100" s="21"/>
      <c r="Q100" s="44" t="str" cm="1">
        <f t="array" ref="Q100">_xlfn.IFS(L100&lt;0,$T$113,L100=0,"",L100&gt;0,$U$113)</f>
        <v/>
      </c>
      <c r="R100" s="44" t="str" cm="1">
        <f t="array" ref="R100">_xlfn.IFS(M100&lt;0,$T$113,M100=0,"",M100&gt;0,$U$113)</f>
        <v/>
      </c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</row>
    <row r="101" spans="1:57" x14ac:dyDescent="0.35">
      <c r="A101" s="21"/>
      <c r="B101" s="21"/>
      <c r="C101" s="21"/>
      <c r="D101" s="21"/>
      <c r="E101" s="17"/>
      <c r="F101" s="11"/>
      <c r="G101" s="8"/>
      <c r="H101" s="7"/>
      <c r="L101" s="10"/>
      <c r="M101" s="10"/>
      <c r="N101" s="12"/>
      <c r="O101" s="12"/>
      <c r="P101" s="21"/>
      <c r="Q101" s="44" t="str" cm="1">
        <f t="array" ref="Q101">_xlfn.IFS(L101&lt;0,$T$113,L101=0,"",L101&gt;0,$U$113)</f>
        <v/>
      </c>
      <c r="R101" s="44" t="str" cm="1">
        <f t="array" ref="R101">_xlfn.IFS(M101&lt;0,$T$113,M101=0,"",M101&gt;0,$U$113)</f>
        <v/>
      </c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</row>
    <row r="102" spans="1:57" x14ac:dyDescent="0.35">
      <c r="A102" s="21"/>
      <c r="B102" s="21"/>
      <c r="C102" s="21"/>
      <c r="D102" s="21"/>
      <c r="E102" s="17"/>
      <c r="F102" s="11"/>
      <c r="G102" s="8"/>
      <c r="H102" s="7"/>
      <c r="L102" s="10"/>
      <c r="M102" s="10"/>
      <c r="N102" s="12"/>
      <c r="O102" s="12"/>
      <c r="P102" s="21"/>
      <c r="Q102" s="44" t="str" cm="1">
        <f t="array" ref="Q102">_xlfn.IFS(L102&lt;0,$T$113,L102=0,"",L102&gt;0,$U$113)</f>
        <v/>
      </c>
      <c r="R102" s="44" t="str" cm="1">
        <f t="array" ref="R102">_xlfn.IFS(M102&lt;0,$T$113,M102=0,"",M102&gt;0,$U$113)</f>
        <v/>
      </c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</row>
    <row r="103" spans="1:57" x14ac:dyDescent="0.35">
      <c r="A103" s="21"/>
      <c r="B103" s="21"/>
      <c r="C103" s="21"/>
      <c r="D103" s="21"/>
      <c r="E103" s="17"/>
      <c r="F103" s="11"/>
      <c r="G103" s="8"/>
      <c r="H103" s="7"/>
      <c r="L103" s="10"/>
      <c r="M103" s="10"/>
      <c r="N103" s="12"/>
      <c r="O103" s="12"/>
      <c r="P103" s="21"/>
      <c r="Q103" s="44" t="str" cm="1">
        <f t="array" ref="Q103">_xlfn.IFS(L103&lt;0,$T$113,L103=0,"",L103&gt;0,$U$113)</f>
        <v/>
      </c>
      <c r="R103" s="44" t="str" cm="1">
        <f t="array" ref="R103">_xlfn.IFS(M103&lt;0,$T$113,M103=0,"",M103&gt;0,$U$113)</f>
        <v/>
      </c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</row>
    <row r="104" spans="1:57" x14ac:dyDescent="0.35">
      <c r="A104" s="21"/>
      <c r="B104" s="21"/>
      <c r="C104" s="21"/>
      <c r="D104" s="21"/>
      <c r="E104" s="17"/>
      <c r="F104" s="11"/>
      <c r="G104" s="8"/>
      <c r="H104" s="7"/>
      <c r="L104" s="10"/>
      <c r="M104" s="10"/>
      <c r="N104" s="12"/>
      <c r="O104" s="12"/>
      <c r="P104" s="21"/>
      <c r="Q104" s="44" t="str" cm="1">
        <f t="array" ref="Q104">_xlfn.IFS(L104&lt;0,$T$113,L104=0,"",L104&gt;0,$U$113)</f>
        <v/>
      </c>
      <c r="R104" s="44" t="str" cm="1">
        <f t="array" ref="R104">_xlfn.IFS(M104&lt;0,$T$113,M104=0,"",M104&gt;0,$U$113)</f>
        <v/>
      </c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</row>
    <row r="105" spans="1:57" x14ac:dyDescent="0.35">
      <c r="A105" s="21"/>
      <c r="B105" s="21"/>
      <c r="C105" s="21"/>
      <c r="D105" s="21"/>
      <c r="E105" s="6"/>
      <c r="F105" s="11"/>
      <c r="G105" s="8"/>
      <c r="H105" s="12"/>
      <c r="P105" s="21"/>
      <c r="Q105" s="25"/>
      <c r="R105" s="25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</row>
    <row r="106" spans="1:57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5"/>
      <c r="R106" s="25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</row>
    <row r="107" spans="1:57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3"/>
      <c r="N107" s="21"/>
      <c r="O107" s="21"/>
      <c r="P107" s="21"/>
      <c r="Q107" s="25"/>
      <c r="R107" s="25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</row>
    <row r="108" spans="1:57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5"/>
      <c r="R108" s="25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</row>
    <row r="109" spans="1:57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5"/>
      <c r="R109" s="25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</row>
    <row r="110" spans="1:57" x14ac:dyDescent="0.35">
      <c r="A110" s="21"/>
      <c r="B110" s="21"/>
      <c r="C110" s="21"/>
      <c r="D110" s="21"/>
      <c r="E110" s="21"/>
      <c r="F110" s="21"/>
      <c r="G110" s="21"/>
      <c r="H110" s="45"/>
      <c r="I110" s="21"/>
      <c r="J110" s="21"/>
      <c r="K110" s="21"/>
      <c r="L110" s="21"/>
      <c r="M110" s="21"/>
      <c r="N110" s="21"/>
      <c r="O110" s="21"/>
      <c r="P110" s="21"/>
      <c r="Q110" s="25"/>
      <c r="R110" s="25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</row>
    <row r="111" spans="1:57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5"/>
      <c r="R111" s="25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</row>
    <row r="112" spans="1:57" x14ac:dyDescent="0.35">
      <c r="A112" s="21"/>
      <c r="B112" s="21"/>
      <c r="C112" s="21"/>
      <c r="D112" s="21"/>
      <c r="E112" s="21"/>
      <c r="F112" s="45"/>
      <c r="G112" s="45"/>
      <c r="H112" s="45"/>
      <c r="I112" s="21"/>
      <c r="J112" s="21"/>
      <c r="K112" s="21"/>
      <c r="L112" s="21"/>
      <c r="M112" s="21"/>
      <c r="N112" s="21"/>
      <c r="O112" s="21"/>
      <c r="P112" s="21"/>
      <c r="Q112" s="25"/>
      <c r="R112" s="25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</row>
    <row r="113" spans="1:57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5"/>
      <c r="R113" s="25"/>
      <c r="S113" s="21"/>
      <c r="T113" s="21" t="s">
        <v>3</v>
      </c>
      <c r="U113" s="21" t="s">
        <v>2</v>
      </c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</row>
    <row r="114" spans="1:57" x14ac:dyDescent="0.35">
      <c r="A114" s="21"/>
      <c r="B114" s="21"/>
      <c r="C114" s="21"/>
      <c r="D114" s="21"/>
      <c r="E114" s="21"/>
      <c r="F114" s="21"/>
      <c r="G114" s="21"/>
      <c r="H114" s="45"/>
      <c r="I114" s="21"/>
      <c r="J114" s="21"/>
      <c r="K114" s="21"/>
      <c r="L114" s="45"/>
      <c r="M114" s="45"/>
      <c r="N114" s="21"/>
      <c r="O114" s="21"/>
      <c r="P114" s="21"/>
      <c r="Q114" s="25"/>
      <c r="R114" s="25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</row>
    <row r="115" spans="1:57" x14ac:dyDescent="0.35">
      <c r="A115" s="21"/>
      <c r="B115" s="21"/>
      <c r="C115" s="21"/>
      <c r="D115" s="21"/>
      <c r="E115" s="21"/>
      <c r="F115" s="21"/>
      <c r="G115" s="46"/>
      <c r="H115" s="46"/>
      <c r="I115" s="21"/>
      <c r="J115" s="21"/>
      <c r="K115" s="21"/>
      <c r="L115" s="45"/>
      <c r="M115" s="45"/>
      <c r="N115" s="21"/>
      <c r="O115" s="21"/>
      <c r="P115" s="21"/>
      <c r="Q115" s="25"/>
      <c r="R115" s="25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</row>
    <row r="116" spans="1:57" x14ac:dyDescent="0.35">
      <c r="A116" s="21"/>
      <c r="B116" s="21"/>
      <c r="C116" s="21"/>
      <c r="D116" s="21"/>
      <c r="E116" s="21"/>
      <c r="F116" s="21"/>
      <c r="G116" s="46"/>
      <c r="H116" s="46"/>
      <c r="I116" s="21"/>
      <c r="J116" s="21"/>
      <c r="K116" s="21"/>
      <c r="L116" s="45"/>
      <c r="M116" s="45"/>
      <c r="N116" s="21"/>
      <c r="O116" s="21"/>
      <c r="P116" s="21"/>
      <c r="Q116" s="25"/>
      <c r="R116" s="25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</row>
    <row r="117" spans="1:57" x14ac:dyDescent="0.35">
      <c r="A117" s="21"/>
      <c r="B117" s="21"/>
      <c r="C117" s="21"/>
      <c r="D117" s="21"/>
      <c r="E117" s="21"/>
      <c r="F117" s="21"/>
      <c r="G117" s="46"/>
      <c r="H117" s="46"/>
      <c r="I117" s="21"/>
      <c r="J117" s="21"/>
      <c r="K117" s="21"/>
      <c r="L117" s="45"/>
      <c r="M117" s="45"/>
      <c r="N117" s="21"/>
      <c r="O117" s="21"/>
      <c r="P117" s="21"/>
      <c r="Q117" s="25"/>
      <c r="R117" s="25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</row>
    <row r="118" spans="1:57" x14ac:dyDescent="0.35">
      <c r="A118" s="21"/>
      <c r="B118" s="21"/>
      <c r="C118" s="21"/>
      <c r="D118" s="21"/>
      <c r="E118" s="21"/>
      <c r="F118" s="21"/>
      <c r="G118" s="46"/>
      <c r="H118" s="46"/>
      <c r="I118" s="21"/>
      <c r="J118" s="21"/>
      <c r="K118" s="21"/>
      <c r="L118" s="45"/>
      <c r="M118" s="45"/>
      <c r="N118" s="21"/>
      <c r="O118" s="21"/>
      <c r="P118" s="21"/>
      <c r="Q118" s="25"/>
      <c r="R118" s="25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</row>
    <row r="119" spans="1:57" x14ac:dyDescent="0.35">
      <c r="A119" s="21"/>
      <c r="B119" s="21"/>
      <c r="C119" s="21"/>
      <c r="D119" s="21"/>
      <c r="E119" s="21"/>
      <c r="F119" s="21"/>
      <c r="G119" s="46"/>
      <c r="H119" s="46"/>
      <c r="I119" s="21"/>
      <c r="J119" s="21"/>
      <c r="K119" s="21"/>
      <c r="L119" s="45"/>
      <c r="M119" s="45"/>
      <c r="N119" s="21"/>
      <c r="O119" s="21"/>
      <c r="P119" s="21"/>
      <c r="Q119" s="25"/>
      <c r="R119" s="25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</row>
    <row r="120" spans="1:57" x14ac:dyDescent="0.35">
      <c r="A120" s="21"/>
      <c r="B120" s="21"/>
      <c r="C120" s="21"/>
      <c r="D120" s="21"/>
      <c r="E120" s="21"/>
      <c r="F120" s="21"/>
      <c r="G120" s="46"/>
      <c r="H120" s="46"/>
      <c r="I120" s="21"/>
      <c r="J120" s="21"/>
      <c r="K120" s="21"/>
      <c r="L120" s="45"/>
      <c r="M120" s="45"/>
      <c r="N120" s="21"/>
      <c r="O120" s="21"/>
      <c r="P120" s="21"/>
      <c r="Q120" s="25"/>
      <c r="R120" s="25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</row>
    <row r="121" spans="1:57" x14ac:dyDescent="0.35">
      <c r="A121" s="21"/>
      <c r="B121" s="21"/>
      <c r="C121" s="21"/>
      <c r="D121" s="21"/>
      <c r="E121" s="21"/>
      <c r="F121" s="21"/>
      <c r="G121" s="46"/>
      <c r="H121" s="46"/>
      <c r="I121" s="21"/>
      <c r="J121" s="21"/>
      <c r="K121" s="21"/>
      <c r="L121" s="45"/>
      <c r="M121" s="45"/>
      <c r="N121" s="21"/>
      <c r="O121" s="21"/>
      <c r="P121" s="21"/>
      <c r="Q121" s="25"/>
      <c r="R121" s="25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</row>
    <row r="122" spans="1:57" x14ac:dyDescent="0.35">
      <c r="A122" s="21"/>
      <c r="B122" s="21"/>
      <c r="C122" s="21"/>
      <c r="D122" s="21"/>
      <c r="E122" s="21"/>
      <c r="F122" s="21"/>
      <c r="G122" s="46"/>
      <c r="H122" s="46"/>
      <c r="I122" s="21"/>
      <c r="J122" s="21"/>
      <c r="K122" s="21"/>
      <c r="L122" s="45"/>
      <c r="M122" s="45"/>
      <c r="N122" s="21"/>
      <c r="O122" s="21"/>
      <c r="P122" s="21"/>
      <c r="Q122" s="25"/>
      <c r="R122" s="25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</row>
    <row r="123" spans="1:57" x14ac:dyDescent="0.35">
      <c r="A123" s="21"/>
      <c r="B123" s="21"/>
      <c r="C123" s="21"/>
      <c r="D123" s="21"/>
      <c r="E123" s="21"/>
      <c r="F123" s="21"/>
      <c r="G123" s="46"/>
      <c r="H123" s="46"/>
      <c r="I123" s="21"/>
      <c r="J123" s="21"/>
      <c r="K123" s="21"/>
      <c r="L123" s="45"/>
      <c r="M123" s="45"/>
      <c r="N123" s="21"/>
      <c r="O123" s="21"/>
      <c r="P123" s="21"/>
      <c r="Q123" s="25"/>
      <c r="R123" s="25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</row>
    <row r="124" spans="1:57" s="13" customFormat="1" x14ac:dyDescent="0.35">
      <c r="A124" s="25"/>
      <c r="B124" s="25"/>
      <c r="C124" s="25"/>
      <c r="D124" s="25"/>
      <c r="E124" s="21"/>
      <c r="F124" s="21"/>
      <c r="G124" s="46"/>
      <c r="H124" s="46"/>
      <c r="I124" s="21"/>
      <c r="J124" s="21"/>
      <c r="K124" s="21"/>
      <c r="L124" s="45"/>
      <c r="M124" s="45"/>
      <c r="N124" s="21"/>
      <c r="O124" s="21"/>
      <c r="P124" s="21"/>
      <c r="Q124" s="25"/>
      <c r="R124" s="25"/>
      <c r="S124" s="21"/>
      <c r="T124" s="21"/>
      <c r="U124" s="21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</row>
    <row r="125" spans="1:57" s="13" customFormat="1" x14ac:dyDescent="0.35">
      <c r="A125" s="25"/>
      <c r="B125" s="25"/>
      <c r="C125" s="25"/>
      <c r="D125" s="25"/>
      <c r="E125" s="21"/>
      <c r="F125" s="21"/>
      <c r="G125" s="46"/>
      <c r="H125" s="46"/>
      <c r="I125" s="21"/>
      <c r="J125" s="21"/>
      <c r="K125" s="21"/>
      <c r="L125" s="45"/>
      <c r="M125" s="45"/>
      <c r="N125" s="21"/>
      <c r="O125" s="21"/>
      <c r="P125" s="21"/>
      <c r="Q125" s="25"/>
      <c r="R125" s="25"/>
      <c r="S125" s="21"/>
      <c r="T125" s="21"/>
      <c r="U125" s="21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</row>
    <row r="126" spans="1:57" s="13" customFormat="1" x14ac:dyDescent="0.35">
      <c r="A126" s="25"/>
      <c r="B126" s="25"/>
      <c r="C126" s="25"/>
      <c r="D126" s="25"/>
      <c r="E126" s="21"/>
      <c r="F126" s="21"/>
      <c r="G126" s="46"/>
      <c r="H126" s="46"/>
      <c r="I126" s="21"/>
      <c r="J126" s="21"/>
      <c r="K126" s="21"/>
      <c r="L126" s="45"/>
      <c r="M126" s="45"/>
      <c r="N126" s="21"/>
      <c r="O126" s="21"/>
      <c r="P126" s="21"/>
      <c r="Q126" s="25"/>
      <c r="R126" s="25"/>
      <c r="S126" s="21"/>
      <c r="T126" s="21"/>
      <c r="U126" s="21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</row>
    <row r="127" spans="1:57" s="13" customFormat="1" x14ac:dyDescent="0.35">
      <c r="A127" s="25"/>
      <c r="B127" s="25"/>
      <c r="C127" s="25"/>
      <c r="D127" s="25"/>
      <c r="E127" s="21"/>
      <c r="F127" s="21"/>
      <c r="G127" s="46"/>
      <c r="H127" s="46"/>
      <c r="I127" s="21"/>
      <c r="J127" s="21"/>
      <c r="K127" s="21"/>
      <c r="L127" s="45"/>
      <c r="M127" s="45"/>
      <c r="N127" s="21"/>
      <c r="O127" s="21"/>
      <c r="P127" s="21"/>
      <c r="Q127" s="25"/>
      <c r="R127" s="25"/>
      <c r="S127" s="21"/>
      <c r="T127" s="21"/>
      <c r="U127" s="21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</row>
    <row r="128" spans="1:57" s="13" customFormat="1" x14ac:dyDescent="0.35">
      <c r="A128" s="25"/>
      <c r="B128" s="25"/>
      <c r="C128" s="25"/>
      <c r="D128" s="25"/>
      <c r="E128" s="21"/>
      <c r="F128" s="21"/>
      <c r="G128" s="46"/>
      <c r="H128" s="46"/>
      <c r="I128" s="21"/>
      <c r="J128" s="21"/>
      <c r="K128" s="21"/>
      <c r="L128" s="45"/>
      <c r="M128" s="45"/>
      <c r="N128" s="21"/>
      <c r="O128" s="21"/>
      <c r="P128" s="21"/>
      <c r="Q128" s="25"/>
      <c r="R128" s="25"/>
      <c r="S128" s="21"/>
      <c r="T128" s="21"/>
      <c r="U128" s="21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</row>
    <row r="129" spans="1:57" s="13" customFormat="1" x14ac:dyDescent="0.35">
      <c r="A129" s="25"/>
      <c r="B129" s="25"/>
      <c r="C129" s="25"/>
      <c r="D129" s="25"/>
      <c r="E129" s="21"/>
      <c r="F129" s="21"/>
      <c r="G129" s="46"/>
      <c r="H129" s="46"/>
      <c r="I129" s="21"/>
      <c r="J129" s="21"/>
      <c r="K129" s="21"/>
      <c r="L129" s="45"/>
      <c r="M129" s="45"/>
      <c r="N129" s="21"/>
      <c r="O129" s="21"/>
      <c r="P129" s="21"/>
      <c r="Q129" s="25"/>
      <c r="R129" s="25"/>
      <c r="S129" s="21"/>
      <c r="T129" s="21"/>
      <c r="U129" s="21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</row>
    <row r="130" spans="1:57" s="13" customFormat="1" x14ac:dyDescent="0.35">
      <c r="A130" s="25"/>
      <c r="B130" s="25"/>
      <c r="C130" s="25"/>
      <c r="D130" s="25"/>
      <c r="E130" s="21"/>
      <c r="F130" s="21"/>
      <c r="G130" s="46"/>
      <c r="H130" s="46"/>
      <c r="I130" s="21"/>
      <c r="J130" s="21"/>
      <c r="K130" s="21"/>
      <c r="L130" s="45"/>
      <c r="M130" s="45"/>
      <c r="N130" s="21"/>
      <c r="O130" s="21"/>
      <c r="P130" s="21"/>
      <c r="Q130" s="25"/>
      <c r="R130" s="25"/>
      <c r="S130" s="21"/>
      <c r="T130" s="21"/>
      <c r="U130" s="21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</row>
    <row r="131" spans="1:57" s="13" customFormat="1" x14ac:dyDescent="0.35">
      <c r="A131" s="25"/>
      <c r="B131" s="25"/>
      <c r="C131" s="25"/>
      <c r="D131" s="25"/>
      <c r="E131" s="21"/>
      <c r="F131" s="21"/>
      <c r="G131" s="46"/>
      <c r="H131" s="46"/>
      <c r="I131" s="21"/>
      <c r="J131" s="21"/>
      <c r="K131" s="21"/>
      <c r="L131" s="45"/>
      <c r="M131" s="45"/>
      <c r="N131" s="21"/>
      <c r="O131" s="21"/>
      <c r="P131" s="21"/>
      <c r="Q131" s="25"/>
      <c r="R131" s="25"/>
      <c r="S131" s="21"/>
      <c r="T131" s="21"/>
      <c r="U131" s="21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</row>
    <row r="132" spans="1:57" s="13" customFormat="1" x14ac:dyDescent="0.35">
      <c r="A132" s="25"/>
      <c r="B132" s="25"/>
      <c r="C132" s="25"/>
      <c r="D132" s="25"/>
      <c r="E132" s="21"/>
      <c r="F132" s="21"/>
      <c r="G132" s="46"/>
      <c r="H132" s="46"/>
      <c r="I132" s="21"/>
      <c r="J132" s="21"/>
      <c r="K132" s="21"/>
      <c r="L132" s="45"/>
      <c r="M132" s="45"/>
      <c r="N132" s="21"/>
      <c r="O132" s="21"/>
      <c r="P132" s="21"/>
      <c r="Q132" s="25"/>
      <c r="R132" s="25"/>
      <c r="S132" s="21"/>
      <c r="T132" s="21"/>
      <c r="U132" s="21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</row>
    <row r="133" spans="1:57" s="13" customFormat="1" x14ac:dyDescent="0.35">
      <c r="A133" s="25"/>
      <c r="B133" s="25"/>
      <c r="C133" s="25"/>
      <c r="D133" s="25"/>
      <c r="E133" s="21"/>
      <c r="F133" s="21"/>
      <c r="G133" s="46"/>
      <c r="H133" s="46"/>
      <c r="I133" s="21"/>
      <c r="J133" s="21"/>
      <c r="K133" s="21"/>
      <c r="L133" s="45"/>
      <c r="M133" s="45"/>
      <c r="N133" s="21"/>
      <c r="O133" s="21"/>
      <c r="P133" s="21"/>
      <c r="Q133" s="25"/>
      <c r="R133" s="25"/>
      <c r="S133" s="21"/>
      <c r="T133" s="21"/>
      <c r="U133" s="21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</row>
    <row r="134" spans="1:57" s="13" customFormat="1" x14ac:dyDescent="0.35">
      <c r="A134" s="25"/>
      <c r="B134" s="25"/>
      <c r="C134" s="25"/>
      <c r="D134" s="25"/>
      <c r="E134" s="21"/>
      <c r="F134" s="21"/>
      <c r="G134" s="46"/>
      <c r="H134" s="46"/>
      <c r="I134" s="21"/>
      <c r="J134" s="21"/>
      <c r="K134" s="21"/>
      <c r="L134" s="45"/>
      <c r="M134" s="45"/>
      <c r="N134" s="21"/>
      <c r="O134" s="21"/>
      <c r="P134" s="21"/>
      <c r="Q134" s="25"/>
      <c r="R134" s="25"/>
      <c r="S134" s="21"/>
      <c r="T134" s="21"/>
      <c r="U134" s="21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</row>
    <row r="135" spans="1:57" s="13" customFormat="1" x14ac:dyDescent="0.35">
      <c r="A135" s="25"/>
      <c r="B135" s="25"/>
      <c r="C135" s="25"/>
      <c r="D135" s="25"/>
      <c r="E135" s="21"/>
      <c r="F135" s="21"/>
      <c r="G135" s="46"/>
      <c r="H135" s="46"/>
      <c r="I135" s="21"/>
      <c r="J135" s="21"/>
      <c r="K135" s="21"/>
      <c r="L135" s="45"/>
      <c r="M135" s="45"/>
      <c r="N135" s="21"/>
      <c r="O135" s="21"/>
      <c r="P135" s="21"/>
      <c r="Q135" s="25"/>
      <c r="R135" s="25"/>
      <c r="S135" s="21"/>
      <c r="T135" s="21"/>
      <c r="U135" s="21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</row>
    <row r="136" spans="1:57" s="13" customFormat="1" x14ac:dyDescent="0.35">
      <c r="A136" s="25"/>
      <c r="B136" s="25"/>
      <c r="C136" s="25"/>
      <c r="D136" s="25"/>
      <c r="E136" s="21"/>
      <c r="F136" s="21"/>
      <c r="G136" s="46"/>
      <c r="H136" s="46"/>
      <c r="I136" s="21"/>
      <c r="J136" s="21"/>
      <c r="K136" s="21"/>
      <c r="L136" s="45"/>
      <c r="M136" s="45"/>
      <c r="N136" s="21"/>
      <c r="O136" s="21"/>
      <c r="P136" s="21"/>
      <c r="Q136" s="25"/>
      <c r="R136" s="25"/>
      <c r="S136" s="21"/>
      <c r="T136" s="21"/>
      <c r="U136" s="21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</row>
    <row r="137" spans="1:57" s="13" customFormat="1" x14ac:dyDescent="0.35">
      <c r="A137" s="25"/>
      <c r="B137" s="25"/>
      <c r="C137" s="25"/>
      <c r="D137" s="25"/>
      <c r="E137" s="21"/>
      <c r="F137" s="21"/>
      <c r="G137" s="46"/>
      <c r="H137" s="46"/>
      <c r="I137" s="21"/>
      <c r="J137" s="21"/>
      <c r="K137" s="21"/>
      <c r="L137" s="21"/>
      <c r="M137" s="21"/>
      <c r="N137" s="21"/>
      <c r="O137" s="21"/>
      <c r="P137" s="21"/>
      <c r="Q137" s="25"/>
      <c r="R137" s="25"/>
      <c r="S137" s="21"/>
      <c r="T137" s="21"/>
      <c r="U137" s="21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</row>
    <row r="138" spans="1:57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5"/>
      <c r="R138" s="25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</row>
    <row r="139" spans="1:57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5"/>
      <c r="R139" s="25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</row>
    <row r="140" spans="1:57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5"/>
      <c r="R140" s="25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</row>
    <row r="141" spans="1:57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5"/>
      <c r="R141" s="25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</row>
    <row r="142" spans="1:57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5"/>
      <c r="R142" s="25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</row>
    <row r="143" spans="1:57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5"/>
      <c r="R143" s="25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</row>
    <row r="144" spans="1:57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5"/>
      <c r="R144" s="25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</row>
    <row r="145" spans="1:57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5"/>
      <c r="R145" s="25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</row>
    <row r="146" spans="1:57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5"/>
      <c r="R146" s="25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</row>
    <row r="147" spans="1:57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5"/>
      <c r="R147" s="25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</row>
    <row r="148" spans="1:57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5"/>
      <c r="R148" s="25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</row>
    <row r="149" spans="1:57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5"/>
      <c r="R149" s="25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</row>
    <row r="150" spans="1:57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5"/>
      <c r="R150" s="25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</row>
    <row r="151" spans="1:57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5"/>
      <c r="R151" s="25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</row>
    <row r="152" spans="1:57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5"/>
      <c r="R152" s="25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</row>
    <row r="153" spans="1:57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5"/>
      <c r="R153" s="25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</row>
    <row r="154" spans="1:57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5"/>
      <c r="R154" s="25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</row>
    <row r="155" spans="1:57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5"/>
      <c r="R155" s="25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</row>
    <row r="156" spans="1:57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5"/>
      <c r="R156" s="25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</row>
    <row r="157" spans="1:57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5"/>
      <c r="R157" s="25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</row>
    <row r="158" spans="1:57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5"/>
      <c r="R158" s="25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</row>
    <row r="159" spans="1:57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5"/>
      <c r="R159" s="25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</row>
    <row r="160" spans="1:57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5"/>
      <c r="R160" s="25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</row>
    <row r="161" spans="1:57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5"/>
      <c r="R161" s="25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</row>
    <row r="162" spans="1:57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5"/>
      <c r="R162" s="25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</row>
    <row r="163" spans="1:57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5"/>
      <c r="R163" s="25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</row>
    <row r="164" spans="1:57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5"/>
      <c r="R164" s="25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</row>
    <row r="165" spans="1:57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5"/>
      <c r="R165" s="25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</row>
    <row r="166" spans="1:57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5"/>
      <c r="R166" s="25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</row>
    <row r="167" spans="1:57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5"/>
      <c r="R167" s="25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</row>
    <row r="168" spans="1:57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5"/>
      <c r="R168" s="25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</row>
    <row r="169" spans="1:57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5"/>
      <c r="R169" s="25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</row>
    <row r="170" spans="1:57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5"/>
      <c r="R170" s="25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</row>
    <row r="171" spans="1:57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5"/>
      <c r="R171" s="25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</row>
    <row r="172" spans="1:57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5"/>
      <c r="R172" s="25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</row>
    <row r="173" spans="1:57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5"/>
      <c r="R173" s="25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</row>
    <row r="174" spans="1:57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5"/>
      <c r="R174" s="25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</row>
    <row r="175" spans="1:57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5"/>
      <c r="R175" s="25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</row>
    <row r="176" spans="1:57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5"/>
      <c r="R176" s="25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</row>
    <row r="177" spans="1:57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5"/>
      <c r="R177" s="25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</row>
    <row r="178" spans="1:57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5"/>
      <c r="R178" s="25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</row>
    <row r="179" spans="1:57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5"/>
      <c r="R179" s="25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</row>
    <row r="180" spans="1:57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5"/>
      <c r="R180" s="25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</row>
    <row r="181" spans="1:57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5"/>
      <c r="R181" s="25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</row>
    <row r="182" spans="1:57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5"/>
      <c r="R182" s="25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</row>
    <row r="183" spans="1:57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5"/>
      <c r="R183" s="25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</row>
    <row r="184" spans="1:57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5"/>
      <c r="R184" s="25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</row>
    <row r="185" spans="1:57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5"/>
      <c r="R185" s="25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</row>
    <row r="186" spans="1:57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5"/>
      <c r="R186" s="25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</row>
    <row r="187" spans="1:57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5"/>
      <c r="R187" s="25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</row>
  </sheetData>
  <conditionalFormatting sqref="Q82">
    <cfRule type="expression" dxfId="5" priority="1">
      <formula>L82&gt;0</formula>
    </cfRule>
  </conditionalFormatting>
  <dataValidations count="1">
    <dataValidation type="list" allowBlank="1" showInputMessage="1" showErrorMessage="1" sqref="G13" xr:uid="{73DAF6E8-D52B-4895-921A-FCFEB276E524}">
      <formula1>#REF!</formula1>
    </dataValidation>
  </dataValidation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4E581-FC45-4624-9EFC-F13E8AAA94A7}">
  <dimension ref="A1:BE187"/>
  <sheetViews>
    <sheetView showGridLines="0" zoomScale="90" zoomScaleNormal="90" workbookViewId="0"/>
  </sheetViews>
  <sheetFormatPr defaultRowHeight="14.5" x14ac:dyDescent="0.35"/>
  <cols>
    <col min="1" max="1" width="2.6328125" customWidth="1"/>
    <col min="2" max="2" width="3.90625" customWidth="1"/>
    <col min="3" max="3" width="1.08984375" customWidth="1"/>
    <col min="4" max="4" width="1" customWidth="1"/>
    <col min="5" max="5" width="10.81640625" customWidth="1"/>
    <col min="6" max="6" width="13.08984375" customWidth="1"/>
    <col min="7" max="7" width="7.90625" bestFit="1" customWidth="1"/>
    <col min="8" max="8" width="10.36328125" customWidth="1"/>
    <col min="9" max="9" width="10" customWidth="1"/>
    <col min="10" max="10" width="1" customWidth="1"/>
    <col min="11" max="11" width="1.08984375" customWidth="1"/>
    <col min="12" max="14" width="8.7265625" customWidth="1"/>
    <col min="17" max="18" width="3.6328125" style="13" customWidth="1"/>
  </cols>
  <sheetData>
    <row r="1" spans="1:57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5"/>
      <c r="R1" s="25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</row>
    <row r="2" spans="1:57" x14ac:dyDescent="0.35">
      <c r="A2" s="21"/>
      <c r="B2" s="21"/>
      <c r="C2" s="21"/>
      <c r="D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</row>
    <row r="3" spans="1:57" x14ac:dyDescent="0.35">
      <c r="A3" s="21"/>
      <c r="B3" s="21"/>
      <c r="C3" s="21"/>
      <c r="D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</row>
    <row r="4" spans="1:57" x14ac:dyDescent="0.35">
      <c r="A4" s="21"/>
      <c r="B4" s="21"/>
      <c r="C4" s="21"/>
      <c r="D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</row>
    <row r="5" spans="1:57" x14ac:dyDescent="0.35">
      <c r="A5" s="21"/>
      <c r="B5" s="21"/>
      <c r="C5" s="21"/>
      <c r="D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</row>
    <row r="6" spans="1:57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5"/>
      <c r="R6" s="25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</row>
    <row r="7" spans="1:57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5"/>
      <c r="R7" s="25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</row>
    <row r="8" spans="1:57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5"/>
      <c r="R8" s="25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</row>
    <row r="9" spans="1:57" x14ac:dyDescent="0.35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5"/>
      <c r="R9" s="25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</row>
    <row r="10" spans="1:57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5"/>
      <c r="R10" s="25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</row>
    <row r="11" spans="1:57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5"/>
      <c r="R11" s="25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</row>
    <row r="12" spans="1:57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5"/>
      <c r="R12" s="25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</row>
    <row r="13" spans="1:57" x14ac:dyDescent="0.35">
      <c r="A13" s="21"/>
      <c r="B13" s="21"/>
      <c r="C13" s="21"/>
      <c r="D13" s="21"/>
      <c r="E13" s="21"/>
      <c r="F13" s="21"/>
      <c r="G13" s="22"/>
      <c r="H13" s="21"/>
      <c r="I13" s="21"/>
      <c r="J13" s="21"/>
      <c r="K13" s="23"/>
      <c r="L13" s="21"/>
      <c r="M13" s="21"/>
      <c r="N13" s="24"/>
      <c r="O13" s="21"/>
      <c r="P13" s="21"/>
      <c r="Q13" s="25"/>
      <c r="R13" s="25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</row>
    <row r="14" spans="1:57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5"/>
      <c r="R14" s="25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</row>
    <row r="15" spans="1:57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5"/>
      <c r="R15" s="25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</row>
    <row r="16" spans="1:57" ht="6.5" customHeight="1" x14ac:dyDescent="0.35">
      <c r="A16" s="21"/>
      <c r="B16" s="21"/>
      <c r="C16" s="20"/>
      <c r="D16" s="20"/>
      <c r="E16" s="20"/>
      <c r="F16" s="20"/>
      <c r="G16" s="20"/>
      <c r="H16" s="20"/>
      <c r="I16" s="20"/>
      <c r="J16" s="20"/>
      <c r="K16" s="20"/>
      <c r="L16" s="21"/>
      <c r="M16" s="21"/>
      <c r="N16" s="21"/>
      <c r="O16" s="21"/>
      <c r="P16" s="21"/>
      <c r="Q16" s="25"/>
      <c r="R16" s="25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</row>
    <row r="17" spans="1:57" ht="5" customHeight="1" x14ac:dyDescent="0.35">
      <c r="A17" s="21"/>
      <c r="B17" s="21"/>
      <c r="C17" s="20"/>
      <c r="D17" s="21"/>
      <c r="E17" s="21"/>
      <c r="F17" s="21"/>
      <c r="G17" s="21"/>
      <c r="H17" s="21"/>
      <c r="I17" s="21"/>
      <c r="J17" s="21"/>
      <c r="K17" s="20"/>
      <c r="L17" s="21"/>
      <c r="M17" s="21"/>
      <c r="N17" s="21"/>
      <c r="O17" s="21"/>
      <c r="P17" s="21"/>
      <c r="Q17" s="25"/>
      <c r="R17" s="25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</row>
    <row r="18" spans="1:57" ht="36" x14ac:dyDescent="0.35">
      <c r="A18" s="21"/>
      <c r="B18" s="21"/>
      <c r="C18" s="20"/>
      <c r="D18" s="21"/>
      <c r="E18" s="28" t="s">
        <v>0</v>
      </c>
      <c r="F18" s="29" t="s">
        <v>9</v>
      </c>
      <c r="G18" s="29" t="s">
        <v>10</v>
      </c>
      <c r="H18" s="30" t="s">
        <v>6</v>
      </c>
      <c r="I18" s="30" t="s">
        <v>7</v>
      </c>
      <c r="J18" s="26"/>
      <c r="K18" s="20"/>
      <c r="L18" s="21"/>
      <c r="M18" s="21"/>
      <c r="N18" s="21"/>
      <c r="O18" s="21"/>
      <c r="P18" s="21"/>
      <c r="Q18" s="25"/>
      <c r="R18" s="25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</row>
    <row r="19" spans="1:57" ht="6" customHeight="1" x14ac:dyDescent="0.35">
      <c r="A19" s="21"/>
      <c r="B19" s="21"/>
      <c r="C19" s="20"/>
      <c r="D19" s="21"/>
      <c r="E19" s="31"/>
      <c r="F19" s="32"/>
      <c r="G19" s="32"/>
      <c r="H19" s="33"/>
      <c r="I19" s="33"/>
      <c r="J19" s="26"/>
      <c r="K19" s="20"/>
      <c r="L19" s="21"/>
      <c r="M19" s="21"/>
      <c r="N19" s="21"/>
      <c r="O19" s="21"/>
      <c r="P19" s="21"/>
      <c r="Q19" s="25"/>
      <c r="R19" s="25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</row>
    <row r="20" spans="1:57" ht="18" x14ac:dyDescent="0.4">
      <c r="A20" s="21"/>
      <c r="B20" s="21"/>
      <c r="C20" s="20"/>
      <c r="D20" s="21"/>
      <c r="E20" s="34" t="s">
        <v>13</v>
      </c>
      <c r="F20" s="35">
        <v>500</v>
      </c>
      <c r="G20" s="36"/>
      <c r="H20" s="37"/>
      <c r="I20" s="37">
        <f>F20</f>
        <v>500</v>
      </c>
      <c r="J20" s="27"/>
      <c r="K20" s="20"/>
      <c r="L20" s="21"/>
      <c r="M20" s="21"/>
      <c r="N20" s="21"/>
      <c r="O20" s="21"/>
      <c r="P20" s="21"/>
      <c r="Q20" s="25"/>
      <c r="R20" s="25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</row>
    <row r="21" spans="1:57" ht="18" x14ac:dyDescent="0.4">
      <c r="A21" s="21"/>
      <c r="B21" s="21"/>
      <c r="C21" s="20"/>
      <c r="D21" s="21"/>
      <c r="E21" s="38" t="s">
        <v>14</v>
      </c>
      <c r="F21" s="39">
        <v>531.107073648388</v>
      </c>
      <c r="G21" s="39">
        <v>202.71254431299894</v>
      </c>
      <c r="H21" s="37">
        <f>SUM(F21:G21)</f>
        <v>733.81961796138694</v>
      </c>
      <c r="I21" s="37">
        <f>I20+F21+G21</f>
        <v>1233.8196179613869</v>
      </c>
      <c r="J21" s="27"/>
      <c r="K21" s="20"/>
      <c r="L21" s="21"/>
      <c r="M21" s="21"/>
      <c r="N21" s="21"/>
      <c r="O21" s="21"/>
      <c r="P21" s="21"/>
      <c r="Q21" s="25"/>
      <c r="R21" s="25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</row>
    <row r="22" spans="1:57" ht="18" x14ac:dyDescent="0.4">
      <c r="A22" s="21"/>
      <c r="B22" s="21"/>
      <c r="C22" s="20"/>
      <c r="D22" s="21"/>
      <c r="E22" s="38" t="s">
        <v>15</v>
      </c>
      <c r="F22" s="39">
        <v>475.50172683294068</v>
      </c>
      <c r="G22" s="39">
        <v>-416.86280692379773</v>
      </c>
      <c r="H22" s="37">
        <f t="shared" ref="H22:H39" si="0">SUM(F22:G22)</f>
        <v>58.638919909142942</v>
      </c>
      <c r="I22" s="37">
        <f t="shared" ref="I22:I39" si="1">I21+F22+G22</f>
        <v>1292.4585378705299</v>
      </c>
      <c r="J22" s="27"/>
      <c r="K22" s="20"/>
      <c r="L22" s="21"/>
      <c r="M22" s="21"/>
      <c r="N22" s="21"/>
      <c r="O22" s="21"/>
      <c r="P22" s="21"/>
      <c r="Q22" s="25"/>
      <c r="R22" s="25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</row>
    <row r="23" spans="1:57" ht="18" x14ac:dyDescent="0.4">
      <c r="A23" s="21"/>
      <c r="B23" s="21"/>
      <c r="C23" s="20"/>
      <c r="D23" s="21"/>
      <c r="E23" s="38" t="s">
        <v>16</v>
      </c>
      <c r="F23" s="39">
        <v>279.20248574547037</v>
      </c>
      <c r="G23" s="39">
        <v>140.24697801991616</v>
      </c>
      <c r="H23" s="37">
        <f t="shared" si="0"/>
        <v>419.44946376538655</v>
      </c>
      <c r="I23" s="37">
        <f t="shared" si="1"/>
        <v>1711.9080016359164</v>
      </c>
      <c r="J23" s="27"/>
      <c r="K23" s="20"/>
      <c r="L23" s="21"/>
      <c r="M23" s="21"/>
      <c r="N23" s="21"/>
      <c r="O23" s="21"/>
      <c r="P23" s="21"/>
      <c r="Q23" s="25"/>
      <c r="R23" s="25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</row>
    <row r="24" spans="1:57" ht="18" x14ac:dyDescent="0.4">
      <c r="A24" s="21"/>
      <c r="B24" s="21"/>
      <c r="C24" s="20"/>
      <c r="D24" s="21"/>
      <c r="E24" s="38" t="s">
        <v>17</v>
      </c>
      <c r="F24" s="39">
        <v>-504.16282025852792</v>
      </c>
      <c r="G24" s="39">
        <v>390.34537610564371</v>
      </c>
      <c r="H24" s="37">
        <f t="shared" si="0"/>
        <v>-113.81744415288421</v>
      </c>
      <c r="I24" s="37">
        <f t="shared" si="1"/>
        <v>1598.0905574830322</v>
      </c>
      <c r="J24" s="27"/>
      <c r="K24" s="20"/>
      <c r="L24" s="21"/>
      <c r="M24" s="21"/>
      <c r="N24" s="21"/>
      <c r="O24" s="21"/>
      <c r="P24" s="21"/>
      <c r="Q24" s="25"/>
      <c r="R24" s="25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</row>
    <row r="25" spans="1:57" ht="18" x14ac:dyDescent="0.4">
      <c r="A25" s="21"/>
      <c r="B25" s="21"/>
      <c r="C25" s="20"/>
      <c r="D25" s="21"/>
      <c r="E25" s="38" t="s">
        <v>11</v>
      </c>
      <c r="F25" s="39">
        <v>-176.10947185280202</v>
      </c>
      <c r="G25" s="39">
        <v>-234.33180655344881</v>
      </c>
      <c r="H25" s="37">
        <f t="shared" si="0"/>
        <v>-410.44127840625083</v>
      </c>
      <c r="I25" s="37">
        <f t="shared" si="1"/>
        <v>1187.6492790767813</v>
      </c>
      <c r="J25" s="27"/>
      <c r="K25" s="20"/>
      <c r="L25" s="21"/>
      <c r="M25" s="21"/>
      <c r="N25" s="21"/>
      <c r="O25" s="21"/>
      <c r="P25" s="21"/>
      <c r="Q25" s="25"/>
      <c r="R25" s="25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</row>
    <row r="26" spans="1:57" ht="18" x14ac:dyDescent="0.4">
      <c r="A26" s="21"/>
      <c r="B26" s="21"/>
      <c r="C26" s="20"/>
      <c r="D26" s="21"/>
      <c r="E26" s="38" t="s">
        <v>18</v>
      </c>
      <c r="F26" s="39">
        <v>605.64472994925177</v>
      </c>
      <c r="G26" s="39">
        <v>302</v>
      </c>
      <c r="H26" s="37">
        <f t="shared" si="0"/>
        <v>907.64472994925177</v>
      </c>
      <c r="I26" s="37">
        <f t="shared" si="1"/>
        <v>2095.2940090260331</v>
      </c>
      <c r="J26" s="27"/>
      <c r="K26" s="20"/>
      <c r="L26" s="21"/>
      <c r="M26" s="21"/>
      <c r="N26" s="21"/>
      <c r="O26" s="21"/>
      <c r="P26" s="21"/>
      <c r="Q26" s="25"/>
      <c r="R26" s="25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</row>
    <row r="27" spans="1:57" ht="18" x14ac:dyDescent="0.4">
      <c r="A27" s="21"/>
      <c r="B27" s="21"/>
      <c r="C27" s="20"/>
      <c r="D27" s="21"/>
      <c r="E27" s="38" t="s">
        <v>21</v>
      </c>
      <c r="F27" s="39">
        <v>658.71066317800603</v>
      </c>
      <c r="G27" s="39">
        <v>-90.047385969020581</v>
      </c>
      <c r="H27" s="37">
        <f t="shared" si="0"/>
        <v>568.66327720898539</v>
      </c>
      <c r="I27" s="37">
        <f t="shared" si="1"/>
        <v>2663.9572862350187</v>
      </c>
      <c r="J27" s="27"/>
      <c r="K27" s="20"/>
      <c r="L27" s="21"/>
      <c r="M27" s="21"/>
      <c r="N27" s="21"/>
      <c r="O27" s="21"/>
      <c r="P27" s="21"/>
      <c r="Q27" s="25"/>
      <c r="R27" s="25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</row>
    <row r="28" spans="1:57" ht="18" x14ac:dyDescent="0.4">
      <c r="A28" s="21"/>
      <c r="B28" s="21"/>
      <c r="C28" s="20"/>
      <c r="D28" s="21"/>
      <c r="E28" s="38" t="s">
        <v>12</v>
      </c>
      <c r="F28" s="39">
        <v>-239.7625779640218</v>
      </c>
      <c r="G28" s="39">
        <v>229.77998890931701</v>
      </c>
      <c r="H28" s="37">
        <f t="shared" si="0"/>
        <v>-9.9825890547047891</v>
      </c>
      <c r="I28" s="37">
        <f t="shared" si="1"/>
        <v>2653.9746971803143</v>
      </c>
      <c r="J28" s="27"/>
      <c r="K28" s="20"/>
      <c r="L28" s="21"/>
      <c r="M28" s="21"/>
      <c r="N28" s="21"/>
      <c r="O28" s="21"/>
      <c r="P28" s="21"/>
      <c r="Q28" s="25"/>
      <c r="R28" s="25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</row>
    <row r="29" spans="1:57" ht="18" x14ac:dyDescent="0.4">
      <c r="A29" s="21"/>
      <c r="B29" s="21"/>
      <c r="C29" s="20"/>
      <c r="D29" s="21"/>
      <c r="E29" s="38" t="s">
        <v>22</v>
      </c>
      <c r="F29" s="39">
        <v>-140.56265174083057</v>
      </c>
      <c r="G29" s="39">
        <v>302.81144043005213</v>
      </c>
      <c r="H29" s="37">
        <f t="shared" si="0"/>
        <v>162.24878868922156</v>
      </c>
      <c r="I29" s="37">
        <f t="shared" si="1"/>
        <v>2816.223485869536</v>
      </c>
      <c r="J29" s="27"/>
      <c r="K29" s="20"/>
      <c r="L29" s="21"/>
      <c r="M29" s="21"/>
      <c r="N29" s="21"/>
      <c r="O29" s="21"/>
      <c r="P29" s="21"/>
      <c r="Q29" s="25"/>
      <c r="R29" s="25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</row>
    <row r="30" spans="1:57" ht="18" x14ac:dyDescent="0.4">
      <c r="A30" s="21"/>
      <c r="B30" s="21"/>
      <c r="C30" s="20"/>
      <c r="D30" s="21"/>
      <c r="E30" s="38" t="s">
        <v>26</v>
      </c>
      <c r="F30" s="39">
        <v>-102.58168581134817</v>
      </c>
      <c r="G30" s="39">
        <v>329.58097509737286</v>
      </c>
      <c r="H30" s="37">
        <f t="shared" si="0"/>
        <v>226.99928928602469</v>
      </c>
      <c r="I30" s="37">
        <f t="shared" si="1"/>
        <v>3043.2227751555611</v>
      </c>
      <c r="J30" s="27"/>
      <c r="K30" s="20"/>
      <c r="L30" s="21"/>
      <c r="M30" s="21"/>
      <c r="N30" s="21"/>
      <c r="O30" s="21"/>
      <c r="P30" s="21"/>
      <c r="Q30" s="25"/>
      <c r="R30" s="25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</row>
    <row r="31" spans="1:57" ht="18" x14ac:dyDescent="0.4">
      <c r="A31" s="21"/>
      <c r="B31" s="21"/>
      <c r="C31" s="20"/>
      <c r="D31" s="21"/>
      <c r="E31" s="38" t="s">
        <v>19</v>
      </c>
      <c r="F31" s="39">
        <v>651.86925425399886</v>
      </c>
      <c r="G31" s="39">
        <v>685.91124094692884</v>
      </c>
      <c r="H31" s="37">
        <f t="shared" si="0"/>
        <v>1337.7804952009278</v>
      </c>
      <c r="I31" s="37">
        <f t="shared" si="1"/>
        <v>4381.0032703564884</v>
      </c>
      <c r="J31" s="27"/>
      <c r="K31" s="20"/>
      <c r="L31" s="21"/>
      <c r="M31" s="21"/>
      <c r="N31" s="21"/>
      <c r="O31" s="21"/>
      <c r="P31" s="21"/>
      <c r="Q31" s="25"/>
      <c r="R31" s="25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</row>
    <row r="32" spans="1:57" ht="18" x14ac:dyDescent="0.4">
      <c r="A32" s="21"/>
      <c r="B32" s="21"/>
      <c r="C32" s="20"/>
      <c r="D32" s="21"/>
      <c r="E32" s="38" t="s">
        <v>27</v>
      </c>
      <c r="F32" s="39">
        <v>379.65557014539553</v>
      </c>
      <c r="G32" s="39">
        <v>-102.03781102601022</v>
      </c>
      <c r="H32" s="37">
        <f t="shared" si="0"/>
        <v>277.61775911938531</v>
      </c>
      <c r="I32" s="37">
        <f t="shared" si="1"/>
        <v>4658.6210294758739</v>
      </c>
      <c r="J32" s="27"/>
      <c r="K32" s="20"/>
      <c r="L32" s="21"/>
      <c r="M32" s="21"/>
      <c r="N32" s="21"/>
      <c r="O32" s="21"/>
      <c r="P32" s="21"/>
      <c r="Q32" s="25"/>
      <c r="R32" s="25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</row>
    <row r="33" spans="1:57" ht="18" x14ac:dyDescent="0.4">
      <c r="A33" s="21"/>
      <c r="B33" s="21"/>
      <c r="C33" s="20"/>
      <c r="D33" s="21"/>
      <c r="E33" s="38" t="s">
        <v>23</v>
      </c>
      <c r="F33" s="39">
        <v>7.0967149700796881</v>
      </c>
      <c r="G33" s="39">
        <v>-462.92548709054336</v>
      </c>
      <c r="H33" s="37">
        <f t="shared" si="0"/>
        <v>-455.82877212046367</v>
      </c>
      <c r="I33" s="37">
        <f t="shared" si="1"/>
        <v>4202.7922573554106</v>
      </c>
      <c r="J33" s="27"/>
      <c r="K33" s="20"/>
      <c r="L33" s="21"/>
      <c r="M33" s="21"/>
      <c r="N33" s="21"/>
      <c r="O33" s="21"/>
      <c r="P33" s="21"/>
      <c r="Q33" s="25"/>
      <c r="R33" s="25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</row>
    <row r="34" spans="1:57" ht="18" x14ac:dyDescent="0.4">
      <c r="A34" s="21"/>
      <c r="B34" s="21"/>
      <c r="C34" s="20"/>
      <c r="D34" s="21"/>
      <c r="E34" s="38" t="s">
        <v>24</v>
      </c>
      <c r="F34" s="39">
        <v>-374.28254135867485</v>
      </c>
      <c r="G34" s="39">
        <v>-84.070027389004849</v>
      </c>
      <c r="H34" s="37">
        <f t="shared" si="0"/>
        <v>-458.3525687476797</v>
      </c>
      <c r="I34" s="37">
        <f t="shared" si="1"/>
        <v>3744.4396886077311</v>
      </c>
      <c r="J34" s="27"/>
      <c r="K34" s="20"/>
      <c r="L34" s="21"/>
      <c r="M34" s="21"/>
      <c r="N34" s="21"/>
      <c r="O34" s="21"/>
      <c r="P34" s="21"/>
      <c r="Q34" s="25"/>
      <c r="R34" s="25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</row>
    <row r="35" spans="1:57" ht="18" x14ac:dyDescent="0.4">
      <c r="A35" s="21"/>
      <c r="B35" s="21"/>
      <c r="C35" s="20"/>
      <c r="D35" s="21"/>
      <c r="E35" s="38" t="s">
        <v>25</v>
      </c>
      <c r="F35" s="39">
        <v>714.97089848852761</v>
      </c>
      <c r="G35" s="39">
        <v>631.55017471287817</v>
      </c>
      <c r="H35" s="37">
        <f t="shared" si="0"/>
        <v>1346.5210732014057</v>
      </c>
      <c r="I35" s="37">
        <f t="shared" si="1"/>
        <v>5090.9607618091368</v>
      </c>
      <c r="J35" s="27"/>
      <c r="K35" s="20"/>
      <c r="L35" s="21"/>
      <c r="M35" s="21"/>
      <c r="N35" s="21"/>
      <c r="O35" s="21"/>
      <c r="P35" s="21"/>
      <c r="Q35" s="25"/>
      <c r="R35" s="25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</row>
    <row r="36" spans="1:57" ht="18" x14ac:dyDescent="0.4">
      <c r="A36" s="21"/>
      <c r="B36" s="21"/>
      <c r="C36" s="20"/>
      <c r="D36" s="21"/>
      <c r="E36" s="38" t="s">
        <v>20</v>
      </c>
      <c r="F36" s="39">
        <v>-406.84264514791198</v>
      </c>
      <c r="G36" s="39">
        <v>-260.93986072638796</v>
      </c>
      <c r="H36" s="37">
        <f t="shared" si="0"/>
        <v>-667.78250587429989</v>
      </c>
      <c r="I36" s="37">
        <f t="shared" si="1"/>
        <v>4423.1782559348367</v>
      </c>
      <c r="J36" s="27"/>
      <c r="K36" s="20"/>
      <c r="L36" s="21"/>
      <c r="M36" s="21"/>
      <c r="N36" s="21"/>
      <c r="O36" s="21"/>
      <c r="P36" s="21"/>
      <c r="Q36" s="25"/>
      <c r="R36" s="25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</row>
    <row r="37" spans="1:57" ht="18" x14ac:dyDescent="0.4">
      <c r="A37" s="21"/>
      <c r="B37" s="21"/>
      <c r="C37" s="20"/>
      <c r="D37" s="21"/>
      <c r="E37" s="38" t="s">
        <v>28</v>
      </c>
      <c r="F37" s="39">
        <v>-698.58986656330717</v>
      </c>
      <c r="G37" s="39">
        <v>-62.912024843678864</v>
      </c>
      <c r="H37" s="37">
        <f t="shared" si="0"/>
        <v>-761.50189140698603</v>
      </c>
      <c r="I37" s="37">
        <f t="shared" si="1"/>
        <v>3661.6763645278506</v>
      </c>
      <c r="J37" s="27"/>
      <c r="K37" s="20"/>
      <c r="L37" s="21"/>
      <c r="M37" s="21"/>
      <c r="N37" s="21"/>
      <c r="O37" s="21"/>
      <c r="P37" s="21"/>
      <c r="Q37" s="25"/>
      <c r="R37" s="25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</row>
    <row r="38" spans="1:57" ht="18" x14ac:dyDescent="0.4">
      <c r="A38" s="21"/>
      <c r="B38" s="21"/>
      <c r="C38" s="20"/>
      <c r="D38" s="21"/>
      <c r="E38" s="38" t="s">
        <v>29</v>
      </c>
      <c r="F38" s="39">
        <v>-636.96859807170802</v>
      </c>
      <c r="G38" s="39">
        <v>-137.57549518895564</v>
      </c>
      <c r="H38" s="37">
        <f t="shared" si="0"/>
        <v>-774.54409326066366</v>
      </c>
      <c r="I38" s="37">
        <f t="shared" si="1"/>
        <v>2887.1322712671868</v>
      </c>
      <c r="J38" s="27"/>
      <c r="K38" s="20"/>
      <c r="L38" s="21"/>
      <c r="M38" s="21"/>
      <c r="N38" s="21"/>
      <c r="O38" s="21"/>
      <c r="P38" s="21"/>
      <c r="Q38" s="25"/>
      <c r="R38" s="25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</row>
    <row r="39" spans="1:57" ht="18" x14ac:dyDescent="0.4">
      <c r="A39" s="21"/>
      <c r="B39" s="21"/>
      <c r="C39" s="20"/>
      <c r="D39" s="21"/>
      <c r="E39" s="38" t="s">
        <v>30</v>
      </c>
      <c r="F39" s="39">
        <v>-237.71685477512074</v>
      </c>
      <c r="G39" s="39">
        <v>503.23363982174436</v>
      </c>
      <c r="H39" s="37">
        <f t="shared" si="0"/>
        <v>265.51678504662362</v>
      </c>
      <c r="I39" s="37">
        <f t="shared" si="1"/>
        <v>3152.6490563138104</v>
      </c>
      <c r="J39" s="27"/>
      <c r="K39" s="20"/>
      <c r="L39" s="21"/>
      <c r="M39" s="24"/>
      <c r="N39" s="21"/>
      <c r="O39" s="21"/>
      <c r="P39" s="21"/>
      <c r="Q39" s="25"/>
      <c r="R39" s="25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</row>
    <row r="40" spans="1:57" ht="18" x14ac:dyDescent="0.4">
      <c r="A40" s="21"/>
      <c r="B40" s="21"/>
      <c r="C40" s="20"/>
      <c r="D40" s="21"/>
      <c r="E40" s="47" t="s">
        <v>1</v>
      </c>
      <c r="F40" s="41">
        <f>I39</f>
        <v>3152.6490563138104</v>
      </c>
      <c r="G40" s="39"/>
      <c r="H40" s="37"/>
      <c r="I40" s="37"/>
      <c r="J40" s="27"/>
      <c r="K40" s="20"/>
      <c r="L40" s="21"/>
      <c r="M40" s="21"/>
      <c r="N40" s="21"/>
      <c r="O40" s="21"/>
      <c r="P40" s="21"/>
      <c r="Q40" s="25"/>
      <c r="R40" s="25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</row>
    <row r="41" spans="1:57" ht="18" x14ac:dyDescent="0.4">
      <c r="A41" s="21"/>
      <c r="B41" s="21"/>
      <c r="C41" s="20"/>
      <c r="D41" s="21"/>
      <c r="E41" s="38"/>
      <c r="F41" s="39"/>
      <c r="G41" s="39"/>
      <c r="H41" s="37"/>
      <c r="I41" s="37"/>
      <c r="J41" s="27"/>
      <c r="K41" s="20"/>
      <c r="L41" s="21"/>
      <c r="M41" s="21"/>
      <c r="N41" s="21"/>
      <c r="O41" s="21"/>
      <c r="P41" s="21"/>
      <c r="Q41" s="25"/>
      <c r="R41" s="25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</row>
    <row r="42" spans="1:57" ht="18" x14ac:dyDescent="0.4">
      <c r="A42" s="21"/>
      <c r="B42" s="21"/>
      <c r="C42" s="20"/>
      <c r="D42" s="21"/>
      <c r="E42" s="38"/>
      <c r="F42" s="39"/>
      <c r="G42" s="39"/>
      <c r="H42" s="37"/>
      <c r="I42" s="37"/>
      <c r="J42" s="27"/>
      <c r="K42" s="20"/>
      <c r="L42" s="21"/>
      <c r="M42" s="21"/>
      <c r="N42" s="21"/>
      <c r="O42" s="21"/>
      <c r="P42" s="21"/>
      <c r="Q42" s="25"/>
      <c r="R42" s="25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</row>
    <row r="43" spans="1:57" ht="18" x14ac:dyDescent="0.4">
      <c r="A43" s="21"/>
      <c r="B43" s="21"/>
      <c r="C43" s="20"/>
      <c r="D43" s="21"/>
      <c r="E43" s="38"/>
      <c r="F43" s="39"/>
      <c r="G43" s="39"/>
      <c r="H43" s="37"/>
      <c r="I43" s="37"/>
      <c r="J43" s="27"/>
      <c r="K43" s="20"/>
      <c r="L43" s="21"/>
      <c r="M43" s="21"/>
      <c r="N43" s="21"/>
      <c r="O43" s="21"/>
      <c r="P43" s="21"/>
      <c r="Q43" s="25"/>
      <c r="R43" s="25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</row>
    <row r="44" spans="1:57" ht="18" x14ac:dyDescent="0.4">
      <c r="A44" s="21"/>
      <c r="B44" s="21"/>
      <c r="C44" s="20"/>
      <c r="D44" s="21"/>
      <c r="E44" s="40"/>
      <c r="F44" s="41"/>
      <c r="G44" s="42"/>
      <c r="H44" s="43"/>
      <c r="I44" s="43"/>
      <c r="J44" s="21"/>
      <c r="K44" s="20"/>
      <c r="L44" s="21"/>
      <c r="M44" s="21"/>
      <c r="N44" s="21"/>
      <c r="O44" s="21"/>
      <c r="P44" s="21"/>
      <c r="Q44" s="25"/>
      <c r="R44" s="25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</row>
    <row r="45" spans="1:57" ht="5" customHeight="1" x14ac:dyDescent="0.35">
      <c r="A45" s="21"/>
      <c r="B45" s="21"/>
      <c r="C45" s="20"/>
      <c r="D45" s="21"/>
      <c r="E45" s="21"/>
      <c r="F45" s="21"/>
      <c r="G45" s="21"/>
      <c r="H45" s="21"/>
      <c r="I45" s="21"/>
      <c r="J45" s="21"/>
      <c r="K45" s="20"/>
      <c r="L45" s="21"/>
      <c r="M45" s="21"/>
      <c r="N45" s="21"/>
      <c r="O45" s="21"/>
      <c r="P45" s="21"/>
      <c r="Q45" s="25"/>
      <c r="R45" s="25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</row>
    <row r="46" spans="1:57" ht="6.5" customHeight="1" x14ac:dyDescent="0.35">
      <c r="A46" s="21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1"/>
      <c r="M46" s="21"/>
      <c r="N46" s="21"/>
      <c r="O46" s="21"/>
      <c r="P46" s="21"/>
      <c r="Q46" s="25"/>
      <c r="R46" s="25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</row>
    <row r="47" spans="1:57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5"/>
      <c r="R47" s="25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</row>
    <row r="48" spans="1:57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5"/>
      <c r="R48" s="25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</row>
    <row r="49" spans="1:57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4"/>
      <c r="M49" s="21"/>
      <c r="N49" s="21"/>
      <c r="O49" s="21"/>
      <c r="P49" s="21"/>
      <c r="Q49" s="25"/>
      <c r="R49" s="25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</row>
    <row r="50" spans="1:57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5"/>
      <c r="R50" s="25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</row>
    <row r="51" spans="1:57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5"/>
      <c r="R51" s="25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</row>
    <row r="52" spans="1:57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5"/>
      <c r="R52" s="25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</row>
    <row r="53" spans="1:57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5"/>
      <c r="R53" s="25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</row>
    <row r="54" spans="1:57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5"/>
      <c r="R54" s="25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</row>
    <row r="55" spans="1:57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5"/>
      <c r="R55" s="25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</row>
    <row r="56" spans="1:57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5"/>
      <c r="R56" s="25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</row>
    <row r="57" spans="1:57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5"/>
      <c r="R57" s="25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</row>
    <row r="58" spans="1:57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5"/>
      <c r="R58" s="25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</row>
    <row r="59" spans="1:57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5"/>
      <c r="R59" s="25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</row>
    <row r="60" spans="1:57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5"/>
      <c r="R60" s="25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</row>
    <row r="61" spans="1:57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5"/>
      <c r="R61" s="25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</row>
    <row r="62" spans="1:57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5"/>
      <c r="R62" s="25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</row>
    <row r="63" spans="1:57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5"/>
      <c r="R63" s="25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</row>
    <row r="64" spans="1:57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5"/>
      <c r="R64" s="25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</row>
    <row r="65" spans="1:57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5"/>
      <c r="R65" s="25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</row>
    <row r="66" spans="1:57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5"/>
      <c r="R66" s="25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</row>
    <row r="67" spans="1:57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5"/>
      <c r="R67" s="25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</row>
    <row r="68" spans="1:57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5"/>
      <c r="R68" s="25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</row>
    <row r="69" spans="1:57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5"/>
      <c r="R69" s="25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</row>
    <row r="70" spans="1:57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5"/>
      <c r="R70" s="25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</row>
    <row r="71" spans="1:57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5"/>
      <c r="R71" s="25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</row>
    <row r="72" spans="1:57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5"/>
      <c r="R72" s="25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</row>
    <row r="73" spans="1:57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5"/>
      <c r="R73" s="25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</row>
    <row r="74" spans="1:57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5"/>
      <c r="R74" s="25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</row>
    <row r="75" spans="1:57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5"/>
      <c r="R75" s="25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</row>
    <row r="76" spans="1:57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5"/>
      <c r="R76" s="25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</row>
    <row r="77" spans="1:57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5"/>
      <c r="R77" s="25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</row>
    <row r="78" spans="1:57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5"/>
      <c r="R78" s="25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</row>
    <row r="79" spans="1:57" x14ac:dyDescent="0.35">
      <c r="A79" s="21"/>
      <c r="B79" s="21"/>
      <c r="C79" s="21"/>
      <c r="D79" s="21"/>
      <c r="L79" s="4"/>
      <c r="M79" s="4"/>
      <c r="N79" s="3"/>
      <c r="P79" s="21"/>
      <c r="Q79" s="25"/>
      <c r="R79" s="25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</row>
    <row r="80" spans="1:57" ht="29" x14ac:dyDescent="0.35">
      <c r="A80" s="21"/>
      <c r="B80" s="21"/>
      <c r="C80" s="21"/>
      <c r="D80" s="21"/>
      <c r="E80" s="15" t="s">
        <v>0</v>
      </c>
      <c r="F80" s="16" t="s">
        <v>8</v>
      </c>
      <c r="L80" s="18" t="s">
        <v>4</v>
      </c>
      <c r="M80" s="18" t="s">
        <v>5</v>
      </c>
      <c r="N80" s="19" t="s">
        <v>6</v>
      </c>
      <c r="O80" s="19" t="s">
        <v>7</v>
      </c>
      <c r="P80" s="21"/>
      <c r="Q80" s="44"/>
      <c r="R80" s="44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</row>
    <row r="81" spans="1:57" x14ac:dyDescent="0.35">
      <c r="A81" s="21"/>
      <c r="B81" s="21"/>
      <c r="C81" s="21"/>
      <c r="D81" s="21"/>
      <c r="E81" s="6" t="str">
        <f>E20</f>
        <v>COGS '21</v>
      </c>
      <c r="F81" s="9">
        <f>F20</f>
        <v>500</v>
      </c>
      <c r="M81" s="5">
        <v>0</v>
      </c>
      <c r="N81" s="12"/>
      <c r="O81" s="12">
        <f>F81</f>
        <v>500</v>
      </c>
      <c r="P81" s="21"/>
      <c r="Q81" s="44"/>
      <c r="R81" s="44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</row>
    <row r="82" spans="1:57" x14ac:dyDescent="0.35">
      <c r="A82" s="21"/>
      <c r="B82" s="21"/>
      <c r="C82" s="21"/>
      <c r="D82" s="21"/>
      <c r="E82" s="17" t="str">
        <f t="shared" ref="E82:E105" si="2">E21</f>
        <v>Q1 '21</v>
      </c>
      <c r="F82" s="11" cm="1">
        <f t="array" ref="F82">_xlfn.IFS(AND(L82&lt;0,M82&gt;0,ABS(L82)&gt;ABS(M82)),O81+L82,AND(L82&lt;0,M82&gt;0,ABS(L82)&lt;ABS(M82)),O81+L82,AND(L82&lt;0,M82&lt;0,ABS(L82)&lt;ABS(M82)),O81+L82+M82,AND(L82&gt;0,M82&gt;0),O81,AND(L82&gt;0,M82&lt;0,ABS(L82)&gt;ABS(M82)),O81,AND(L82&lt;0,M82&gt;0,ABS(L82)&gt;ABS(M82)),O81+L82,AND(L82=0,M82&gt;0),O81,AND(L82&gt;0,M82=0),O81,AND(L82&lt;0,M82=0),O81+L82,AND(L82+M82=0),O81,AND(L82=0,M82&lt;0),O81+M82,AND(L82&gt;0,M82&lt;0,ABS(L82)&lt;ABS(M82)),O81-(ABS(M82)-ABS(L82)),AND(L82&lt;0,M82&lt;0,ABS(L82)&gt;ABS(M82)),O81+L82+M82,AND(L82&lt;0,M82&lt;0,ABS(L82)=ABS(M82)),O81+L82+M82)</f>
        <v>500</v>
      </c>
      <c r="G82" s="8" cm="1">
        <f t="array" ref="G82">_xlfn.IFS(AND(L82&lt;0,ABS(L82)&lt;ABS(M82)),ABS(L82),AND(L82&lt;0,ABS(L82)&gt;ABS(M82),M82&gt;0),ABS(M82),AND(ROUNDDOWN(L82,0)=0,ROUNDDOWN(M82,0)=0),0,AND(L82&gt;0,M82&lt;0,ABS(L82)&gt;ABS(M82)),L82+M82,AND(L82&gt;=0,M82&gt;=0),L82,AND(L82=0,M82&lt;0),L82,AND(L82&lt;0,M82=0),ABS(L82),AND(L82+M82=0),0,AND(L82&lt;0,ABS(L82)&gt;ABS(M82),M82&lt;0),ABS(L82),AND(L82&gt;0,M82&lt;0,ABS(L82)&lt;ABS(M82)),ABS(M82)-ABS(L82),AND(L82&lt;0,M82&lt;0),ABS(L82))</f>
        <v>531.107073648388</v>
      </c>
      <c r="H82" s="7" cm="1">
        <f t="array" ref="H82">_xlfn.IFS(AND(L82&lt;0,M82&gt;0),ABS(M82+L82),AND(L82&lt;0,M82&lt;0),ABS(M82),AND(L82&gt;=0,M82&gt;=0),M82,AND(L82=0,M82=0),M82,AND(L82&gt;0,M82&lt;0,ABS(L82)&gt;ABS(M82)),ABS(M82),AND(L82&lt;0,M82=0),M82,AND(L82+M82=0),0,AND(L82=0,M82&lt;0),ABS(M82),AND(L82&gt;0,M82&lt;0,ABS(L82)&lt;ABS(M82)),ABS(L82))</f>
        <v>202.71254431299894</v>
      </c>
      <c r="L82" s="10">
        <f t="shared" ref="L82:M100" si="3">F21</f>
        <v>531.107073648388</v>
      </c>
      <c r="M82" s="10">
        <f t="shared" si="3"/>
        <v>202.71254431299894</v>
      </c>
      <c r="N82" s="12">
        <f>SUM(L82:M82)</f>
        <v>733.81961796138694</v>
      </c>
      <c r="O82" s="12">
        <f>O81+L82+M82</f>
        <v>1233.8196179613869</v>
      </c>
      <c r="P82" s="21"/>
      <c r="Q82" s="44" t="str" cm="1">
        <f t="array" ref="Q82">_xlfn.IFS(L82&lt;0,$T$113,L82=0,"",L82&gt;0,$U$113)</f>
        <v>▲</v>
      </c>
      <c r="R82" s="44" t="str" cm="1">
        <f t="array" ref="R82">_xlfn.IFS(M82&lt;0,$T$113,M82=0,"",M82&gt;0,$U$113)</f>
        <v>▲</v>
      </c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</row>
    <row r="83" spans="1:57" x14ac:dyDescent="0.35">
      <c r="A83" s="21"/>
      <c r="B83" s="21"/>
      <c r="C83" s="21"/>
      <c r="D83" s="21"/>
      <c r="E83" s="17" t="str">
        <f t="shared" si="2"/>
        <v>Q2 '21</v>
      </c>
      <c r="F83" s="11" cm="1">
        <f t="array" ref="F83">_xlfn.IFS(AND(L83&lt;0,M83&gt;0,ABS(L83)&gt;ABS(M83)),O82+L83,AND(L83&lt;0,M83&gt;0,ABS(L83)&lt;ABS(M83)),O82+L83,AND(L83&lt;0,M83&lt;0,ABS(L83)&lt;ABS(M83)),O82+L83+M83,AND(L83&gt;0,M83&gt;0),O82,AND(L83&gt;0,M83&lt;0,ABS(L83)&gt;ABS(M83)),O82,AND(L83&lt;0,M83&gt;0,ABS(L83)&gt;ABS(M83)),O82+L83,AND(L83=0,M83&gt;0),O82,AND(L83&gt;0,M83=0),O82,AND(L83&lt;0,M83=0),O82+L83,AND(L83+M83=0),O82,AND(L83=0,M83&lt;0),O82+M83,AND(L83&gt;0,M83&lt;0,ABS(L83)&lt;ABS(M83)),O82-(ABS(M83)-ABS(L83)),AND(L83&lt;0,M83&lt;0,ABS(L83)&gt;ABS(M83)),O82+L83+M83,AND(L83&lt;0,M83&lt;0,ABS(L83)=ABS(M83)),O82+L83+M83)</f>
        <v>1233.8196179613869</v>
      </c>
      <c r="G83" s="8" cm="1">
        <f t="array" ref="G83">_xlfn.IFS(AND(L83&lt;0,ABS(L83)&lt;ABS(M83)),ABS(L83),AND(L83&lt;0,ABS(L83)&gt;ABS(M83),M83&gt;0),ABS(M83),AND(ROUNDDOWN(L83,0)=0,ROUNDDOWN(M83,0)=0),0,AND(L83&gt;0,M83&lt;0,ABS(L83)&gt;ABS(M83)),L83+M83,AND(L83&gt;=0,M83&gt;=0),L83,AND(L83=0,M83&lt;0),L83,AND(L83&lt;0,M83=0),ABS(L83),AND(L83+M83=0),0,AND(L83&lt;0,ABS(L83)&gt;ABS(M83),M83&lt;0),ABS(L83),AND(L83&gt;0,M83&lt;0,ABS(L83)&lt;ABS(M83)),ABS(M83)-ABS(L83),AND(L83&lt;0,M83&lt;0),ABS(L83))</f>
        <v>58.638919909142942</v>
      </c>
      <c r="H83" s="7" cm="1">
        <f t="array" ref="H83">_xlfn.IFS(AND(L83&lt;0,M83&gt;0),ABS(M83+L83),AND(L83&lt;0,M83&lt;0),ABS(M83),AND(L83&gt;=0,M83&gt;=0),M83,AND(L83=0,M83=0),M83,AND(L83&gt;0,M83&lt;0,ABS(L83)&gt;ABS(M83)),ABS(M83),AND(L83&lt;0,M83=0),M83,AND(L83+M83=0),0,AND(L83=0,M83&lt;0),ABS(M83),AND(L83&gt;0,M83&lt;0,ABS(L83)&lt;ABS(M83)),ABS(L83))</f>
        <v>416.86280692379773</v>
      </c>
      <c r="L83" s="10">
        <f t="shared" si="3"/>
        <v>475.50172683294068</v>
      </c>
      <c r="M83" s="10">
        <f t="shared" si="3"/>
        <v>-416.86280692379773</v>
      </c>
      <c r="N83" s="12">
        <f t="shared" ref="N83:N100" si="4">SUM(L83:M83)</f>
        <v>58.638919909142942</v>
      </c>
      <c r="O83" s="12">
        <f t="shared" ref="O83:O100" si="5">O82+L83+M83</f>
        <v>1292.4585378705299</v>
      </c>
      <c r="P83" s="21"/>
      <c r="Q83" s="44" t="str" cm="1">
        <f t="array" ref="Q83">_xlfn.IFS(L83&lt;0,$T$113,L83=0,"",L83&gt;0,$U$113)</f>
        <v>▲</v>
      </c>
      <c r="R83" s="44" t="str" cm="1">
        <f t="array" ref="R83">_xlfn.IFS(M83&lt;0,$T$113,M83=0,"",M83&gt;0,$U$113)</f>
        <v>▼</v>
      </c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</row>
    <row r="84" spans="1:57" x14ac:dyDescent="0.35">
      <c r="A84" s="21"/>
      <c r="B84" s="21"/>
      <c r="C84" s="21"/>
      <c r="D84" s="21"/>
      <c r="E84" s="17" t="str">
        <f t="shared" si="2"/>
        <v>Q3 '21</v>
      </c>
      <c r="F84" s="11" cm="1">
        <f t="array" ref="F84">_xlfn.IFS(AND(L84&lt;0,M84&gt;0,ABS(L84)&gt;ABS(M84)),O83+L84,AND(L84&lt;0,M84&gt;0,ABS(L84)&lt;ABS(M84)),O83+L84,AND(L84&lt;0,M84&lt;0,ABS(L84)&lt;ABS(M84)),O83+L84+M84,AND(L84&gt;0,M84&gt;0),O83,AND(L84&gt;0,M84&lt;0,ABS(L84)&gt;ABS(M84)),O83,AND(L84&lt;0,M84&gt;0,ABS(L84)&gt;ABS(M84)),O83+L84,AND(L84=0,M84&gt;0),O83,AND(L84&gt;0,M84=0),O83,AND(L84&lt;0,M84=0),O83+L84,AND(L84+M84=0),O83,AND(L84=0,M84&lt;0),O83+M84,AND(L84&gt;0,M84&lt;0,ABS(L84)&lt;ABS(M84)),O83-(ABS(M84)-ABS(L84)),AND(L84&lt;0,M84&lt;0,ABS(L84)&gt;ABS(M84)),O83+L84+M84,AND(L84&lt;0,M84&lt;0,ABS(L84)=ABS(M84)),O83+L84+M84)</f>
        <v>1292.4585378705299</v>
      </c>
      <c r="G84" s="8" cm="1">
        <f t="array" ref="G84">_xlfn.IFS(AND(L84&lt;0,ABS(L84)&lt;ABS(M84)),ABS(L84),AND(L84&lt;0,ABS(L84)&gt;ABS(M84),M84&gt;0),ABS(M84),AND(ROUNDDOWN(L84,0)=0,ROUNDDOWN(M84,0)=0),0,AND(L84&gt;0,M84&lt;0,ABS(L84)&gt;ABS(M84)),L84+M84,AND(L84&gt;=0,M84&gt;=0),L84,AND(L84=0,M84&lt;0),L84,AND(L84&lt;0,M84=0),ABS(L84),AND(L84+M84=0),0,AND(L84&lt;0,ABS(L84)&gt;ABS(M84),M84&lt;0),ABS(L84),AND(L84&gt;0,M84&lt;0,ABS(L84)&lt;ABS(M84)),ABS(M84)-ABS(L84),AND(L84&lt;0,M84&lt;0),ABS(L84))</f>
        <v>279.20248574547037</v>
      </c>
      <c r="H84" s="7" cm="1">
        <f t="array" ref="H84">_xlfn.IFS(AND(L84&lt;0,M84&gt;0),ABS(M84+L84),AND(L84&lt;0,M84&lt;0),ABS(M84),AND(L84&gt;=0,M84&gt;=0),M84,AND(L84=0,M84=0),M84,AND(L84&gt;0,M84&lt;0,ABS(L84)&gt;ABS(M84)),ABS(M84),AND(L84&lt;0,M84=0),M84,AND(L84+M84=0),0,AND(L84=0,M84&lt;0),ABS(M84),AND(L84&gt;0,M84&lt;0,ABS(L84)&lt;ABS(M84)),ABS(L84))</f>
        <v>140.24697801991616</v>
      </c>
      <c r="L84" s="10">
        <f t="shared" si="3"/>
        <v>279.20248574547037</v>
      </c>
      <c r="M84" s="10">
        <f t="shared" si="3"/>
        <v>140.24697801991616</v>
      </c>
      <c r="N84" s="12">
        <f t="shared" si="4"/>
        <v>419.44946376538655</v>
      </c>
      <c r="O84" s="12">
        <f t="shared" si="5"/>
        <v>1711.9080016359164</v>
      </c>
      <c r="P84" s="21"/>
      <c r="Q84" s="44" t="str" cm="1">
        <f t="array" ref="Q84">_xlfn.IFS(L84&lt;0,$T$113,L84=0,"",L84&gt;0,$U$113)</f>
        <v>▲</v>
      </c>
      <c r="R84" s="44" t="str" cm="1">
        <f t="array" ref="R84">_xlfn.IFS(M84&lt;0,$T$113,M84=0,"",M84&gt;0,$U$113)</f>
        <v>▲</v>
      </c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</row>
    <row r="85" spans="1:57" x14ac:dyDescent="0.35">
      <c r="A85" s="21"/>
      <c r="B85" s="21"/>
      <c r="C85" s="21"/>
      <c r="D85" s="21"/>
      <c r="E85" s="17" t="str">
        <f t="shared" si="2"/>
        <v>Q4 '21</v>
      </c>
      <c r="F85" s="11" cm="1">
        <f t="array" ref="F85">_xlfn.IFS(AND(L85&lt;0,M85&gt;0,ABS(L85)&gt;ABS(M85)),O84+L85,AND(L85&lt;0,M85&gt;0,ABS(L85)&lt;ABS(M85)),O84+L85,AND(L85&lt;0,M85&lt;0,ABS(L85)&lt;ABS(M85)),O84+L85+M85,AND(L85&gt;0,M85&gt;0),O84,AND(L85&gt;0,M85&lt;0,ABS(L85)&gt;ABS(M85)),O84,AND(L85&lt;0,M85&gt;0,ABS(L85)&gt;ABS(M85)),O84+L85,AND(L85=0,M85&gt;0),O84,AND(L85&gt;0,M85=0),O84,AND(L85&lt;0,M85=0),O84+L85,AND(L85+M85=0),O84,AND(L85=0,M85&lt;0),O84+M85,AND(L85&gt;0,M85&lt;0,ABS(L85)&lt;ABS(M85)),O84-(ABS(M85)-ABS(L85)),AND(L85&lt;0,M85&lt;0,ABS(L85)&gt;ABS(M85)),O84+L85+M85,AND(L85&lt;0,M85&lt;0,ABS(L85)=ABS(M85)),O84+L85+M85)</f>
        <v>1207.7451813773885</v>
      </c>
      <c r="G85" s="8" cm="1">
        <f t="array" ref="G85">_xlfn.IFS(AND(L85&lt;0,ABS(L85)&lt;ABS(M85)),ABS(L85),AND(L85&lt;0,ABS(L85)&gt;ABS(M85),M85&gt;0),ABS(M85),AND(ROUNDDOWN(L85,0)=0,ROUNDDOWN(M85,0)=0),0,AND(L85&gt;0,M85&lt;0,ABS(L85)&gt;ABS(M85)),L85+M85,AND(L85&gt;=0,M85&gt;=0),L85,AND(L85=0,M85&lt;0),L85,AND(L85&lt;0,M85=0),ABS(L85),AND(L85+M85=0),0,AND(L85&lt;0,ABS(L85)&gt;ABS(M85),M85&lt;0),ABS(L85),AND(L85&gt;0,M85&lt;0,ABS(L85)&lt;ABS(M85)),ABS(M85)-ABS(L85),AND(L85&lt;0,M85&lt;0),ABS(L85))</f>
        <v>390.34537610564371</v>
      </c>
      <c r="H85" s="7" cm="1">
        <f t="array" ref="H85">_xlfn.IFS(AND(L85&lt;0,M85&gt;0),ABS(M85+L85),AND(L85&lt;0,M85&lt;0),ABS(M85),AND(L85&gt;=0,M85&gt;=0),M85,AND(L85=0,M85=0),M85,AND(L85&gt;0,M85&lt;0,ABS(L85)&gt;ABS(M85)),ABS(M85),AND(L85&lt;0,M85=0),M85,AND(L85+M85=0),0,AND(L85=0,M85&lt;0),ABS(M85),AND(L85&gt;0,M85&lt;0,ABS(L85)&lt;ABS(M85)),ABS(L85))</f>
        <v>113.81744415288421</v>
      </c>
      <c r="L85" s="10">
        <f t="shared" si="3"/>
        <v>-504.16282025852792</v>
      </c>
      <c r="M85" s="10">
        <f t="shared" si="3"/>
        <v>390.34537610564371</v>
      </c>
      <c r="N85" s="12">
        <f t="shared" si="4"/>
        <v>-113.81744415288421</v>
      </c>
      <c r="O85" s="12">
        <f t="shared" si="5"/>
        <v>1598.0905574830322</v>
      </c>
      <c r="P85" s="21"/>
      <c r="Q85" s="44" t="str" cm="1">
        <f t="array" ref="Q85">_xlfn.IFS(L85&lt;0,$T$113,L85=0,"",L85&gt;0,$U$113)</f>
        <v>▼</v>
      </c>
      <c r="R85" s="44" t="str" cm="1">
        <f t="array" ref="R85">_xlfn.IFS(M85&lt;0,$T$113,M85=0,"",M85&gt;0,$U$113)</f>
        <v>▲</v>
      </c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</row>
    <row r="86" spans="1:57" x14ac:dyDescent="0.35">
      <c r="A86" s="21"/>
      <c r="B86" s="21"/>
      <c r="C86" s="21"/>
      <c r="D86" s="21"/>
      <c r="E86" s="17" t="str">
        <f t="shared" si="2"/>
        <v>Q1 '22</v>
      </c>
      <c r="F86" s="11" cm="1">
        <f t="array" ref="F86">_xlfn.IFS(AND(L86&lt;0,M86&gt;0,ABS(L86)&gt;ABS(M86)),O85+L86,AND(L86&lt;0,M86&gt;0,ABS(L86)&lt;ABS(M86)),O85+L86,AND(L86&lt;0,M86&lt;0,ABS(L86)&lt;ABS(M86)),O85+L86+M86,AND(L86&gt;0,M86&gt;0),O85,AND(L86&gt;0,M86&lt;0,ABS(L86)&gt;ABS(M86)),O85,AND(L86&lt;0,M86&gt;0,ABS(L86)&gt;ABS(M86)),O85+L86,AND(L86=0,M86&gt;0),O85,AND(L86&gt;0,M86=0),O85,AND(L86&lt;0,M86=0),O85+L86,AND(L86+M86=0),O85,AND(L86=0,M86&lt;0),O85+M86,AND(L86&gt;0,M86&lt;0,ABS(L86)&lt;ABS(M86)),O85-(ABS(M86)-ABS(L86)),AND(L86&lt;0,M86&lt;0,ABS(L86)&gt;ABS(M86)),O85+L86+M86,AND(L86&lt;0,M86&lt;0,ABS(L86)=ABS(M86)),O85+L86+M86)</f>
        <v>1187.6492790767813</v>
      </c>
      <c r="G86" s="8" cm="1">
        <f t="array" ref="G86">_xlfn.IFS(AND(L86&lt;0,ABS(L86)&lt;ABS(M86)),ABS(L86),AND(L86&lt;0,ABS(L86)&gt;ABS(M86),M86&gt;0),ABS(M86),AND(ROUNDDOWN(L86,0)=0,ROUNDDOWN(M86,0)=0),0,AND(L86&gt;0,M86&lt;0,ABS(L86)&gt;ABS(M86)),L86+M86,AND(L86&gt;=0,M86&gt;=0),L86,AND(L86=0,M86&lt;0),L86,AND(L86&lt;0,M86=0),ABS(L86),AND(L86+M86=0),0,AND(L86&lt;0,ABS(L86)&gt;ABS(M86),M86&lt;0),ABS(L86),AND(L86&gt;0,M86&lt;0,ABS(L86)&lt;ABS(M86)),ABS(M86)-ABS(L86),AND(L86&lt;0,M86&lt;0),ABS(L86))</f>
        <v>176.10947185280202</v>
      </c>
      <c r="H86" s="7" cm="1">
        <f t="array" ref="H86">_xlfn.IFS(AND(L86&lt;0,M86&gt;0),ABS(M86+L86),AND(L86&lt;0,M86&lt;0),ABS(M86),AND(L86&gt;=0,M86&gt;=0),M86,AND(L86=0,M86=0),M86,AND(L86&gt;0,M86&lt;0,ABS(L86)&gt;ABS(M86)),ABS(M86),AND(L86&lt;0,M86=0),M86,AND(L86+M86=0),0,AND(L86=0,M86&lt;0),ABS(M86),AND(L86&gt;0,M86&lt;0,ABS(L86)&lt;ABS(M86)),ABS(L86))</f>
        <v>234.33180655344881</v>
      </c>
      <c r="L86" s="10">
        <f t="shared" si="3"/>
        <v>-176.10947185280202</v>
      </c>
      <c r="M86" s="10">
        <f t="shared" si="3"/>
        <v>-234.33180655344881</v>
      </c>
      <c r="N86" s="12">
        <f t="shared" si="4"/>
        <v>-410.44127840625083</v>
      </c>
      <c r="O86" s="12">
        <f t="shared" si="5"/>
        <v>1187.6492790767813</v>
      </c>
      <c r="P86" s="21"/>
      <c r="Q86" s="44" t="str" cm="1">
        <f t="array" ref="Q86">_xlfn.IFS(L86&lt;0,$T$113,L86=0,"",L86&gt;0,$U$113)</f>
        <v>▼</v>
      </c>
      <c r="R86" s="44" t="str" cm="1">
        <f t="array" ref="R86">_xlfn.IFS(M86&lt;0,$T$113,M86=0,"",M86&gt;0,$U$113)</f>
        <v>▼</v>
      </c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</row>
    <row r="87" spans="1:57" x14ac:dyDescent="0.35">
      <c r="A87" s="21"/>
      <c r="B87" s="21"/>
      <c r="C87" s="21"/>
      <c r="D87" s="21"/>
      <c r="E87" s="17" t="str">
        <f t="shared" si="2"/>
        <v>Q2 '22</v>
      </c>
      <c r="F87" s="11" cm="1">
        <f t="array" ref="F87">_xlfn.IFS(AND(L87&lt;0,M87&gt;0,ABS(L87)&gt;ABS(M87)),O86+L87,AND(L87&lt;0,M87&gt;0,ABS(L87)&lt;ABS(M87)),O86+L87,AND(L87&lt;0,M87&lt;0,ABS(L87)&lt;ABS(M87)),O86+L87+M87,AND(L87&gt;0,M87&gt;0),O86,AND(L87&gt;0,M87&lt;0,ABS(L87)&gt;ABS(M87)),O86,AND(L87&lt;0,M87&gt;0,ABS(L87)&gt;ABS(M87)),O86+L87,AND(L87=0,M87&gt;0),O86,AND(L87&gt;0,M87=0),O86,AND(L87&lt;0,M87=0),O86+L87,AND(L87+M87=0),O86,AND(L87=0,M87&lt;0),O86+M87,AND(L87&gt;0,M87&lt;0,ABS(L87)&lt;ABS(M87)),O86-(ABS(M87)-ABS(L87)),AND(L87&lt;0,M87&lt;0,ABS(L87)&gt;ABS(M87)),O86+L87+M87,AND(L87&lt;0,M87&lt;0,ABS(L87)=ABS(M87)),O86+L87+M87)</f>
        <v>1187.6492790767813</v>
      </c>
      <c r="G87" s="8" cm="1">
        <f t="array" ref="G87">_xlfn.IFS(AND(L87&lt;0,ABS(L87)&lt;ABS(M87)),ABS(L87),AND(L87&lt;0,ABS(L87)&gt;ABS(M87),M87&gt;0),ABS(M87),AND(ROUNDDOWN(L87,0)=0,ROUNDDOWN(M87,0)=0),0,AND(L87&gt;0,M87&lt;0,ABS(L87)&gt;ABS(M87)),L87+M87,AND(L87&gt;=0,M87&gt;=0),L87,AND(L87=0,M87&lt;0),L87,AND(L87&lt;0,M87=0),ABS(L87),AND(L87+M87=0),0,AND(L87&lt;0,ABS(L87)&gt;ABS(M87),M87&lt;0),ABS(L87),AND(L87&gt;0,M87&lt;0,ABS(L87)&lt;ABS(M87)),ABS(M87)-ABS(L87),AND(L87&lt;0,M87&lt;0),ABS(L87))</f>
        <v>605.64472994925177</v>
      </c>
      <c r="H87" s="7" cm="1">
        <f t="array" ref="H87">_xlfn.IFS(AND(L87&lt;0,M87&gt;0),ABS(M87+L87),AND(L87&lt;0,M87&lt;0),ABS(M87),AND(L87&gt;=0,M87&gt;=0),M87,AND(L87=0,M87=0),M87,AND(L87&gt;0,M87&lt;0,ABS(L87)&gt;ABS(M87)),ABS(M87),AND(L87&lt;0,M87=0),M87,AND(L87+M87=0),0,AND(L87=0,M87&lt;0),ABS(M87),AND(L87&gt;0,M87&lt;0,ABS(L87)&lt;ABS(M87)),ABS(L87))</f>
        <v>302</v>
      </c>
      <c r="L87" s="10">
        <f t="shared" si="3"/>
        <v>605.64472994925177</v>
      </c>
      <c r="M87" s="10">
        <f t="shared" si="3"/>
        <v>302</v>
      </c>
      <c r="N87" s="12">
        <f t="shared" si="4"/>
        <v>907.64472994925177</v>
      </c>
      <c r="O87" s="12">
        <f t="shared" si="5"/>
        <v>2095.2940090260331</v>
      </c>
      <c r="P87" s="21"/>
      <c r="Q87" s="44" t="str" cm="1">
        <f t="array" ref="Q87">_xlfn.IFS(L87&lt;0,$T$113,L87=0,"",L87&gt;0,$U$113)</f>
        <v>▲</v>
      </c>
      <c r="R87" s="44" t="str" cm="1">
        <f t="array" ref="R87">_xlfn.IFS(M87&lt;0,$T$113,M87=0,"",M87&gt;0,$U$113)</f>
        <v>▲</v>
      </c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</row>
    <row r="88" spans="1:57" x14ac:dyDescent="0.35">
      <c r="A88" s="21"/>
      <c r="B88" s="21"/>
      <c r="C88" s="21"/>
      <c r="D88" s="21"/>
      <c r="E88" s="17" t="str">
        <f t="shared" si="2"/>
        <v>Q3 '22</v>
      </c>
      <c r="F88" s="11" cm="1">
        <f t="array" ref="F88">_xlfn.IFS(AND(L88&lt;0,M88&gt;0,ABS(L88)&gt;ABS(M88)),O87+L88,AND(L88&lt;0,M88&gt;0,ABS(L88)&lt;ABS(M88)),O87+L88,AND(L88&lt;0,M88&lt;0,ABS(L88)&lt;ABS(M88)),O87+L88+M88,AND(L88&gt;0,M88&gt;0),O87,AND(L88&gt;0,M88&lt;0,ABS(L88)&gt;ABS(M88)),O87,AND(L88&lt;0,M88&gt;0,ABS(L88)&gt;ABS(M88)),O87+L88,AND(L88=0,M88&gt;0),O87,AND(L88&gt;0,M88=0),O87,AND(L88&lt;0,M88=0),O87+L88,AND(L88+M88=0),O87,AND(L88=0,M88&lt;0),O87+M88,AND(L88&gt;0,M88&lt;0,ABS(L88)&lt;ABS(M88)),O87-(ABS(M88)-ABS(L88)),AND(L88&lt;0,M88&lt;0,ABS(L88)&gt;ABS(M88)),O87+L88+M88,AND(L88&lt;0,M88&lt;0,ABS(L88)=ABS(M88)),O87+L88+M88)</f>
        <v>2095.2940090260331</v>
      </c>
      <c r="G88" s="8" cm="1">
        <f t="array" ref="G88">_xlfn.IFS(AND(L88&lt;0,ABS(L88)&lt;ABS(M88)),ABS(L88),AND(L88&lt;0,ABS(L88)&gt;ABS(M88),M88&gt;0),ABS(M88),AND(ROUNDDOWN(L88,0)=0,ROUNDDOWN(M88,0)=0),0,AND(L88&gt;0,M88&lt;0,ABS(L88)&gt;ABS(M88)),L88+M88,AND(L88&gt;=0,M88&gt;=0),L88,AND(L88=0,M88&lt;0),L88,AND(L88&lt;0,M88=0),ABS(L88),AND(L88+M88=0),0,AND(L88&lt;0,ABS(L88)&gt;ABS(M88),M88&lt;0),ABS(L88),AND(L88&gt;0,M88&lt;0,ABS(L88)&lt;ABS(M88)),ABS(M88)-ABS(L88),AND(L88&lt;0,M88&lt;0),ABS(L88))</f>
        <v>568.66327720898539</v>
      </c>
      <c r="H88" s="7" cm="1">
        <f t="array" ref="H88">_xlfn.IFS(AND(L88&lt;0,M88&gt;0),ABS(M88+L88),AND(L88&lt;0,M88&lt;0),ABS(M88),AND(L88&gt;=0,M88&gt;=0),M88,AND(L88=0,M88=0),M88,AND(L88&gt;0,M88&lt;0,ABS(L88)&gt;ABS(M88)),ABS(M88),AND(L88&lt;0,M88=0),M88,AND(L88+M88=0),0,AND(L88=0,M88&lt;0),ABS(M88),AND(L88&gt;0,M88&lt;0,ABS(L88)&lt;ABS(M88)),ABS(L88))</f>
        <v>90.047385969020581</v>
      </c>
      <c r="L88" s="10">
        <f t="shared" si="3"/>
        <v>658.71066317800603</v>
      </c>
      <c r="M88" s="10">
        <f t="shared" si="3"/>
        <v>-90.047385969020581</v>
      </c>
      <c r="N88" s="12">
        <f t="shared" si="4"/>
        <v>568.66327720898539</v>
      </c>
      <c r="O88" s="12">
        <f t="shared" si="5"/>
        <v>2663.9572862350187</v>
      </c>
      <c r="P88" s="21"/>
      <c r="Q88" s="44" t="str" cm="1">
        <f t="array" ref="Q88">_xlfn.IFS(L88&lt;0,$T$113,L88=0,"",L88&gt;0,$U$113)</f>
        <v>▲</v>
      </c>
      <c r="R88" s="44" t="str" cm="1">
        <f t="array" ref="R88">_xlfn.IFS(M88&lt;0,$T$113,M88=0,"",M88&gt;0,$U$113)</f>
        <v>▼</v>
      </c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</row>
    <row r="89" spans="1:57" x14ac:dyDescent="0.35">
      <c r="A89" s="21"/>
      <c r="B89" s="21"/>
      <c r="C89" s="21"/>
      <c r="D89" s="21"/>
      <c r="E89" s="17" t="str">
        <f t="shared" si="2"/>
        <v>Q4 '22</v>
      </c>
      <c r="F89" s="11" cm="1">
        <f t="array" ref="F89">_xlfn.IFS(AND(L89&lt;0,M89&gt;0,ABS(L89)&gt;ABS(M89)),O88+L89,AND(L89&lt;0,M89&gt;0,ABS(L89)&lt;ABS(M89)),O88+L89,AND(L89&lt;0,M89&lt;0,ABS(L89)&lt;ABS(M89)),O88+L89+M89,AND(L89&gt;0,M89&gt;0),O88,AND(L89&gt;0,M89&lt;0,ABS(L89)&gt;ABS(M89)),O88,AND(L89&lt;0,M89&gt;0,ABS(L89)&gt;ABS(M89)),O88+L89,AND(L89=0,M89&gt;0),O88,AND(L89&gt;0,M89=0),O88,AND(L89&lt;0,M89=0),O88+L89,AND(L89+M89=0),O88,AND(L89=0,M89&lt;0),O88+M89,AND(L89&gt;0,M89&lt;0,ABS(L89)&lt;ABS(M89)),O88-(ABS(M89)-ABS(L89)),AND(L89&lt;0,M89&lt;0,ABS(L89)&gt;ABS(M89)),O88+L89+M89,AND(L89&lt;0,M89&lt;0,ABS(L89)=ABS(M89)),O88+L89+M89)</f>
        <v>2424.1947082709971</v>
      </c>
      <c r="G89" s="8" cm="1">
        <f t="array" ref="G89">_xlfn.IFS(AND(L89&lt;0,ABS(L89)&lt;ABS(M89)),ABS(L89),AND(L89&lt;0,ABS(L89)&gt;ABS(M89),M89&gt;0),ABS(M89),AND(ROUNDDOWN(L89,0)=0,ROUNDDOWN(M89,0)=0),0,AND(L89&gt;0,M89&lt;0,ABS(L89)&gt;ABS(M89)),L89+M89,AND(L89&gt;=0,M89&gt;=0),L89,AND(L89=0,M89&lt;0),L89,AND(L89&lt;0,M89=0),ABS(L89),AND(L89+M89=0),0,AND(L89&lt;0,ABS(L89)&gt;ABS(M89),M89&lt;0),ABS(L89),AND(L89&gt;0,M89&lt;0,ABS(L89)&lt;ABS(M89)),ABS(M89)-ABS(L89),AND(L89&lt;0,M89&lt;0),ABS(L89))</f>
        <v>229.77998890931701</v>
      </c>
      <c r="H89" s="7" cm="1">
        <f t="array" ref="H89">_xlfn.IFS(AND(L89&lt;0,M89&gt;0),ABS(M89+L89),AND(L89&lt;0,M89&lt;0),ABS(M89),AND(L89&gt;=0,M89&gt;=0),M89,AND(L89=0,M89=0),M89,AND(L89&gt;0,M89&lt;0,ABS(L89)&gt;ABS(M89)),ABS(M89),AND(L89&lt;0,M89=0),M89,AND(L89+M89=0),0,AND(L89=0,M89&lt;0),ABS(M89),AND(L89&gt;0,M89&lt;0,ABS(L89)&lt;ABS(M89)),ABS(L89))</f>
        <v>9.9825890547047891</v>
      </c>
      <c r="L89" s="10">
        <f t="shared" si="3"/>
        <v>-239.7625779640218</v>
      </c>
      <c r="M89" s="10">
        <f t="shared" si="3"/>
        <v>229.77998890931701</v>
      </c>
      <c r="N89" s="12">
        <f t="shared" si="4"/>
        <v>-9.9825890547047891</v>
      </c>
      <c r="O89" s="12">
        <f t="shared" si="5"/>
        <v>2653.9746971803143</v>
      </c>
      <c r="P89" s="21"/>
      <c r="Q89" s="44" t="str" cm="1">
        <f t="array" ref="Q89">_xlfn.IFS(L89&lt;0,$T$113,L89=0,"",L89&gt;0,$U$113)</f>
        <v>▼</v>
      </c>
      <c r="R89" s="44" t="str" cm="1">
        <f t="array" ref="R89">_xlfn.IFS(M89&lt;0,$T$113,M89=0,"",M89&gt;0,$U$113)</f>
        <v>▲</v>
      </c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</row>
    <row r="90" spans="1:57" x14ac:dyDescent="0.35">
      <c r="A90" s="21"/>
      <c r="B90" s="21"/>
      <c r="C90" s="21"/>
      <c r="D90" s="21"/>
      <c r="E90" s="17" t="str">
        <f t="shared" si="2"/>
        <v>Q1 '23</v>
      </c>
      <c r="F90" s="11" cm="1">
        <f t="array" ref="F90">_xlfn.IFS(AND(L90&lt;0,M90&gt;0,ABS(L90)&gt;ABS(M90)),O89+L90,AND(L90&lt;0,M90&gt;0,ABS(L90)&lt;ABS(M90)),O89+L90,AND(L90&lt;0,M90&lt;0,ABS(L90)&lt;ABS(M90)),O89+L90+M90,AND(L90&gt;0,M90&gt;0),O89,AND(L90&gt;0,M90&lt;0,ABS(L90)&gt;ABS(M90)),O89,AND(L90&lt;0,M90&gt;0,ABS(L90)&gt;ABS(M90)),O89+L90,AND(L90=0,M90&gt;0),O89,AND(L90&gt;0,M90=0),O89,AND(L90&lt;0,M90=0),O89+L90,AND(L90+M90=0),O89,AND(L90=0,M90&lt;0),O89+M90,AND(L90&gt;0,M90&lt;0,ABS(L90)&lt;ABS(M90)),O89-(ABS(M90)-ABS(L90)),AND(L90&lt;0,M90&lt;0,ABS(L90)&gt;ABS(M90)),O89+L90+M90,AND(L90&lt;0,M90&lt;0,ABS(L90)=ABS(M90)),O89+L90+M90)</f>
        <v>2513.4120454394838</v>
      </c>
      <c r="G90" s="8" cm="1">
        <f t="array" ref="G90">_xlfn.IFS(AND(L90&lt;0,ABS(L90)&lt;ABS(M90)),ABS(L90),AND(L90&lt;0,ABS(L90)&gt;ABS(M90),M90&gt;0),ABS(M90),AND(ROUNDDOWN(L90,0)=0,ROUNDDOWN(M90,0)=0),0,AND(L90&gt;0,M90&lt;0,ABS(L90)&gt;ABS(M90)),L90+M90,AND(L90&gt;=0,M90&gt;=0),L90,AND(L90=0,M90&lt;0),L90,AND(L90&lt;0,M90=0),ABS(L90),AND(L90+M90=0),0,AND(L90&lt;0,ABS(L90)&gt;ABS(M90),M90&lt;0),ABS(L90),AND(L90&gt;0,M90&lt;0,ABS(L90)&lt;ABS(M90)),ABS(M90)-ABS(L90),AND(L90&lt;0,M90&lt;0),ABS(L90))</f>
        <v>140.56265174083057</v>
      </c>
      <c r="H90" s="7" cm="1">
        <f t="array" ref="H90">_xlfn.IFS(AND(L90&lt;0,M90&gt;0),ABS(M90+L90),AND(L90&lt;0,M90&lt;0),ABS(M90),AND(L90&gt;=0,M90&gt;=0),M90,AND(L90=0,M90=0),M90,AND(L90&gt;0,M90&lt;0,ABS(L90)&gt;ABS(M90)),ABS(M90),AND(L90&lt;0,M90=0),M90,AND(L90+M90=0),0,AND(L90=0,M90&lt;0),ABS(M90),AND(L90&gt;0,M90&lt;0,ABS(L90)&lt;ABS(M90)),ABS(L90))</f>
        <v>162.24878868922156</v>
      </c>
      <c r="L90" s="10">
        <f t="shared" si="3"/>
        <v>-140.56265174083057</v>
      </c>
      <c r="M90" s="10">
        <f t="shared" si="3"/>
        <v>302.81144043005213</v>
      </c>
      <c r="N90" s="12">
        <f t="shared" si="4"/>
        <v>162.24878868922156</v>
      </c>
      <c r="O90" s="12">
        <f t="shared" si="5"/>
        <v>2816.223485869536</v>
      </c>
      <c r="P90" s="21"/>
      <c r="Q90" s="44" t="str" cm="1">
        <f t="array" ref="Q90">_xlfn.IFS(L90&lt;0,$T$113,L90=0,"",L90&gt;0,$U$113)</f>
        <v>▼</v>
      </c>
      <c r="R90" s="44" t="str" cm="1">
        <f t="array" ref="R90">_xlfn.IFS(M90&lt;0,$T$113,M90=0,"",M90&gt;0,$U$113)</f>
        <v>▲</v>
      </c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</row>
    <row r="91" spans="1:57" x14ac:dyDescent="0.35">
      <c r="A91" s="21"/>
      <c r="B91" s="21"/>
      <c r="C91" s="21"/>
      <c r="D91" s="21"/>
      <c r="E91" s="17" t="str">
        <f t="shared" si="2"/>
        <v>Q2 '23</v>
      </c>
      <c r="F91" s="11" cm="1">
        <f t="array" ref="F91">_xlfn.IFS(AND(L91&lt;0,M91&gt;0,ABS(L91)&gt;ABS(M91)),O90+L91,AND(L91&lt;0,M91&gt;0,ABS(L91)&lt;ABS(M91)),O90+L91,AND(L91&lt;0,M91&lt;0,ABS(L91)&lt;ABS(M91)),O90+L91+M91,AND(L91&gt;0,M91&gt;0),O90,AND(L91&gt;0,M91&lt;0,ABS(L91)&gt;ABS(M91)),O90,AND(L91&lt;0,M91&gt;0,ABS(L91)&gt;ABS(M91)),O90+L91,AND(L91=0,M91&gt;0),O90,AND(L91&gt;0,M91=0),O90,AND(L91&lt;0,M91=0),O90+L91,AND(L91+M91=0),O90,AND(L91=0,M91&lt;0),O90+M91,AND(L91&gt;0,M91&lt;0,ABS(L91)&lt;ABS(M91)),O90-(ABS(M91)-ABS(L91)),AND(L91&lt;0,M91&lt;0,ABS(L91)&gt;ABS(M91)),O90+L91+M91,AND(L91&lt;0,M91&lt;0,ABS(L91)=ABS(M91)),O90+L91+M91)</f>
        <v>2713.641800058188</v>
      </c>
      <c r="G91" s="8" cm="1">
        <f t="array" ref="G91">_xlfn.IFS(AND(L91&lt;0,ABS(L91)&lt;ABS(M91)),ABS(L91),AND(L91&lt;0,ABS(L91)&gt;ABS(M91),M91&gt;0),ABS(M91),AND(ROUNDDOWN(L91,0)=0,ROUNDDOWN(M91,0)=0),0,AND(L91&gt;0,M91&lt;0,ABS(L91)&gt;ABS(M91)),L91+M91,AND(L91&gt;=0,M91&gt;=0),L91,AND(L91=0,M91&lt;0),L91,AND(L91&lt;0,M91=0),ABS(L91),AND(L91+M91=0),0,AND(L91&lt;0,ABS(L91)&gt;ABS(M91),M91&lt;0),ABS(L91),AND(L91&gt;0,M91&lt;0,ABS(L91)&lt;ABS(M91)),ABS(M91)-ABS(L91),AND(L91&lt;0,M91&lt;0),ABS(L91))</f>
        <v>102.58168581134817</v>
      </c>
      <c r="H91" s="7" cm="1">
        <f t="array" ref="H91">_xlfn.IFS(AND(L91&lt;0,M91&gt;0),ABS(M91+L91),AND(L91&lt;0,M91&lt;0),ABS(M91),AND(L91&gt;=0,M91&gt;=0),M91,AND(L91=0,M91=0),M91,AND(L91&gt;0,M91&lt;0,ABS(L91)&gt;ABS(M91)),ABS(M91),AND(L91&lt;0,M91=0),M91,AND(L91+M91=0),0,AND(L91=0,M91&lt;0),ABS(M91),AND(L91&gt;0,M91&lt;0,ABS(L91)&lt;ABS(M91)),ABS(L91))</f>
        <v>226.99928928602469</v>
      </c>
      <c r="L91" s="10">
        <f t="shared" si="3"/>
        <v>-102.58168581134817</v>
      </c>
      <c r="M91" s="10">
        <f t="shared" si="3"/>
        <v>329.58097509737286</v>
      </c>
      <c r="N91" s="12">
        <f t="shared" si="4"/>
        <v>226.99928928602469</v>
      </c>
      <c r="O91" s="12">
        <f t="shared" si="5"/>
        <v>3043.2227751555611</v>
      </c>
      <c r="P91" s="21"/>
      <c r="Q91" s="44" t="str" cm="1">
        <f t="array" ref="Q91">_xlfn.IFS(L91&lt;0,$T$113,L91=0,"",L91&gt;0,$U$113)</f>
        <v>▼</v>
      </c>
      <c r="R91" s="44" t="str" cm="1">
        <f t="array" ref="R91">_xlfn.IFS(M91&lt;0,$T$113,M91=0,"",M91&gt;0,$U$113)</f>
        <v>▲</v>
      </c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</row>
    <row r="92" spans="1:57" x14ac:dyDescent="0.35">
      <c r="A92" s="21"/>
      <c r="B92" s="21"/>
      <c r="C92" s="21"/>
      <c r="D92" s="21"/>
      <c r="E92" s="17" t="str">
        <f t="shared" si="2"/>
        <v>Q3 '23</v>
      </c>
      <c r="F92" s="11" cm="1">
        <f t="array" ref="F92">_xlfn.IFS(AND(L92&lt;0,M92&gt;0,ABS(L92)&gt;ABS(M92)),O91+L92,AND(L92&lt;0,M92&gt;0,ABS(L92)&lt;ABS(M92)),O91+L92,AND(L92&lt;0,M92&lt;0,ABS(L92)&lt;ABS(M92)),O91+L92+M92,AND(L92&gt;0,M92&gt;0),O91,AND(L92&gt;0,M92&lt;0,ABS(L92)&gt;ABS(M92)),O91,AND(L92&lt;0,M92&gt;0,ABS(L92)&gt;ABS(M92)),O91+L92,AND(L92=0,M92&gt;0),O91,AND(L92&gt;0,M92=0),O91,AND(L92&lt;0,M92=0),O91+L92,AND(L92+M92=0),O91,AND(L92=0,M92&lt;0),O91+M92,AND(L92&gt;0,M92&lt;0,ABS(L92)&lt;ABS(M92)),O91-(ABS(M92)-ABS(L92)),AND(L92&lt;0,M92&lt;0,ABS(L92)&gt;ABS(M92)),O91+L92+M92,AND(L92&lt;0,M92&lt;0,ABS(L92)=ABS(M92)),O91+L92+M92)</f>
        <v>3043.2227751555611</v>
      </c>
      <c r="G92" s="8" cm="1">
        <f t="array" ref="G92">_xlfn.IFS(AND(L92&lt;0,ABS(L92)&lt;ABS(M92)),ABS(L92),AND(L92&lt;0,ABS(L92)&gt;ABS(M92),M92&gt;0),ABS(M92),AND(ROUNDDOWN(L92,0)=0,ROUNDDOWN(M92,0)=0),0,AND(L92&gt;0,M92&lt;0,ABS(L92)&gt;ABS(M92)),L92+M92,AND(L92&gt;=0,M92&gt;=0),L92,AND(L92=0,M92&lt;0),L92,AND(L92&lt;0,M92=0),ABS(L92),AND(L92+M92=0),0,AND(L92&lt;0,ABS(L92)&gt;ABS(M92),M92&lt;0),ABS(L92),AND(L92&gt;0,M92&lt;0,ABS(L92)&lt;ABS(M92)),ABS(M92)-ABS(L92),AND(L92&lt;0,M92&lt;0),ABS(L92))</f>
        <v>651.86925425399886</v>
      </c>
      <c r="H92" s="7" cm="1">
        <f t="array" ref="H92">_xlfn.IFS(AND(L92&lt;0,M92&gt;0),ABS(M92+L92),AND(L92&lt;0,M92&lt;0),ABS(M92),AND(L92&gt;=0,M92&gt;=0),M92,AND(L92=0,M92=0),M92,AND(L92&gt;0,M92&lt;0,ABS(L92)&gt;ABS(M92)),ABS(M92),AND(L92&lt;0,M92=0),M92,AND(L92+M92=0),0,AND(L92=0,M92&lt;0),ABS(M92),AND(L92&gt;0,M92&lt;0,ABS(L92)&lt;ABS(M92)),ABS(L92))</f>
        <v>685.91124094692884</v>
      </c>
      <c r="L92" s="10">
        <f t="shared" si="3"/>
        <v>651.86925425399886</v>
      </c>
      <c r="M92" s="10">
        <f t="shared" si="3"/>
        <v>685.91124094692884</v>
      </c>
      <c r="N92" s="12">
        <f t="shared" si="4"/>
        <v>1337.7804952009278</v>
      </c>
      <c r="O92" s="12">
        <f t="shared" si="5"/>
        <v>4381.0032703564884</v>
      </c>
      <c r="P92" s="21"/>
      <c r="Q92" s="44" t="str" cm="1">
        <f t="array" ref="Q92">_xlfn.IFS(L92&lt;0,$T$113,L92=0,"",L92&gt;0,$U$113)</f>
        <v>▲</v>
      </c>
      <c r="R92" s="44" t="str" cm="1">
        <f t="array" ref="R92">_xlfn.IFS(M92&lt;0,$T$113,M92=0,"",M92&gt;0,$U$113)</f>
        <v>▲</v>
      </c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</row>
    <row r="93" spans="1:57" x14ac:dyDescent="0.35">
      <c r="A93" s="21"/>
      <c r="B93" s="21"/>
      <c r="C93" s="21"/>
      <c r="D93" s="21"/>
      <c r="E93" s="17" t="str">
        <f t="shared" si="2"/>
        <v>Q4 '23</v>
      </c>
      <c r="F93" s="11" cm="1">
        <f t="array" ref="F93">_xlfn.IFS(AND(L93&lt;0,M93&gt;0,ABS(L93)&gt;ABS(M93)),O92+L93,AND(L93&lt;0,M93&gt;0,ABS(L93)&lt;ABS(M93)),O92+L93,AND(L93&lt;0,M93&lt;0,ABS(L93)&lt;ABS(M93)),O92+L93+M93,AND(L93&gt;0,M93&gt;0),O92,AND(L93&gt;0,M93&lt;0,ABS(L93)&gt;ABS(M93)),O92,AND(L93&lt;0,M93&gt;0,ABS(L93)&gt;ABS(M93)),O92+L93,AND(L93=0,M93&gt;0),O92,AND(L93&gt;0,M93=0),O92,AND(L93&lt;0,M93=0),O92+L93,AND(L93+M93=0),O92,AND(L93=0,M93&lt;0),O92+M93,AND(L93&gt;0,M93&lt;0,ABS(L93)&lt;ABS(M93)),O92-(ABS(M93)-ABS(L93)),AND(L93&lt;0,M93&lt;0,ABS(L93)&gt;ABS(M93)),O92+L93+M93,AND(L93&lt;0,M93&lt;0,ABS(L93)=ABS(M93)),O92+L93+M93)</f>
        <v>4381.0032703564884</v>
      </c>
      <c r="G93" s="8" cm="1">
        <f t="array" ref="G93">_xlfn.IFS(AND(L93&lt;0,ABS(L93)&lt;ABS(M93)),ABS(L93),AND(L93&lt;0,ABS(L93)&gt;ABS(M93),M93&gt;0),ABS(M93),AND(ROUNDDOWN(L93,0)=0,ROUNDDOWN(M93,0)=0),0,AND(L93&gt;0,M93&lt;0,ABS(L93)&gt;ABS(M93)),L93+M93,AND(L93&gt;=0,M93&gt;=0),L93,AND(L93=0,M93&lt;0),L93,AND(L93&lt;0,M93=0),ABS(L93),AND(L93+M93=0),0,AND(L93&lt;0,ABS(L93)&gt;ABS(M93),M93&lt;0),ABS(L93),AND(L93&gt;0,M93&lt;0,ABS(L93)&lt;ABS(M93)),ABS(M93)-ABS(L93),AND(L93&lt;0,M93&lt;0),ABS(L93))</f>
        <v>277.61775911938531</v>
      </c>
      <c r="H93" s="7" cm="1">
        <f t="array" ref="H93">_xlfn.IFS(AND(L93&lt;0,M93&gt;0),ABS(M93+L93),AND(L93&lt;0,M93&lt;0),ABS(M93),AND(L93&gt;=0,M93&gt;=0),M93,AND(L93=0,M93=0),M93,AND(L93&gt;0,M93&lt;0,ABS(L93)&gt;ABS(M93)),ABS(M93),AND(L93&lt;0,M93=0),M93,AND(L93+M93=0),0,AND(L93=0,M93&lt;0),ABS(M93),AND(L93&gt;0,M93&lt;0,ABS(L93)&lt;ABS(M93)),ABS(L93))</f>
        <v>102.03781102601022</v>
      </c>
      <c r="L93" s="10">
        <f t="shared" si="3"/>
        <v>379.65557014539553</v>
      </c>
      <c r="M93" s="10">
        <f t="shared" si="3"/>
        <v>-102.03781102601022</v>
      </c>
      <c r="N93" s="12">
        <f t="shared" si="4"/>
        <v>277.61775911938531</v>
      </c>
      <c r="O93" s="12">
        <f t="shared" si="5"/>
        <v>4658.6210294758739</v>
      </c>
      <c r="P93" s="21"/>
      <c r="Q93" s="44" t="str" cm="1">
        <f t="array" ref="Q93">_xlfn.IFS(L93&lt;0,$T$113,L93=0,"",L93&gt;0,$U$113)</f>
        <v>▲</v>
      </c>
      <c r="R93" s="44" t="str" cm="1">
        <f t="array" ref="R93">_xlfn.IFS(M93&lt;0,$T$113,M93=0,"",M93&gt;0,$U$113)</f>
        <v>▼</v>
      </c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</row>
    <row r="94" spans="1:57" x14ac:dyDescent="0.35">
      <c r="A94" s="21"/>
      <c r="B94" s="21"/>
      <c r="C94" s="21"/>
      <c r="D94" s="21"/>
      <c r="E94" s="17" t="str">
        <f t="shared" si="2"/>
        <v>Q1 '24</v>
      </c>
      <c r="F94" s="11" cm="1">
        <f t="array" ref="F94">_xlfn.IFS(AND(L94&lt;0,M94&gt;0,ABS(L94)&gt;ABS(M94)),O93+L94,AND(L94&lt;0,M94&gt;0,ABS(L94)&lt;ABS(M94)),O93+L94,AND(L94&lt;0,M94&lt;0,ABS(L94)&lt;ABS(M94)),O93+L94+M94,AND(L94&gt;0,M94&gt;0),O93,AND(L94&gt;0,M94&lt;0,ABS(L94)&gt;ABS(M94)),O93,AND(L94&lt;0,M94&gt;0,ABS(L94)&gt;ABS(M94)),O93+L94,AND(L94=0,M94&gt;0),O93,AND(L94&gt;0,M94=0),O93,AND(L94&lt;0,M94=0),O93+L94,AND(L94+M94=0),O93,AND(L94=0,M94&lt;0),O93+M94,AND(L94&gt;0,M94&lt;0,ABS(L94)&lt;ABS(M94)),O93-(ABS(M94)-ABS(L94)),AND(L94&lt;0,M94&lt;0,ABS(L94)&gt;ABS(M94)),O93+L94+M94,AND(L94&lt;0,M94&lt;0,ABS(L94)=ABS(M94)),O93+L94+M94)</f>
        <v>4202.7922573554106</v>
      </c>
      <c r="G94" s="8" cm="1">
        <f t="array" ref="G94">_xlfn.IFS(AND(L94&lt;0,ABS(L94)&lt;ABS(M94)),ABS(L94),AND(L94&lt;0,ABS(L94)&gt;ABS(M94),M94&gt;0),ABS(M94),AND(ROUNDDOWN(L94,0)=0,ROUNDDOWN(M94,0)=0),0,AND(L94&gt;0,M94&lt;0,ABS(L94)&gt;ABS(M94)),L94+M94,AND(L94&gt;=0,M94&gt;=0),L94,AND(L94=0,M94&lt;0),L94,AND(L94&lt;0,M94=0),ABS(L94),AND(L94+M94=0),0,AND(L94&lt;0,ABS(L94)&gt;ABS(M94),M94&lt;0),ABS(L94),AND(L94&gt;0,M94&lt;0,ABS(L94)&lt;ABS(M94)),ABS(M94)-ABS(L94),AND(L94&lt;0,M94&lt;0),ABS(L94))</f>
        <v>455.82877212046367</v>
      </c>
      <c r="H94" s="7" cm="1">
        <f t="array" ref="H94">_xlfn.IFS(AND(L94&lt;0,M94&gt;0),ABS(M94+L94),AND(L94&lt;0,M94&lt;0),ABS(M94),AND(L94&gt;=0,M94&gt;=0),M94,AND(L94=0,M94=0),M94,AND(L94&gt;0,M94&lt;0,ABS(L94)&gt;ABS(M94)),ABS(M94),AND(L94&lt;0,M94=0),M94,AND(L94+M94=0),0,AND(L94=0,M94&lt;0),ABS(M94),AND(L94&gt;0,M94&lt;0,ABS(L94)&lt;ABS(M94)),ABS(L94))</f>
        <v>7.0967149700796881</v>
      </c>
      <c r="L94" s="10">
        <f t="shared" si="3"/>
        <v>7.0967149700796881</v>
      </c>
      <c r="M94" s="10">
        <f t="shared" si="3"/>
        <v>-462.92548709054336</v>
      </c>
      <c r="N94" s="12">
        <f t="shared" si="4"/>
        <v>-455.82877212046367</v>
      </c>
      <c r="O94" s="12">
        <f t="shared" si="5"/>
        <v>4202.7922573554106</v>
      </c>
      <c r="P94" s="21"/>
      <c r="Q94" s="44" t="str" cm="1">
        <f t="array" ref="Q94">_xlfn.IFS(L94&lt;0,$T$113,L94=0,"",L94&gt;0,$U$113)</f>
        <v>▲</v>
      </c>
      <c r="R94" s="44" t="str" cm="1">
        <f t="array" ref="R94">_xlfn.IFS(M94&lt;0,$T$113,M94=0,"",M94&gt;0,$U$113)</f>
        <v>▼</v>
      </c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</row>
    <row r="95" spans="1:57" x14ac:dyDescent="0.35">
      <c r="A95" s="21"/>
      <c r="B95" s="21"/>
      <c r="C95" s="21"/>
      <c r="D95" s="21"/>
      <c r="E95" s="17" t="str">
        <f t="shared" si="2"/>
        <v>Q2 '24</v>
      </c>
      <c r="F95" s="11" cm="1">
        <f t="array" ref="F95">_xlfn.IFS(AND(L95&lt;0,M95&gt;0,ABS(L95)&gt;ABS(M95)),O94+L95,AND(L95&lt;0,M95&gt;0,ABS(L95)&lt;ABS(M95)),O94+L95,AND(L95&lt;0,M95&lt;0,ABS(L95)&lt;ABS(M95)),O94+L95+M95,AND(L95&gt;0,M95&gt;0),O94,AND(L95&gt;0,M95&lt;0,ABS(L95)&gt;ABS(M95)),O94,AND(L95&lt;0,M95&gt;0,ABS(L95)&gt;ABS(M95)),O94+L95,AND(L95=0,M95&gt;0),O94,AND(L95&gt;0,M95=0),O94,AND(L95&lt;0,M95=0),O94+L95,AND(L95+M95=0),O94,AND(L95=0,M95&lt;0),O94+M95,AND(L95&gt;0,M95&lt;0,ABS(L95)&lt;ABS(M95)),O94-(ABS(M95)-ABS(L95)),AND(L95&lt;0,M95&lt;0,ABS(L95)&gt;ABS(M95)),O94+L95+M95,AND(L95&lt;0,M95&lt;0,ABS(L95)=ABS(M95)),O94+L95+M95)</f>
        <v>3744.4396886077311</v>
      </c>
      <c r="G95" s="8" cm="1">
        <f t="array" ref="G95">_xlfn.IFS(AND(L95&lt;0,ABS(L95)&lt;ABS(M95)),ABS(L95),AND(L95&lt;0,ABS(L95)&gt;ABS(M95),M95&gt;0),ABS(M95),AND(ROUNDDOWN(L95,0)=0,ROUNDDOWN(M95,0)=0),0,AND(L95&gt;0,M95&lt;0,ABS(L95)&gt;ABS(M95)),L95+M95,AND(L95&gt;=0,M95&gt;=0),L95,AND(L95=0,M95&lt;0),L95,AND(L95&lt;0,M95=0),ABS(L95),AND(L95+M95=0),0,AND(L95&lt;0,ABS(L95)&gt;ABS(M95),M95&lt;0),ABS(L95),AND(L95&gt;0,M95&lt;0,ABS(L95)&lt;ABS(M95)),ABS(M95)-ABS(L95),AND(L95&lt;0,M95&lt;0),ABS(L95))</f>
        <v>374.28254135867485</v>
      </c>
      <c r="H95" s="7" cm="1">
        <f t="array" ref="H95">_xlfn.IFS(AND(L95&lt;0,M95&gt;0),ABS(M95+L95),AND(L95&lt;0,M95&lt;0),ABS(M95),AND(L95&gt;=0,M95&gt;=0),M95,AND(L95=0,M95=0),M95,AND(L95&gt;0,M95&lt;0,ABS(L95)&gt;ABS(M95)),ABS(M95),AND(L95&lt;0,M95=0),M95,AND(L95+M95=0),0,AND(L95=0,M95&lt;0),ABS(M95),AND(L95&gt;0,M95&lt;0,ABS(L95)&lt;ABS(M95)),ABS(L95))</f>
        <v>84.070027389004849</v>
      </c>
      <c r="L95" s="10">
        <f t="shared" si="3"/>
        <v>-374.28254135867485</v>
      </c>
      <c r="M95" s="10">
        <f t="shared" si="3"/>
        <v>-84.070027389004849</v>
      </c>
      <c r="N95" s="12">
        <f t="shared" si="4"/>
        <v>-458.3525687476797</v>
      </c>
      <c r="O95" s="12">
        <f t="shared" si="5"/>
        <v>3744.4396886077311</v>
      </c>
      <c r="P95" s="21"/>
      <c r="Q95" s="44" t="str" cm="1">
        <f t="array" ref="Q95">_xlfn.IFS(L95&lt;0,$T$113,L95=0,"",L95&gt;0,$U$113)</f>
        <v>▼</v>
      </c>
      <c r="R95" s="44" t="str" cm="1">
        <f t="array" ref="R95">_xlfn.IFS(M95&lt;0,$T$113,M95=0,"",M95&gt;0,$U$113)</f>
        <v>▼</v>
      </c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</row>
    <row r="96" spans="1:57" x14ac:dyDescent="0.35">
      <c r="A96" s="21"/>
      <c r="B96" s="21"/>
      <c r="C96" s="21"/>
      <c r="D96" s="21"/>
      <c r="E96" s="17" t="str">
        <f t="shared" si="2"/>
        <v>Q3 '24</v>
      </c>
      <c r="F96" s="11" cm="1">
        <f t="array" ref="F96">_xlfn.IFS(AND(L96&lt;0,M96&gt;0,ABS(L96)&gt;ABS(M96)),O95+L96,AND(L96&lt;0,M96&gt;0,ABS(L96)&lt;ABS(M96)),O95+L96,AND(L96&lt;0,M96&lt;0,ABS(L96)&lt;ABS(M96)),O95+L96+M96,AND(L96&gt;0,M96&gt;0),O95,AND(L96&gt;0,M96&lt;0,ABS(L96)&gt;ABS(M96)),O95,AND(L96&lt;0,M96&gt;0,ABS(L96)&gt;ABS(M96)),O95+L96,AND(L96=0,M96&gt;0),O95,AND(L96&gt;0,M96=0),O95,AND(L96&lt;0,M96=0),O95+L96,AND(L96+M96=0),O95,AND(L96=0,M96&lt;0),O95+M96,AND(L96&gt;0,M96&lt;0,ABS(L96)&lt;ABS(M96)),O95-(ABS(M96)-ABS(L96)),AND(L96&lt;0,M96&lt;0,ABS(L96)&gt;ABS(M96)),O95+L96+M96,AND(L96&lt;0,M96&lt;0,ABS(L96)=ABS(M96)),O95+L96+M96)</f>
        <v>3744.4396886077311</v>
      </c>
      <c r="G96" s="8" cm="1">
        <f t="array" ref="G96">_xlfn.IFS(AND(L96&lt;0,ABS(L96)&lt;ABS(M96)),ABS(L96),AND(L96&lt;0,ABS(L96)&gt;ABS(M96),M96&gt;0),ABS(M96),AND(ROUNDDOWN(L96,0)=0,ROUNDDOWN(M96,0)=0),0,AND(L96&gt;0,M96&lt;0,ABS(L96)&gt;ABS(M96)),L96+M96,AND(L96&gt;=0,M96&gt;=0),L96,AND(L96=0,M96&lt;0),L96,AND(L96&lt;0,M96=0),ABS(L96),AND(L96+M96=0),0,AND(L96&lt;0,ABS(L96)&gt;ABS(M96),M96&lt;0),ABS(L96),AND(L96&gt;0,M96&lt;0,ABS(L96)&lt;ABS(M96)),ABS(M96)-ABS(L96),AND(L96&lt;0,M96&lt;0),ABS(L96))</f>
        <v>714.97089848852761</v>
      </c>
      <c r="H96" s="7" cm="1">
        <f t="array" ref="H96">_xlfn.IFS(AND(L96&lt;0,M96&gt;0),ABS(M96+L96),AND(L96&lt;0,M96&lt;0),ABS(M96),AND(L96&gt;=0,M96&gt;=0),M96,AND(L96=0,M96=0),M96,AND(L96&gt;0,M96&lt;0,ABS(L96)&gt;ABS(M96)),ABS(M96),AND(L96&lt;0,M96=0),M96,AND(L96+M96=0),0,AND(L96=0,M96&lt;0),ABS(M96),AND(L96&gt;0,M96&lt;0,ABS(L96)&lt;ABS(M96)),ABS(L96))</f>
        <v>631.55017471287817</v>
      </c>
      <c r="L96" s="10">
        <f t="shared" si="3"/>
        <v>714.97089848852761</v>
      </c>
      <c r="M96" s="10">
        <f t="shared" si="3"/>
        <v>631.55017471287817</v>
      </c>
      <c r="N96" s="12">
        <f t="shared" si="4"/>
        <v>1346.5210732014057</v>
      </c>
      <c r="O96" s="12">
        <f t="shared" si="5"/>
        <v>5090.9607618091368</v>
      </c>
      <c r="P96" s="21"/>
      <c r="Q96" s="44" t="str" cm="1">
        <f t="array" ref="Q96">_xlfn.IFS(L96&lt;0,$T$113,L96=0,"",L96&gt;0,$U$113)</f>
        <v>▲</v>
      </c>
      <c r="R96" s="44" t="str" cm="1">
        <f t="array" ref="R96">_xlfn.IFS(M96&lt;0,$T$113,M96=0,"",M96&gt;0,$U$113)</f>
        <v>▲</v>
      </c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</row>
    <row r="97" spans="1:57" x14ac:dyDescent="0.35">
      <c r="A97" s="21"/>
      <c r="B97" s="21"/>
      <c r="C97" s="21"/>
      <c r="D97" s="21"/>
      <c r="E97" s="17" t="str">
        <f t="shared" si="2"/>
        <v>Q4 '24</v>
      </c>
      <c r="F97" s="11" cm="1">
        <f t="array" ref="F97">_xlfn.IFS(AND(L97&lt;0,M97&gt;0,ABS(L97)&gt;ABS(M97)),O96+L97,AND(L97&lt;0,M97&gt;0,ABS(L97)&lt;ABS(M97)),O96+L97,AND(L97&lt;0,M97&lt;0,ABS(L97)&lt;ABS(M97)),O96+L97+M97,AND(L97&gt;0,M97&gt;0),O96,AND(L97&gt;0,M97&lt;0,ABS(L97)&gt;ABS(M97)),O96,AND(L97&lt;0,M97&gt;0,ABS(L97)&gt;ABS(M97)),O96+L97,AND(L97=0,M97&gt;0),O96,AND(L97&gt;0,M97=0),O96,AND(L97&lt;0,M97=0),O96+L97,AND(L97+M97=0),O96,AND(L97=0,M97&lt;0),O96+M97,AND(L97&gt;0,M97&lt;0,ABS(L97)&lt;ABS(M97)),O96-(ABS(M97)-ABS(L97)),AND(L97&lt;0,M97&lt;0,ABS(L97)&gt;ABS(M97)),O96+L97+M97,AND(L97&lt;0,M97&lt;0,ABS(L97)=ABS(M97)),O96+L97+M97)</f>
        <v>4423.1782559348367</v>
      </c>
      <c r="G97" s="8" cm="1">
        <f t="array" ref="G97">_xlfn.IFS(AND(L97&lt;0,ABS(L97)&lt;ABS(M97)),ABS(L97),AND(L97&lt;0,ABS(L97)&gt;ABS(M97),M97&gt;0),ABS(M97),AND(ROUNDDOWN(L97,0)=0,ROUNDDOWN(M97,0)=0),0,AND(L97&gt;0,M97&lt;0,ABS(L97)&gt;ABS(M97)),L97+M97,AND(L97&gt;=0,M97&gt;=0),L97,AND(L97=0,M97&lt;0),L97,AND(L97&lt;0,M97=0),ABS(L97),AND(L97+M97=0),0,AND(L97&lt;0,ABS(L97)&gt;ABS(M97),M97&lt;0),ABS(L97),AND(L97&gt;0,M97&lt;0,ABS(L97)&lt;ABS(M97)),ABS(M97)-ABS(L97),AND(L97&lt;0,M97&lt;0),ABS(L97))</f>
        <v>406.84264514791198</v>
      </c>
      <c r="H97" s="7" cm="1">
        <f t="array" ref="H97">_xlfn.IFS(AND(L97&lt;0,M97&gt;0),ABS(M97+L97),AND(L97&lt;0,M97&lt;0),ABS(M97),AND(L97&gt;=0,M97&gt;=0),M97,AND(L97=0,M97=0),M97,AND(L97&gt;0,M97&lt;0,ABS(L97)&gt;ABS(M97)),ABS(M97),AND(L97&lt;0,M97=0),M97,AND(L97+M97=0),0,AND(L97=0,M97&lt;0),ABS(M97),AND(L97&gt;0,M97&lt;0,ABS(L97)&lt;ABS(M97)),ABS(L97))</f>
        <v>260.93986072638796</v>
      </c>
      <c r="L97" s="10">
        <f t="shared" si="3"/>
        <v>-406.84264514791198</v>
      </c>
      <c r="M97" s="10">
        <f t="shared" si="3"/>
        <v>-260.93986072638796</v>
      </c>
      <c r="N97" s="12">
        <f t="shared" si="4"/>
        <v>-667.78250587429989</v>
      </c>
      <c r="O97" s="12">
        <f t="shared" si="5"/>
        <v>4423.1782559348367</v>
      </c>
      <c r="P97" s="21"/>
      <c r="Q97" s="44" t="str" cm="1">
        <f t="array" ref="Q97">_xlfn.IFS(L97&lt;0,$T$113,L97=0,"",L97&gt;0,$U$113)</f>
        <v>▼</v>
      </c>
      <c r="R97" s="44" t="str" cm="1">
        <f t="array" ref="R97">_xlfn.IFS(M97&lt;0,$T$113,M97=0,"",M97&gt;0,$U$113)</f>
        <v>▼</v>
      </c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</row>
    <row r="98" spans="1:57" x14ac:dyDescent="0.35">
      <c r="A98" s="21"/>
      <c r="B98" s="21"/>
      <c r="C98" s="21"/>
      <c r="D98" s="21"/>
      <c r="E98" s="17" t="str">
        <f t="shared" si="2"/>
        <v>Q1 '25</v>
      </c>
      <c r="F98" s="11" cm="1">
        <f t="array" ref="F98">_xlfn.IFS(AND(L98&lt;0,M98&gt;0,ABS(L98)&gt;ABS(M98)),O97+L98,AND(L98&lt;0,M98&gt;0,ABS(L98)&lt;ABS(M98)),O97+L98,AND(L98&lt;0,M98&lt;0,ABS(L98)&lt;ABS(M98)),O97+L98+M98,AND(L98&gt;0,M98&gt;0),O97,AND(L98&gt;0,M98&lt;0,ABS(L98)&gt;ABS(M98)),O97,AND(L98&lt;0,M98&gt;0,ABS(L98)&gt;ABS(M98)),O97+L98,AND(L98=0,M98&gt;0),O97,AND(L98&gt;0,M98=0),O97,AND(L98&lt;0,M98=0),O97+L98,AND(L98+M98=0),O97,AND(L98=0,M98&lt;0),O97+M98,AND(L98&gt;0,M98&lt;0,ABS(L98)&lt;ABS(M98)),O97-(ABS(M98)-ABS(L98)),AND(L98&lt;0,M98&lt;0,ABS(L98)&gt;ABS(M98)),O97+L98+M98,AND(L98&lt;0,M98&lt;0,ABS(L98)=ABS(M98)),O97+L98+M98)</f>
        <v>3661.6763645278506</v>
      </c>
      <c r="G98" s="8" cm="1">
        <f t="array" ref="G98">_xlfn.IFS(AND(L98&lt;0,ABS(L98)&lt;ABS(M98)),ABS(L98),AND(L98&lt;0,ABS(L98)&gt;ABS(M98),M98&gt;0),ABS(M98),AND(ROUNDDOWN(L98,0)=0,ROUNDDOWN(M98,0)=0),0,AND(L98&gt;0,M98&lt;0,ABS(L98)&gt;ABS(M98)),L98+M98,AND(L98&gt;=0,M98&gt;=0),L98,AND(L98=0,M98&lt;0),L98,AND(L98&lt;0,M98=0),ABS(L98),AND(L98+M98=0),0,AND(L98&lt;0,ABS(L98)&gt;ABS(M98),M98&lt;0),ABS(L98),AND(L98&gt;0,M98&lt;0,ABS(L98)&lt;ABS(M98)),ABS(M98)-ABS(L98),AND(L98&lt;0,M98&lt;0),ABS(L98))</f>
        <v>698.58986656330717</v>
      </c>
      <c r="H98" s="7" cm="1">
        <f t="array" ref="H98">_xlfn.IFS(AND(L98&lt;0,M98&gt;0),ABS(M98+L98),AND(L98&lt;0,M98&lt;0),ABS(M98),AND(L98&gt;=0,M98&gt;=0),M98,AND(L98=0,M98=0),M98,AND(L98&gt;0,M98&lt;0,ABS(L98)&gt;ABS(M98)),ABS(M98),AND(L98&lt;0,M98=0),M98,AND(L98+M98=0),0,AND(L98=0,M98&lt;0),ABS(M98),AND(L98&gt;0,M98&lt;0,ABS(L98)&lt;ABS(M98)),ABS(L98))</f>
        <v>62.912024843678864</v>
      </c>
      <c r="L98" s="10">
        <f t="shared" si="3"/>
        <v>-698.58986656330717</v>
      </c>
      <c r="M98" s="10">
        <f t="shared" si="3"/>
        <v>-62.912024843678864</v>
      </c>
      <c r="N98" s="12">
        <f t="shared" si="4"/>
        <v>-761.50189140698603</v>
      </c>
      <c r="O98" s="12">
        <f t="shared" si="5"/>
        <v>3661.6763645278506</v>
      </c>
      <c r="P98" s="21"/>
      <c r="Q98" s="44" t="str" cm="1">
        <f t="array" ref="Q98">_xlfn.IFS(L98&lt;0,$T$113,L98=0,"",L98&gt;0,$U$113)</f>
        <v>▼</v>
      </c>
      <c r="R98" s="44" t="str" cm="1">
        <f t="array" ref="R98">_xlfn.IFS(M98&lt;0,$T$113,M98=0,"",M98&gt;0,$U$113)</f>
        <v>▼</v>
      </c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</row>
    <row r="99" spans="1:57" x14ac:dyDescent="0.35">
      <c r="A99" s="21"/>
      <c r="B99" s="21"/>
      <c r="C99" s="21"/>
      <c r="D99" s="21"/>
      <c r="E99" s="17" t="str">
        <f t="shared" si="2"/>
        <v>Q2 '25</v>
      </c>
      <c r="F99" s="11" cm="1">
        <f t="array" ref="F99">_xlfn.IFS(AND(L99&lt;0,M99&gt;0,ABS(L99)&gt;ABS(M99)),O98+L99,AND(L99&lt;0,M99&gt;0,ABS(L99)&lt;ABS(M99)),O98+L99,AND(L99&lt;0,M99&lt;0,ABS(L99)&lt;ABS(M99)),O98+L99+M99,AND(L99&gt;0,M99&gt;0),O98,AND(L99&gt;0,M99&lt;0,ABS(L99)&gt;ABS(M99)),O98,AND(L99&lt;0,M99&gt;0,ABS(L99)&gt;ABS(M99)),O98+L99,AND(L99=0,M99&gt;0),O98,AND(L99&gt;0,M99=0),O98,AND(L99&lt;0,M99=0),O98+L99,AND(L99+M99=0),O98,AND(L99=0,M99&lt;0),O98+M99,AND(L99&gt;0,M99&lt;0,ABS(L99)&lt;ABS(M99)),O98-(ABS(M99)-ABS(L99)),AND(L99&lt;0,M99&lt;0,ABS(L99)&gt;ABS(M99)),O98+L99+M99,AND(L99&lt;0,M99&lt;0,ABS(L99)=ABS(M99)),O98+L99+M99)</f>
        <v>2887.1322712671868</v>
      </c>
      <c r="G99" s="8" cm="1">
        <f t="array" ref="G99">_xlfn.IFS(AND(L99&lt;0,ABS(L99)&lt;ABS(M99)),ABS(L99),AND(L99&lt;0,ABS(L99)&gt;ABS(M99),M99&gt;0),ABS(M99),AND(ROUNDDOWN(L99,0)=0,ROUNDDOWN(M99,0)=0),0,AND(L99&gt;0,M99&lt;0,ABS(L99)&gt;ABS(M99)),L99+M99,AND(L99&gt;=0,M99&gt;=0),L99,AND(L99=0,M99&lt;0),L99,AND(L99&lt;0,M99=0),ABS(L99),AND(L99+M99=0),0,AND(L99&lt;0,ABS(L99)&gt;ABS(M99),M99&lt;0),ABS(L99),AND(L99&gt;0,M99&lt;0,ABS(L99)&lt;ABS(M99)),ABS(M99)-ABS(L99),AND(L99&lt;0,M99&lt;0),ABS(L99))</f>
        <v>636.96859807170802</v>
      </c>
      <c r="H99" s="7" cm="1">
        <f t="array" ref="H99">_xlfn.IFS(AND(L99&lt;0,M99&gt;0),ABS(M99+L99),AND(L99&lt;0,M99&lt;0),ABS(M99),AND(L99&gt;=0,M99&gt;=0),M99,AND(L99=0,M99=0),M99,AND(L99&gt;0,M99&lt;0,ABS(L99)&gt;ABS(M99)),ABS(M99),AND(L99&lt;0,M99=0),M99,AND(L99+M99=0),0,AND(L99=0,M99&lt;0),ABS(M99),AND(L99&gt;0,M99&lt;0,ABS(L99)&lt;ABS(M99)),ABS(L99))</f>
        <v>137.57549518895564</v>
      </c>
      <c r="L99" s="10">
        <f t="shared" si="3"/>
        <v>-636.96859807170802</v>
      </c>
      <c r="M99" s="10">
        <f t="shared" si="3"/>
        <v>-137.57549518895564</v>
      </c>
      <c r="N99" s="12">
        <f t="shared" si="4"/>
        <v>-774.54409326066366</v>
      </c>
      <c r="O99" s="12">
        <f t="shared" si="5"/>
        <v>2887.1322712671868</v>
      </c>
      <c r="P99" s="21"/>
      <c r="Q99" s="44" t="str" cm="1">
        <f t="array" ref="Q99">_xlfn.IFS(L99&lt;0,$T$113,L99=0,"",L99&gt;0,$U$113)</f>
        <v>▼</v>
      </c>
      <c r="R99" s="44" t="str" cm="1">
        <f t="array" ref="R99">_xlfn.IFS(M99&lt;0,$T$113,M99=0,"",M99&gt;0,$U$113)</f>
        <v>▼</v>
      </c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</row>
    <row r="100" spans="1:57" x14ac:dyDescent="0.35">
      <c r="A100" s="21"/>
      <c r="B100" s="21"/>
      <c r="C100" s="21"/>
      <c r="D100" s="21"/>
      <c r="E100" s="17" t="str">
        <f t="shared" si="2"/>
        <v>Q3 '25</v>
      </c>
      <c r="F100" s="11" cm="1">
        <f t="array" ref="F100">_xlfn.IFS(AND(L100&lt;0,M100&gt;0,ABS(L100)&gt;ABS(M100)),O99+L100,AND(L100&lt;0,M100&gt;0,ABS(L100)&lt;ABS(M100)),O99+L100,AND(L100&lt;0,M100&lt;0,ABS(L100)&lt;ABS(M100)),O99+L100+M100,AND(L100&gt;0,M100&gt;0),O99,AND(L100&gt;0,M100&lt;0,ABS(L100)&gt;ABS(M100)),O99,AND(L100&lt;0,M100&gt;0,ABS(L100)&gt;ABS(M100)),O99+L100,AND(L100=0,M100&gt;0),O99,AND(L100&gt;0,M100=0),O99,AND(L100&lt;0,M100=0),O99+L100,AND(L100+M100=0),O99,AND(L100=0,M100&lt;0),O99+M100,AND(L100&gt;0,M100&lt;0,ABS(L100)&lt;ABS(M100)),O99-(ABS(M100)-ABS(L100)),AND(L100&lt;0,M100&lt;0,ABS(L100)&gt;ABS(M100)),O99+L100+M100,AND(L100&lt;0,M100&lt;0,ABS(L100)=ABS(M100)),O99+L100+M100)</f>
        <v>2649.415416492066</v>
      </c>
      <c r="G100" s="8" cm="1">
        <f t="array" ref="G100">_xlfn.IFS(AND(L100&lt;0,ABS(L100)&lt;ABS(M100)),ABS(L100),AND(L100&lt;0,ABS(L100)&gt;ABS(M100),M100&gt;0),ABS(M100),AND(ROUNDDOWN(L100,0)=0,ROUNDDOWN(M100,0)=0),0,AND(L100&gt;0,M100&lt;0,ABS(L100)&gt;ABS(M100)),L100+M100,AND(L100&gt;=0,M100&gt;=0),L100,AND(L100=0,M100&lt;0),L100,AND(L100&lt;0,M100=0),ABS(L100),AND(L100+M100=0),0,AND(L100&lt;0,ABS(L100)&gt;ABS(M100),M100&lt;0),ABS(L100),AND(L100&gt;0,M100&lt;0,ABS(L100)&lt;ABS(M100)),ABS(M100)-ABS(L100),AND(L100&lt;0,M100&lt;0),ABS(L100))</f>
        <v>237.71685477512074</v>
      </c>
      <c r="H100" s="7" cm="1">
        <f t="array" ref="H100">_xlfn.IFS(AND(L100&lt;0,M100&gt;0),ABS(M100+L100),AND(L100&lt;0,M100&lt;0),ABS(M100),AND(L100&gt;=0,M100&gt;=0),M100,AND(L100=0,M100=0),M100,AND(L100&gt;0,M100&lt;0,ABS(L100)&gt;ABS(M100)),ABS(M100),AND(L100&lt;0,M100=0),M100,AND(L100+M100=0),0,AND(L100=0,M100&lt;0),ABS(M100),AND(L100&gt;0,M100&lt;0,ABS(L100)&lt;ABS(M100)),ABS(L100))</f>
        <v>265.51678504662362</v>
      </c>
      <c r="L100" s="10">
        <f t="shared" si="3"/>
        <v>-237.71685477512074</v>
      </c>
      <c r="M100" s="10">
        <f t="shared" si="3"/>
        <v>503.23363982174436</v>
      </c>
      <c r="N100" s="12">
        <f t="shared" si="4"/>
        <v>265.51678504662362</v>
      </c>
      <c r="O100" s="12">
        <f t="shared" si="5"/>
        <v>3152.6490563138104</v>
      </c>
      <c r="P100" s="21"/>
      <c r="Q100" s="44" t="str" cm="1">
        <f t="array" ref="Q100">_xlfn.IFS(L100&lt;0,$T$113,L100=0,"",L100&gt;0,$U$113)</f>
        <v>▼</v>
      </c>
      <c r="R100" s="44" t="str" cm="1">
        <f t="array" ref="R100">_xlfn.IFS(M100&lt;0,$T$113,M100=0,"",M100&gt;0,$U$113)</f>
        <v>▲</v>
      </c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</row>
    <row r="101" spans="1:57" x14ac:dyDescent="0.35">
      <c r="A101" s="21"/>
      <c r="B101" s="21"/>
      <c r="C101" s="21"/>
      <c r="D101" s="21"/>
      <c r="E101" s="17" t="str">
        <f t="shared" si="2"/>
        <v>COGS '24</v>
      </c>
      <c r="F101" s="11" cm="1">
        <f t="array" ref="F101">_xlfn.IFS(AND(L101&lt;0,M101&gt;0,ABS(L101)&gt;ABS(M101)),O100+L101,AND(L101&lt;0,M101&gt;0,ABS(L101)&lt;ABS(M101)),O100+L101,AND(L101&lt;0,M101&lt;0,ABS(L101)&lt;ABS(M101)),O100+L101+M101,AND(L101&gt;0,M101&gt;0),O100,AND(L101&gt;0,M101&lt;0,ABS(L101)&gt;ABS(M101)),O100,AND(L101&lt;0,M101&gt;0,ABS(L101)&gt;ABS(M101)),O100+L101,AND(L101=0,M101&gt;0),O100,AND(L101&gt;0,M101=0),O100,AND(L101&lt;0,M101=0),O100+L101,AND(L101+M101=0),O100,AND(L101=0,M101&lt;0),O100+M101,AND(L101&gt;0,M101&lt;0,ABS(L101)&lt;ABS(M101)),O100-(ABS(M101)-ABS(L101)),AND(L101&lt;0,M101&lt;0,ABS(L101)&gt;ABS(M101)),O100+L101+M101,AND(L101&lt;0,M101&lt;0,ABS(L101)=ABS(M101)),O100+L101+M101)</f>
        <v>3152.6490563138104</v>
      </c>
      <c r="G101" s="8">
        <v>0</v>
      </c>
      <c r="H101" s="7" cm="1">
        <f t="array" ref="H101">_xlfn.IFS(AND(L101&lt;0,M101&gt;0),ABS(M101+L101),AND(L101&lt;0,M101&lt;0),ABS(M101),AND(L101&gt;=0,M101&gt;=0),M101,AND(L101=0,M101=0),M101,AND(L101&gt;0,M101&lt;0,ABS(L101)&gt;ABS(M101)),ABS(M101),AND(L101&lt;0,M101=0),M101,AND(L101+M101=0),0,AND(L101=0,M101&lt;0),ABS(M101),AND(L101&gt;0,M101&lt;0,ABS(L101)&lt;ABS(M101)),ABS(L101))</f>
        <v>0</v>
      </c>
      <c r="L101" s="10"/>
      <c r="M101" s="10"/>
      <c r="N101" s="12"/>
      <c r="O101" s="12"/>
      <c r="P101" s="21"/>
      <c r="Q101" s="44" t="str" cm="1">
        <f t="array" ref="Q101">_xlfn.IFS(L101&lt;0,$T$113,L101=0,"",L101&gt;0,$U$113)</f>
        <v/>
      </c>
      <c r="R101" s="44" t="str" cm="1">
        <f t="array" ref="R101">_xlfn.IFS(M101&lt;0,$T$113,M101=0,"",M101&gt;0,$U$113)</f>
        <v/>
      </c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</row>
    <row r="102" spans="1:57" x14ac:dyDescent="0.35">
      <c r="A102" s="21"/>
      <c r="B102" s="21"/>
      <c r="C102" s="21"/>
      <c r="D102" s="21"/>
      <c r="E102" s="17">
        <f t="shared" si="2"/>
        <v>0</v>
      </c>
      <c r="F102" s="11">
        <v>0</v>
      </c>
      <c r="G102" s="8" cm="1">
        <f t="array" ref="G102">_xlfn.IFS(AND(L102&lt;0,ABS(L102)&lt;ABS(M102)),ABS(L102),AND(L102&lt;0,ABS(L102)&gt;ABS(M102),M102&gt;0),ABS(M102),AND(ROUNDDOWN(L102,0)=0,ROUNDDOWN(M102,0)=0),0,AND(L102&gt;0,M102&lt;0,ABS(L102)&gt;ABS(M102)),L102+M102,AND(L102&gt;=0,M102&gt;=0),L102,AND(L102=0,M102&lt;0),L102,AND(L102&lt;0,M102=0),ABS(L102),AND(L102+M102=0),0,AND(L102&lt;0,ABS(L102)&gt;ABS(M102),M102&lt;0),ABS(L102),AND(L102&gt;0,M102&lt;0,ABS(L102)&lt;ABS(M102)),ABS(M102)-ABS(L102),AND(L102&lt;0,M102&lt;0),ABS(L102))</f>
        <v>0</v>
      </c>
      <c r="H102" s="7" cm="1">
        <f t="array" ref="H102">_xlfn.IFS(AND(L102&lt;0,M102&gt;0),ABS(M102+L102),AND(L102&lt;0,M102&lt;0),ABS(M102),AND(L102&gt;=0,M102&gt;=0),M102,AND(L102=0,M102=0),M102,AND(L102&gt;0,M102&lt;0,ABS(L102)&gt;ABS(M102)),ABS(M102),AND(L102&lt;0,M102=0),M102,AND(L102+M102=0),0,AND(L102=0,M102&lt;0),ABS(M102),AND(L102&gt;0,M102&lt;0,ABS(L102)&lt;ABS(M102)),ABS(L102))</f>
        <v>0</v>
      </c>
      <c r="L102" s="10"/>
      <c r="M102" s="10"/>
      <c r="N102" s="12"/>
      <c r="O102" s="12"/>
      <c r="P102" s="21"/>
      <c r="Q102" s="44" t="str" cm="1">
        <f t="array" ref="Q102">_xlfn.IFS(L102&lt;0,$T$113,L102=0,"",L102&gt;0,$U$113)</f>
        <v/>
      </c>
      <c r="R102" s="44" t="str" cm="1">
        <f t="array" ref="R102">_xlfn.IFS(M102&lt;0,$T$113,M102=0,"",M102&gt;0,$U$113)</f>
        <v/>
      </c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</row>
    <row r="103" spans="1:57" x14ac:dyDescent="0.35">
      <c r="A103" s="21"/>
      <c r="B103" s="21"/>
      <c r="C103" s="21"/>
      <c r="D103" s="21"/>
      <c r="E103" s="17">
        <f t="shared" si="2"/>
        <v>0</v>
      </c>
      <c r="F103" s="11">
        <v>0</v>
      </c>
      <c r="G103" s="8" cm="1">
        <f t="array" ref="G103">_xlfn.IFS(AND(L103&lt;0,ABS(L103)&lt;ABS(M103)),ABS(L103),AND(L103&lt;0,ABS(L103)&gt;ABS(M103),M103&gt;0),ABS(M103),AND(ROUNDDOWN(L103,0)=0,ROUNDDOWN(M103,0)=0),0,AND(L103&gt;0,M103&lt;0,ABS(L103)&gt;ABS(M103)),L103+M103,AND(L103&gt;=0,M103&gt;=0),L103,AND(L103=0,M103&lt;0),L103,AND(L103&lt;0,M103=0),ABS(L103),AND(L103+M103=0),0,AND(L103&lt;0,ABS(L103)&gt;ABS(M103),M103&lt;0),ABS(L103),AND(L103&gt;0,M103&lt;0,ABS(L103)&lt;ABS(M103)),ABS(M103)-ABS(L103),AND(L103&lt;0,M103&lt;0),ABS(L103))</f>
        <v>0</v>
      </c>
      <c r="H103" s="7" cm="1">
        <f t="array" ref="H103">_xlfn.IFS(AND(L103&lt;0,M103&gt;0),ABS(M103+L103),AND(L103&lt;0,M103&lt;0),ABS(M103),AND(L103&gt;=0,M103&gt;=0),M103,AND(L103=0,M103=0),M103,AND(L103&gt;0,M103&lt;0,ABS(L103)&gt;ABS(M103)),ABS(M103),AND(L103&lt;0,M103=0),M103,AND(L103+M103=0),0,AND(L103=0,M103&lt;0),ABS(M103),AND(L103&gt;0,M103&lt;0,ABS(L103)&lt;ABS(M103)),ABS(L103))</f>
        <v>0</v>
      </c>
      <c r="L103" s="10"/>
      <c r="M103" s="10"/>
      <c r="N103" s="12"/>
      <c r="O103" s="12"/>
      <c r="P103" s="21"/>
      <c r="Q103" s="44" t="str" cm="1">
        <f t="array" ref="Q103">_xlfn.IFS(L103&lt;0,$T$113,L103=0,"",L103&gt;0,$U$113)</f>
        <v/>
      </c>
      <c r="R103" s="44" t="str" cm="1">
        <f t="array" ref="R103">_xlfn.IFS(M103&lt;0,$T$113,M103=0,"",M103&gt;0,$U$113)</f>
        <v/>
      </c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</row>
    <row r="104" spans="1:57" x14ac:dyDescent="0.35">
      <c r="A104" s="21"/>
      <c r="B104" s="21"/>
      <c r="C104" s="21"/>
      <c r="D104" s="21"/>
      <c r="E104" s="17">
        <f t="shared" si="2"/>
        <v>0</v>
      </c>
      <c r="F104" s="11">
        <v>0</v>
      </c>
      <c r="G104" s="8" cm="1">
        <f t="array" ref="G104">_xlfn.IFS(AND(L104&lt;0,ABS(L104)&lt;ABS(M104)),ABS(L104),AND(L104&lt;0,ABS(L104)&gt;ABS(M104),M104&gt;0),ABS(M104),AND(ROUNDDOWN(L104,0)=0,ROUNDDOWN(M104,0)=0),0,AND(L104&gt;0,M104&lt;0,ABS(L104)&gt;ABS(M104)),L104+M104,AND(L104&gt;=0,M104&gt;=0),L104,AND(L104=0,M104&lt;0),L104,AND(L104&lt;0,M104=0),ABS(L104),AND(L104+M104=0),0,AND(L104&lt;0,ABS(L104)&gt;ABS(M104),M104&lt;0),ABS(L104),AND(L104&gt;0,M104&lt;0,ABS(L104)&lt;ABS(M104)),ABS(M104)-ABS(L104),AND(L104&lt;0,M104&lt;0),ABS(L104))</f>
        <v>0</v>
      </c>
      <c r="H104" s="7" cm="1">
        <f t="array" ref="H104">_xlfn.IFS(AND(L104&lt;0,M104&gt;0),ABS(M104+L104),AND(L104&lt;0,M104&lt;0),ABS(M104),AND(L104&gt;=0,M104&gt;=0),M104,AND(L104=0,M104=0),M104,AND(L104&gt;0,M104&lt;0,ABS(L104)&gt;ABS(M104)),ABS(M104),AND(L104&lt;0,M104=0),M104,AND(L104+M104=0),0,AND(L104=0,M104&lt;0),ABS(M104),AND(L104&gt;0,M104&lt;0,ABS(L104)&lt;ABS(M104)),ABS(L104))</f>
        <v>0</v>
      </c>
      <c r="L104" s="10"/>
      <c r="M104" s="10"/>
      <c r="N104" s="12"/>
      <c r="O104" s="12"/>
      <c r="P104" s="21"/>
      <c r="Q104" s="44" t="str" cm="1">
        <f t="array" ref="Q104">_xlfn.IFS(L104&lt;0,$T$113,L104=0,"",L104&gt;0,$U$113)</f>
        <v/>
      </c>
      <c r="R104" s="44" t="str" cm="1">
        <f t="array" ref="R104">_xlfn.IFS(M104&lt;0,$T$113,M104=0,"",M104&gt;0,$U$113)</f>
        <v/>
      </c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</row>
    <row r="105" spans="1:57" x14ac:dyDescent="0.35">
      <c r="A105" s="21"/>
      <c r="B105" s="21"/>
      <c r="C105" s="21"/>
      <c r="D105" s="21"/>
      <c r="E105" s="6">
        <f t="shared" si="2"/>
        <v>0</v>
      </c>
      <c r="F105" s="11">
        <v>0</v>
      </c>
      <c r="G105" s="8" cm="1">
        <f t="array" ref="G105">_xlfn.IFS(AND(L105&lt;0,ABS(L105)&lt;ABS(M105)),ABS(L105),AND(L105&lt;0,ABS(L105)&gt;ABS(M105),M105&gt;0),ABS(M105),AND(ROUNDDOWN(L105,0)=0,ROUNDDOWN(M105,0)=0),0,AND(L105&gt;0,M105&lt;0,ABS(L105)&gt;ABS(M105)),L105+M105,AND(L105&gt;=0,M105&gt;=0),L105,AND(L105=0,M105&lt;0),L105,AND(L105&lt;0,M105=0),ABS(L105),AND(L105+M105=0),0,AND(L105&lt;0,ABS(L105)&gt;ABS(M105),M105&lt;0),ABS(L105),AND(L105&gt;0,M105&lt;0,ABS(L105)&lt;ABS(M105)),ABS(M105)-ABS(L105),AND(L105&lt;0,M105&lt;0),ABS(L105))</f>
        <v>0</v>
      </c>
      <c r="H105" s="12"/>
      <c r="P105" s="21"/>
      <c r="Q105" s="25"/>
      <c r="R105" s="25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</row>
    <row r="106" spans="1:57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5"/>
      <c r="R106" s="25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</row>
    <row r="107" spans="1:57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3"/>
      <c r="N107" s="21"/>
      <c r="O107" s="21"/>
      <c r="P107" s="21"/>
      <c r="Q107" s="25"/>
      <c r="R107" s="25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</row>
    <row r="108" spans="1:57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5"/>
      <c r="R108" s="25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</row>
    <row r="109" spans="1:57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5"/>
      <c r="R109" s="25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</row>
    <row r="110" spans="1:57" x14ac:dyDescent="0.35">
      <c r="A110" s="21"/>
      <c r="B110" s="21"/>
      <c r="C110" s="21"/>
      <c r="D110" s="21"/>
      <c r="E110" s="21"/>
      <c r="F110" s="21"/>
      <c r="G110" s="21"/>
      <c r="H110" s="45"/>
      <c r="I110" s="21"/>
      <c r="J110" s="21"/>
      <c r="K110" s="21"/>
      <c r="L110" s="21"/>
      <c r="M110" s="21"/>
      <c r="N110" s="21"/>
      <c r="O110" s="21"/>
      <c r="P110" s="21"/>
      <c r="Q110" s="25"/>
      <c r="R110" s="25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</row>
    <row r="111" spans="1:57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5"/>
      <c r="R111" s="25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</row>
    <row r="112" spans="1:57" x14ac:dyDescent="0.35">
      <c r="A112" s="21"/>
      <c r="B112" s="21"/>
      <c r="C112" s="21"/>
      <c r="D112" s="21"/>
      <c r="E112" s="21"/>
      <c r="F112" s="45"/>
      <c r="G112" s="45"/>
      <c r="H112" s="45"/>
      <c r="I112" s="21"/>
      <c r="J112" s="21"/>
      <c r="K112" s="21"/>
      <c r="L112" s="21"/>
      <c r="M112" s="21"/>
      <c r="N112" s="21"/>
      <c r="O112" s="21"/>
      <c r="P112" s="21"/>
      <c r="Q112" s="25"/>
      <c r="R112" s="25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</row>
    <row r="113" spans="1:57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5"/>
      <c r="R113" s="25"/>
      <c r="S113" s="21"/>
      <c r="T113" s="21" t="s">
        <v>3</v>
      </c>
      <c r="U113" s="21" t="s">
        <v>2</v>
      </c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</row>
    <row r="114" spans="1:57" x14ac:dyDescent="0.35">
      <c r="A114" s="21"/>
      <c r="B114" s="21"/>
      <c r="C114" s="21"/>
      <c r="D114" s="21"/>
      <c r="E114" s="21"/>
      <c r="F114" s="21"/>
      <c r="G114" s="21"/>
      <c r="H114" s="45"/>
      <c r="I114" s="21"/>
      <c r="J114" s="21"/>
      <c r="K114" s="21"/>
      <c r="L114" s="45"/>
      <c r="M114" s="45"/>
      <c r="N114" s="21"/>
      <c r="O114" s="21"/>
      <c r="P114" s="21"/>
      <c r="Q114" s="25"/>
      <c r="R114" s="25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</row>
    <row r="115" spans="1:57" x14ac:dyDescent="0.35">
      <c r="A115" s="21"/>
      <c r="B115" s="21"/>
      <c r="C115" s="21"/>
      <c r="D115" s="21"/>
      <c r="E115" s="21"/>
      <c r="F115" s="21"/>
      <c r="G115" s="46"/>
      <c r="H115" s="46"/>
      <c r="I115" s="21"/>
      <c r="J115" s="21"/>
      <c r="K115" s="21"/>
      <c r="L115" s="45"/>
      <c r="M115" s="45"/>
      <c r="N115" s="21"/>
      <c r="O115" s="21"/>
      <c r="P115" s="21"/>
      <c r="Q115" s="25"/>
      <c r="R115" s="25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</row>
    <row r="116" spans="1:57" x14ac:dyDescent="0.35">
      <c r="A116" s="21"/>
      <c r="B116" s="21"/>
      <c r="C116" s="21"/>
      <c r="D116" s="21"/>
      <c r="E116" s="21"/>
      <c r="F116" s="21"/>
      <c r="G116" s="46"/>
      <c r="H116" s="46"/>
      <c r="I116" s="21"/>
      <c r="J116" s="21"/>
      <c r="K116" s="21"/>
      <c r="L116" s="45"/>
      <c r="M116" s="45"/>
      <c r="N116" s="21"/>
      <c r="O116" s="21"/>
      <c r="P116" s="21"/>
      <c r="Q116" s="25"/>
      <c r="R116" s="25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</row>
    <row r="117" spans="1:57" x14ac:dyDescent="0.35">
      <c r="A117" s="21"/>
      <c r="B117" s="21"/>
      <c r="C117" s="21"/>
      <c r="D117" s="21"/>
      <c r="E117" s="21"/>
      <c r="F117" s="21"/>
      <c r="G117" s="46"/>
      <c r="H117" s="46"/>
      <c r="I117" s="21"/>
      <c r="J117" s="21"/>
      <c r="K117" s="21"/>
      <c r="L117" s="45"/>
      <c r="M117" s="45"/>
      <c r="N117" s="21"/>
      <c r="O117" s="21"/>
      <c r="P117" s="21"/>
      <c r="Q117" s="25"/>
      <c r="R117" s="25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</row>
    <row r="118" spans="1:57" x14ac:dyDescent="0.35">
      <c r="A118" s="21"/>
      <c r="B118" s="21"/>
      <c r="C118" s="21"/>
      <c r="D118" s="21"/>
      <c r="E118" s="21"/>
      <c r="F118" s="21"/>
      <c r="G118" s="46"/>
      <c r="H118" s="46"/>
      <c r="I118" s="21"/>
      <c r="J118" s="21"/>
      <c r="K118" s="21"/>
      <c r="L118" s="45"/>
      <c r="M118" s="45"/>
      <c r="N118" s="21"/>
      <c r="O118" s="21"/>
      <c r="P118" s="21"/>
      <c r="Q118" s="25"/>
      <c r="R118" s="25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</row>
    <row r="119" spans="1:57" x14ac:dyDescent="0.35">
      <c r="A119" s="21"/>
      <c r="B119" s="21"/>
      <c r="C119" s="21"/>
      <c r="D119" s="21"/>
      <c r="E119" s="21"/>
      <c r="F119" s="21"/>
      <c r="G119" s="46"/>
      <c r="H119" s="46"/>
      <c r="I119" s="21"/>
      <c r="J119" s="21"/>
      <c r="K119" s="21"/>
      <c r="L119" s="45"/>
      <c r="M119" s="45"/>
      <c r="N119" s="21"/>
      <c r="O119" s="21"/>
      <c r="P119" s="21"/>
      <c r="Q119" s="25"/>
      <c r="R119" s="25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</row>
    <row r="120" spans="1:57" x14ac:dyDescent="0.35">
      <c r="A120" s="21"/>
      <c r="B120" s="21"/>
      <c r="C120" s="21"/>
      <c r="D120" s="21"/>
      <c r="E120" s="21"/>
      <c r="F120" s="21"/>
      <c r="G120" s="46"/>
      <c r="H120" s="46"/>
      <c r="I120" s="21"/>
      <c r="J120" s="21"/>
      <c r="K120" s="21"/>
      <c r="L120" s="45"/>
      <c r="M120" s="45"/>
      <c r="N120" s="21"/>
      <c r="O120" s="21"/>
      <c r="P120" s="21"/>
      <c r="Q120" s="25"/>
      <c r="R120" s="25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</row>
    <row r="121" spans="1:57" x14ac:dyDescent="0.35">
      <c r="A121" s="21"/>
      <c r="B121" s="21"/>
      <c r="C121" s="21"/>
      <c r="D121" s="21"/>
      <c r="E121" s="21"/>
      <c r="F121" s="21"/>
      <c r="G121" s="46"/>
      <c r="H121" s="46"/>
      <c r="I121" s="21"/>
      <c r="J121" s="21"/>
      <c r="K121" s="21"/>
      <c r="L121" s="45"/>
      <c r="M121" s="45"/>
      <c r="N121" s="21"/>
      <c r="O121" s="21"/>
      <c r="P121" s="21"/>
      <c r="Q121" s="25"/>
      <c r="R121" s="25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</row>
    <row r="122" spans="1:57" x14ac:dyDescent="0.35">
      <c r="A122" s="21"/>
      <c r="B122" s="21"/>
      <c r="C122" s="21"/>
      <c r="D122" s="21"/>
      <c r="E122" s="21"/>
      <c r="F122" s="21"/>
      <c r="G122" s="46"/>
      <c r="H122" s="46"/>
      <c r="I122" s="21"/>
      <c r="J122" s="21"/>
      <c r="K122" s="21"/>
      <c r="L122" s="45"/>
      <c r="M122" s="45"/>
      <c r="N122" s="21"/>
      <c r="O122" s="21"/>
      <c r="P122" s="21"/>
      <c r="Q122" s="25"/>
      <c r="R122" s="25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</row>
    <row r="123" spans="1:57" x14ac:dyDescent="0.35">
      <c r="A123" s="21"/>
      <c r="B123" s="21"/>
      <c r="C123" s="21"/>
      <c r="D123" s="21"/>
      <c r="E123" s="21"/>
      <c r="F123" s="21"/>
      <c r="G123" s="46"/>
      <c r="H123" s="46"/>
      <c r="I123" s="21"/>
      <c r="J123" s="21"/>
      <c r="K123" s="21"/>
      <c r="L123" s="45"/>
      <c r="M123" s="45"/>
      <c r="N123" s="21"/>
      <c r="O123" s="21"/>
      <c r="P123" s="21"/>
      <c r="Q123" s="25"/>
      <c r="R123" s="25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</row>
    <row r="124" spans="1:57" s="13" customFormat="1" x14ac:dyDescent="0.35">
      <c r="A124" s="25"/>
      <c r="B124" s="25"/>
      <c r="C124" s="25"/>
      <c r="D124" s="25"/>
      <c r="E124" s="21"/>
      <c r="F124" s="21"/>
      <c r="G124" s="46"/>
      <c r="H124" s="46"/>
      <c r="I124" s="21"/>
      <c r="J124" s="21"/>
      <c r="K124" s="21"/>
      <c r="L124" s="45"/>
      <c r="M124" s="45"/>
      <c r="N124" s="21"/>
      <c r="O124" s="21"/>
      <c r="P124" s="21"/>
      <c r="Q124" s="25"/>
      <c r="R124" s="25"/>
      <c r="S124" s="21"/>
      <c r="T124" s="21"/>
      <c r="U124" s="21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</row>
    <row r="125" spans="1:57" s="13" customFormat="1" x14ac:dyDescent="0.35">
      <c r="A125" s="25"/>
      <c r="B125" s="25"/>
      <c r="C125" s="25"/>
      <c r="D125" s="25"/>
      <c r="E125" s="21"/>
      <c r="F125" s="21"/>
      <c r="G125" s="46"/>
      <c r="H125" s="46"/>
      <c r="I125" s="21"/>
      <c r="J125" s="21"/>
      <c r="K125" s="21"/>
      <c r="L125" s="45"/>
      <c r="M125" s="45"/>
      <c r="N125" s="21"/>
      <c r="O125" s="21"/>
      <c r="P125" s="21"/>
      <c r="Q125" s="25"/>
      <c r="R125" s="25"/>
      <c r="S125" s="21"/>
      <c r="T125" s="21"/>
      <c r="U125" s="21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</row>
    <row r="126" spans="1:57" s="13" customFormat="1" x14ac:dyDescent="0.35">
      <c r="A126" s="25"/>
      <c r="B126" s="25"/>
      <c r="C126" s="25"/>
      <c r="D126" s="25"/>
      <c r="E126" s="21"/>
      <c r="F126" s="21"/>
      <c r="G126" s="46"/>
      <c r="H126" s="46"/>
      <c r="I126" s="21"/>
      <c r="J126" s="21"/>
      <c r="K126" s="21"/>
      <c r="L126" s="45"/>
      <c r="M126" s="45"/>
      <c r="N126" s="21"/>
      <c r="O126" s="21"/>
      <c r="P126" s="21"/>
      <c r="Q126" s="25"/>
      <c r="R126" s="25"/>
      <c r="S126" s="21"/>
      <c r="T126" s="21"/>
      <c r="U126" s="21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</row>
    <row r="127" spans="1:57" s="13" customFormat="1" x14ac:dyDescent="0.35">
      <c r="A127" s="25"/>
      <c r="B127" s="25"/>
      <c r="C127" s="25"/>
      <c r="D127" s="25"/>
      <c r="E127" s="21"/>
      <c r="F127" s="21"/>
      <c r="G127" s="46"/>
      <c r="H127" s="46"/>
      <c r="I127" s="21"/>
      <c r="J127" s="21"/>
      <c r="K127" s="21"/>
      <c r="L127" s="45"/>
      <c r="M127" s="45"/>
      <c r="N127" s="21"/>
      <c r="O127" s="21"/>
      <c r="P127" s="21"/>
      <c r="Q127" s="25"/>
      <c r="R127" s="25"/>
      <c r="S127" s="21"/>
      <c r="T127" s="21"/>
      <c r="U127" s="21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</row>
    <row r="128" spans="1:57" s="13" customFormat="1" x14ac:dyDescent="0.35">
      <c r="A128" s="25"/>
      <c r="B128" s="25"/>
      <c r="C128" s="25"/>
      <c r="D128" s="25"/>
      <c r="E128" s="21"/>
      <c r="F128" s="21"/>
      <c r="G128" s="46"/>
      <c r="H128" s="46"/>
      <c r="I128" s="21"/>
      <c r="J128" s="21"/>
      <c r="K128" s="21"/>
      <c r="L128" s="45"/>
      <c r="M128" s="45"/>
      <c r="N128" s="21"/>
      <c r="O128" s="21"/>
      <c r="P128" s="21"/>
      <c r="Q128" s="25"/>
      <c r="R128" s="25"/>
      <c r="S128" s="21"/>
      <c r="T128" s="21"/>
      <c r="U128" s="21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</row>
    <row r="129" spans="1:57" s="13" customFormat="1" x14ac:dyDescent="0.35">
      <c r="A129" s="25"/>
      <c r="B129" s="25"/>
      <c r="C129" s="25"/>
      <c r="D129" s="25"/>
      <c r="E129" s="21"/>
      <c r="F129" s="21"/>
      <c r="G129" s="46"/>
      <c r="H129" s="46"/>
      <c r="I129" s="21"/>
      <c r="J129" s="21"/>
      <c r="K129" s="21"/>
      <c r="L129" s="45"/>
      <c r="M129" s="45"/>
      <c r="N129" s="21"/>
      <c r="O129" s="21"/>
      <c r="P129" s="21"/>
      <c r="Q129" s="25"/>
      <c r="R129" s="25"/>
      <c r="S129" s="21"/>
      <c r="T129" s="21"/>
      <c r="U129" s="21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</row>
    <row r="130" spans="1:57" s="13" customFormat="1" x14ac:dyDescent="0.35">
      <c r="A130" s="25"/>
      <c r="B130" s="25"/>
      <c r="C130" s="25"/>
      <c r="D130" s="25"/>
      <c r="E130" s="21"/>
      <c r="F130" s="21"/>
      <c r="G130" s="46"/>
      <c r="H130" s="46"/>
      <c r="I130" s="21"/>
      <c r="J130" s="21"/>
      <c r="K130" s="21"/>
      <c r="L130" s="45"/>
      <c r="M130" s="45"/>
      <c r="N130" s="21"/>
      <c r="O130" s="21"/>
      <c r="P130" s="21"/>
      <c r="Q130" s="25"/>
      <c r="R130" s="25"/>
      <c r="S130" s="21"/>
      <c r="T130" s="21"/>
      <c r="U130" s="21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</row>
    <row r="131" spans="1:57" s="13" customFormat="1" x14ac:dyDescent="0.35">
      <c r="A131" s="25"/>
      <c r="B131" s="25"/>
      <c r="C131" s="25"/>
      <c r="D131" s="25"/>
      <c r="E131" s="21"/>
      <c r="F131" s="21"/>
      <c r="G131" s="46"/>
      <c r="H131" s="46"/>
      <c r="I131" s="21"/>
      <c r="J131" s="21"/>
      <c r="K131" s="21"/>
      <c r="L131" s="45"/>
      <c r="M131" s="45"/>
      <c r="N131" s="21"/>
      <c r="O131" s="21"/>
      <c r="P131" s="21"/>
      <c r="Q131" s="25"/>
      <c r="R131" s="25"/>
      <c r="S131" s="21"/>
      <c r="T131" s="21"/>
      <c r="U131" s="21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</row>
    <row r="132" spans="1:57" s="13" customFormat="1" x14ac:dyDescent="0.35">
      <c r="A132" s="25"/>
      <c r="B132" s="25"/>
      <c r="C132" s="25"/>
      <c r="D132" s="25"/>
      <c r="E132" s="21"/>
      <c r="F132" s="21"/>
      <c r="G132" s="46"/>
      <c r="H132" s="46"/>
      <c r="I132" s="21"/>
      <c r="J132" s="21"/>
      <c r="K132" s="21"/>
      <c r="L132" s="45"/>
      <c r="M132" s="45"/>
      <c r="N132" s="21"/>
      <c r="O132" s="21"/>
      <c r="P132" s="21"/>
      <c r="Q132" s="25"/>
      <c r="R132" s="25"/>
      <c r="S132" s="21"/>
      <c r="T132" s="21"/>
      <c r="U132" s="21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</row>
    <row r="133" spans="1:57" s="13" customFormat="1" x14ac:dyDescent="0.35">
      <c r="A133" s="25"/>
      <c r="B133" s="25"/>
      <c r="C133" s="25"/>
      <c r="D133" s="25"/>
      <c r="E133" s="21"/>
      <c r="F133" s="21"/>
      <c r="G133" s="46"/>
      <c r="H133" s="46"/>
      <c r="I133" s="21"/>
      <c r="J133" s="21"/>
      <c r="K133" s="21"/>
      <c r="L133" s="45"/>
      <c r="M133" s="45"/>
      <c r="N133" s="21"/>
      <c r="O133" s="21"/>
      <c r="P133" s="21"/>
      <c r="Q133" s="25"/>
      <c r="R133" s="25"/>
      <c r="S133" s="21"/>
      <c r="T133" s="21"/>
      <c r="U133" s="21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</row>
    <row r="134" spans="1:57" s="13" customFormat="1" x14ac:dyDescent="0.35">
      <c r="A134" s="25"/>
      <c r="B134" s="25"/>
      <c r="C134" s="25"/>
      <c r="D134" s="25"/>
      <c r="E134" s="21"/>
      <c r="F134" s="21"/>
      <c r="G134" s="46"/>
      <c r="H134" s="46"/>
      <c r="I134" s="21"/>
      <c r="J134" s="21"/>
      <c r="K134" s="21"/>
      <c r="L134" s="45"/>
      <c r="M134" s="45"/>
      <c r="N134" s="21"/>
      <c r="O134" s="21"/>
      <c r="P134" s="21"/>
      <c r="Q134" s="25"/>
      <c r="R134" s="25"/>
      <c r="S134" s="21"/>
      <c r="T134" s="21"/>
      <c r="U134" s="21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</row>
    <row r="135" spans="1:57" s="13" customFormat="1" x14ac:dyDescent="0.35">
      <c r="A135" s="25"/>
      <c r="B135" s="25"/>
      <c r="C135" s="25"/>
      <c r="D135" s="25"/>
      <c r="E135" s="21"/>
      <c r="F135" s="21"/>
      <c r="G135" s="46"/>
      <c r="H135" s="46"/>
      <c r="I135" s="21"/>
      <c r="J135" s="21"/>
      <c r="K135" s="21"/>
      <c r="L135" s="45"/>
      <c r="M135" s="45"/>
      <c r="N135" s="21"/>
      <c r="O135" s="21"/>
      <c r="P135" s="21"/>
      <c r="Q135" s="25"/>
      <c r="R135" s="25"/>
      <c r="S135" s="21"/>
      <c r="T135" s="21"/>
      <c r="U135" s="21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</row>
    <row r="136" spans="1:57" s="13" customFormat="1" x14ac:dyDescent="0.35">
      <c r="A136" s="25"/>
      <c r="B136" s="25"/>
      <c r="C136" s="25"/>
      <c r="D136" s="25"/>
      <c r="E136" s="21"/>
      <c r="F136" s="21"/>
      <c r="G136" s="46"/>
      <c r="H136" s="46"/>
      <c r="I136" s="21"/>
      <c r="J136" s="21"/>
      <c r="K136" s="21"/>
      <c r="L136" s="45"/>
      <c r="M136" s="45"/>
      <c r="N136" s="21"/>
      <c r="O136" s="21"/>
      <c r="P136" s="21"/>
      <c r="Q136" s="25"/>
      <c r="R136" s="25"/>
      <c r="S136" s="21"/>
      <c r="T136" s="21"/>
      <c r="U136" s="21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</row>
    <row r="137" spans="1:57" s="13" customFormat="1" x14ac:dyDescent="0.35">
      <c r="A137" s="25"/>
      <c r="B137" s="25"/>
      <c r="C137" s="25"/>
      <c r="D137" s="25"/>
      <c r="E137" s="21"/>
      <c r="F137" s="21"/>
      <c r="G137" s="46"/>
      <c r="H137" s="46"/>
      <c r="I137" s="21"/>
      <c r="J137" s="21"/>
      <c r="K137" s="21"/>
      <c r="L137" s="21"/>
      <c r="M137" s="21"/>
      <c r="N137" s="21"/>
      <c r="O137" s="21"/>
      <c r="P137" s="21"/>
      <c r="Q137" s="25"/>
      <c r="R137" s="25"/>
      <c r="S137" s="21"/>
      <c r="T137" s="21"/>
      <c r="U137" s="21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</row>
    <row r="138" spans="1:57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5"/>
      <c r="R138" s="25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</row>
    <row r="139" spans="1:57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5"/>
      <c r="R139" s="25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</row>
    <row r="140" spans="1:57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5"/>
      <c r="R140" s="25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</row>
    <row r="141" spans="1:57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5"/>
      <c r="R141" s="25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</row>
    <row r="142" spans="1:57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5"/>
      <c r="R142" s="25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</row>
    <row r="143" spans="1:57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5"/>
      <c r="R143" s="25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</row>
    <row r="144" spans="1:57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5"/>
      <c r="R144" s="25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</row>
    <row r="145" spans="1:57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5"/>
      <c r="R145" s="25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</row>
    <row r="146" spans="1:57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5"/>
      <c r="R146" s="25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</row>
    <row r="147" spans="1:57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5"/>
      <c r="R147" s="25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</row>
    <row r="148" spans="1:57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5"/>
      <c r="R148" s="25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</row>
    <row r="149" spans="1:57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5"/>
      <c r="R149" s="25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</row>
    <row r="150" spans="1:57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5"/>
      <c r="R150" s="25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</row>
    <row r="151" spans="1:57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5"/>
      <c r="R151" s="25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</row>
    <row r="152" spans="1:57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5"/>
      <c r="R152" s="25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</row>
    <row r="153" spans="1:57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5"/>
      <c r="R153" s="25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</row>
    <row r="154" spans="1:57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5"/>
      <c r="R154" s="25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</row>
    <row r="155" spans="1:57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5"/>
      <c r="R155" s="25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</row>
    <row r="156" spans="1:57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5"/>
      <c r="R156" s="25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</row>
    <row r="157" spans="1:57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5"/>
      <c r="R157" s="25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</row>
    <row r="158" spans="1:57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5"/>
      <c r="R158" s="25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</row>
    <row r="159" spans="1:57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5"/>
      <c r="R159" s="25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</row>
    <row r="160" spans="1:57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5"/>
      <c r="R160" s="25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</row>
    <row r="161" spans="1:57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5"/>
      <c r="R161" s="25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</row>
    <row r="162" spans="1:57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5"/>
      <c r="R162" s="25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</row>
    <row r="163" spans="1:57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5"/>
      <c r="R163" s="25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</row>
    <row r="164" spans="1:57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5"/>
      <c r="R164" s="25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</row>
    <row r="165" spans="1:57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5"/>
      <c r="R165" s="25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</row>
    <row r="166" spans="1:57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5"/>
      <c r="R166" s="25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</row>
    <row r="167" spans="1:57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5"/>
      <c r="R167" s="25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</row>
    <row r="168" spans="1:57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5"/>
      <c r="R168" s="25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</row>
    <row r="169" spans="1:57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5"/>
      <c r="R169" s="25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</row>
    <row r="170" spans="1:57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5"/>
      <c r="R170" s="25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</row>
    <row r="171" spans="1:57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5"/>
      <c r="R171" s="25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</row>
    <row r="172" spans="1:57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5"/>
      <c r="R172" s="25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</row>
    <row r="173" spans="1:57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5"/>
      <c r="R173" s="25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</row>
    <row r="174" spans="1:57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5"/>
      <c r="R174" s="25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</row>
    <row r="175" spans="1:57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5"/>
      <c r="R175" s="25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</row>
    <row r="176" spans="1:57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5"/>
      <c r="R176" s="25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</row>
    <row r="177" spans="1:57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5"/>
      <c r="R177" s="25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</row>
    <row r="178" spans="1:57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5"/>
      <c r="R178" s="25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</row>
    <row r="179" spans="1:57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5"/>
      <c r="R179" s="25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</row>
    <row r="180" spans="1:57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5"/>
      <c r="R180" s="25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</row>
    <row r="181" spans="1:57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5"/>
      <c r="R181" s="25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</row>
    <row r="182" spans="1:57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5"/>
      <c r="R182" s="25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</row>
    <row r="183" spans="1:57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5"/>
      <c r="R183" s="25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</row>
    <row r="184" spans="1:57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5"/>
      <c r="R184" s="25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</row>
    <row r="185" spans="1:57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5"/>
      <c r="R185" s="25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</row>
    <row r="186" spans="1:57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5"/>
      <c r="R186" s="25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</row>
    <row r="187" spans="1:57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5"/>
      <c r="R187" s="25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</row>
  </sheetData>
  <conditionalFormatting sqref="Q82">
    <cfRule type="expression" dxfId="4" priority="1">
      <formula>L82&gt;0</formula>
    </cfRule>
  </conditionalFormatting>
  <dataValidations count="1">
    <dataValidation type="list" allowBlank="1" showInputMessage="1" showErrorMessage="1" sqref="G13" xr:uid="{025AEB09-4D99-449D-80C0-6CA88C4F3F5E}">
      <formula1>#REF!</formula1>
    </dataValidation>
  </dataValidations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FA8DA-551B-4E7D-8AEB-D2AB795C1C5D}">
  <dimension ref="A1:BE187"/>
  <sheetViews>
    <sheetView showGridLines="0" zoomScale="90" zoomScaleNormal="90" workbookViewId="0">
      <selection activeCell="M31" sqref="M31"/>
    </sheetView>
  </sheetViews>
  <sheetFormatPr defaultRowHeight="14.5" x14ac:dyDescent="0.35"/>
  <cols>
    <col min="1" max="1" width="2.6328125" customWidth="1"/>
    <col min="2" max="2" width="3.90625" customWidth="1"/>
    <col min="3" max="3" width="1.08984375" customWidth="1"/>
    <col min="4" max="4" width="1" customWidth="1"/>
    <col min="5" max="5" width="10.81640625" customWidth="1"/>
    <col min="6" max="6" width="13.08984375" customWidth="1"/>
    <col min="7" max="7" width="7.90625" bestFit="1" customWidth="1"/>
    <col min="8" max="8" width="10.36328125" customWidth="1"/>
    <col min="9" max="9" width="10" customWidth="1"/>
    <col min="10" max="10" width="1" customWidth="1"/>
    <col min="11" max="11" width="1.08984375" customWidth="1"/>
    <col min="12" max="14" width="8.7265625" customWidth="1"/>
    <col min="17" max="18" width="3.6328125" style="13" customWidth="1"/>
  </cols>
  <sheetData>
    <row r="1" spans="1:57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5"/>
      <c r="R1" s="25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</row>
    <row r="2" spans="1:57" x14ac:dyDescent="0.35">
      <c r="A2" s="21"/>
      <c r="B2" s="21"/>
      <c r="C2" s="21"/>
      <c r="D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</row>
    <row r="3" spans="1:57" x14ac:dyDescent="0.35">
      <c r="A3" s="21"/>
      <c r="B3" s="21"/>
      <c r="C3" s="21"/>
      <c r="D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</row>
    <row r="4" spans="1:57" x14ac:dyDescent="0.35">
      <c r="A4" s="21"/>
      <c r="B4" s="21"/>
      <c r="C4" s="21"/>
      <c r="D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</row>
    <row r="5" spans="1:57" x14ac:dyDescent="0.35">
      <c r="A5" s="21"/>
      <c r="B5" s="21"/>
      <c r="C5" s="21"/>
      <c r="D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</row>
    <row r="6" spans="1:57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5"/>
      <c r="R6" s="25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</row>
    <row r="7" spans="1:57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5"/>
      <c r="R7" s="25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</row>
    <row r="8" spans="1:57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5"/>
      <c r="R8" s="25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</row>
    <row r="9" spans="1:57" x14ac:dyDescent="0.35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5"/>
      <c r="R9" s="25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</row>
    <row r="10" spans="1:57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5"/>
      <c r="R10" s="25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</row>
    <row r="11" spans="1:57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5"/>
      <c r="R11" s="25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</row>
    <row r="12" spans="1:57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5"/>
      <c r="R12" s="25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</row>
    <row r="13" spans="1:57" x14ac:dyDescent="0.35">
      <c r="A13" s="21"/>
      <c r="B13" s="21"/>
      <c r="C13" s="21"/>
      <c r="D13" s="21"/>
      <c r="E13" s="21"/>
      <c r="F13" s="21"/>
      <c r="G13" s="22"/>
      <c r="H13" s="21"/>
      <c r="I13" s="21"/>
      <c r="J13" s="21"/>
      <c r="K13" s="23"/>
      <c r="L13" s="21"/>
      <c r="M13" s="21"/>
      <c r="N13" s="24"/>
      <c r="O13" s="21"/>
      <c r="P13" s="21"/>
      <c r="Q13" s="25"/>
      <c r="R13" s="25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</row>
    <row r="14" spans="1:57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5"/>
      <c r="R14" s="25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</row>
    <row r="15" spans="1:57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5"/>
      <c r="R15" s="25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</row>
    <row r="16" spans="1:57" ht="6.5" customHeight="1" x14ac:dyDescent="0.35">
      <c r="A16" s="21"/>
      <c r="B16" s="21"/>
      <c r="C16" s="20"/>
      <c r="D16" s="20"/>
      <c r="E16" s="20"/>
      <c r="F16" s="20"/>
      <c r="G16" s="20"/>
      <c r="H16" s="20"/>
      <c r="I16" s="20"/>
      <c r="J16" s="20"/>
      <c r="K16" s="20"/>
      <c r="L16" s="21"/>
      <c r="M16" s="21"/>
      <c r="N16" s="21"/>
      <c r="O16" s="21"/>
      <c r="P16" s="21"/>
      <c r="Q16" s="25"/>
      <c r="R16" s="25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</row>
    <row r="17" spans="1:57" ht="5" customHeight="1" x14ac:dyDescent="0.35">
      <c r="A17" s="21"/>
      <c r="B17" s="21"/>
      <c r="C17" s="20"/>
      <c r="D17" s="21"/>
      <c r="E17" s="21"/>
      <c r="F17" s="21"/>
      <c r="G17" s="21"/>
      <c r="H17" s="21"/>
      <c r="I17" s="21"/>
      <c r="J17" s="21"/>
      <c r="K17" s="20"/>
      <c r="L17" s="21"/>
      <c r="M17" s="21"/>
      <c r="N17" s="21"/>
      <c r="O17" s="21"/>
      <c r="P17" s="21"/>
      <c r="Q17" s="25"/>
      <c r="R17" s="25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</row>
    <row r="18" spans="1:57" ht="36" x14ac:dyDescent="0.35">
      <c r="A18" s="21"/>
      <c r="B18" s="21"/>
      <c r="C18" s="20"/>
      <c r="D18" s="21"/>
      <c r="E18" s="28" t="s">
        <v>0</v>
      </c>
      <c r="F18" s="29" t="s">
        <v>9</v>
      </c>
      <c r="G18" s="29" t="s">
        <v>10</v>
      </c>
      <c r="H18" s="30" t="s">
        <v>6</v>
      </c>
      <c r="I18" s="30" t="s">
        <v>7</v>
      </c>
      <c r="J18" s="26"/>
      <c r="K18" s="20"/>
      <c r="L18" s="21"/>
      <c r="M18" s="21"/>
      <c r="N18" s="21"/>
      <c r="O18" s="21"/>
      <c r="P18" s="21"/>
      <c r="Q18" s="25"/>
      <c r="R18" s="25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</row>
    <row r="19" spans="1:57" ht="6" customHeight="1" x14ac:dyDescent="0.35">
      <c r="A19" s="21"/>
      <c r="B19" s="21"/>
      <c r="C19" s="20"/>
      <c r="D19" s="21"/>
      <c r="E19" s="31"/>
      <c r="F19" s="32"/>
      <c r="G19" s="32"/>
      <c r="H19" s="33"/>
      <c r="I19" s="33"/>
      <c r="J19" s="26"/>
      <c r="K19" s="20"/>
      <c r="L19" s="21"/>
      <c r="M19" s="21"/>
      <c r="N19" s="21"/>
      <c r="O19" s="21"/>
      <c r="P19" s="21"/>
      <c r="Q19" s="25"/>
      <c r="R19" s="25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</row>
    <row r="20" spans="1:57" ht="18" x14ac:dyDescent="0.4">
      <c r="A20" s="21"/>
      <c r="B20" s="21"/>
      <c r="C20" s="20"/>
      <c r="D20" s="21"/>
      <c r="E20" s="34" t="s">
        <v>13</v>
      </c>
      <c r="F20" s="35">
        <v>500</v>
      </c>
      <c r="G20" s="36"/>
      <c r="H20" s="37"/>
      <c r="I20" s="37">
        <f>F20</f>
        <v>500</v>
      </c>
      <c r="J20" s="27"/>
      <c r="K20" s="20"/>
      <c r="L20" s="21"/>
      <c r="M20" s="21"/>
      <c r="N20" s="21"/>
      <c r="O20" s="21"/>
      <c r="P20" s="21"/>
      <c r="Q20" s="25"/>
      <c r="R20" s="25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</row>
    <row r="21" spans="1:57" ht="18" x14ac:dyDescent="0.4">
      <c r="A21" s="21"/>
      <c r="B21" s="21"/>
      <c r="C21" s="20"/>
      <c r="D21" s="21"/>
      <c r="E21" s="38" t="s">
        <v>14</v>
      </c>
      <c r="F21" s="39">
        <v>531.107073648388</v>
      </c>
      <c r="G21" s="39">
        <v>202.71254431299894</v>
      </c>
      <c r="H21" s="37">
        <f>SUM(F21:G21)</f>
        <v>733.81961796138694</v>
      </c>
      <c r="I21" s="37">
        <f>I20+F21+G21</f>
        <v>1233.8196179613869</v>
      </c>
      <c r="J21" s="27"/>
      <c r="K21" s="20"/>
      <c r="L21" s="21"/>
      <c r="M21" s="21"/>
      <c r="N21" s="21"/>
      <c r="O21" s="21"/>
      <c r="P21" s="21"/>
      <c r="Q21" s="25"/>
      <c r="R21" s="25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</row>
    <row r="22" spans="1:57" ht="18" x14ac:dyDescent="0.4">
      <c r="A22" s="21"/>
      <c r="B22" s="21"/>
      <c r="C22" s="20"/>
      <c r="D22" s="21"/>
      <c r="E22" s="38" t="s">
        <v>15</v>
      </c>
      <c r="F22" s="39">
        <v>475.50172683294068</v>
      </c>
      <c r="G22" s="39">
        <v>-416.86280692379773</v>
      </c>
      <c r="H22" s="37">
        <f t="shared" ref="H22:H40" si="0">SUM(F22:G22)</f>
        <v>58.638919909142942</v>
      </c>
      <c r="I22" s="37">
        <f t="shared" ref="I22:I40" si="1">I21+F22+G22</f>
        <v>1292.4585378705299</v>
      </c>
      <c r="J22" s="27"/>
      <c r="K22" s="20"/>
      <c r="L22" s="21"/>
      <c r="M22" s="21"/>
      <c r="N22" s="21"/>
      <c r="O22" s="21"/>
      <c r="P22" s="21"/>
      <c r="Q22" s="25"/>
      <c r="R22" s="25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</row>
    <row r="23" spans="1:57" ht="18" x14ac:dyDescent="0.4">
      <c r="A23" s="21"/>
      <c r="B23" s="21"/>
      <c r="C23" s="20"/>
      <c r="D23" s="21"/>
      <c r="E23" s="38" t="s">
        <v>16</v>
      </c>
      <c r="F23" s="39">
        <v>279.20248574547037</v>
      </c>
      <c r="G23" s="39">
        <v>140.24697801991616</v>
      </c>
      <c r="H23" s="37">
        <f t="shared" si="0"/>
        <v>419.44946376538655</v>
      </c>
      <c r="I23" s="37">
        <f t="shared" si="1"/>
        <v>1711.9080016359164</v>
      </c>
      <c r="J23" s="27"/>
      <c r="K23" s="20"/>
      <c r="L23" s="21"/>
      <c r="M23" s="21"/>
      <c r="N23" s="21"/>
      <c r="O23" s="21"/>
      <c r="P23" s="21"/>
      <c r="Q23" s="25"/>
      <c r="R23" s="25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</row>
    <row r="24" spans="1:57" ht="18" x14ac:dyDescent="0.4">
      <c r="A24" s="21"/>
      <c r="B24" s="21"/>
      <c r="C24" s="20"/>
      <c r="D24" s="21"/>
      <c r="E24" s="38" t="s">
        <v>17</v>
      </c>
      <c r="F24" s="39">
        <v>-504.16282025852792</v>
      </c>
      <c r="G24" s="39">
        <v>390.34537610564371</v>
      </c>
      <c r="H24" s="37">
        <f t="shared" si="0"/>
        <v>-113.81744415288421</v>
      </c>
      <c r="I24" s="37">
        <f t="shared" si="1"/>
        <v>1598.0905574830322</v>
      </c>
      <c r="J24" s="27"/>
      <c r="K24" s="20"/>
      <c r="L24" s="21"/>
      <c r="M24" s="21"/>
      <c r="N24" s="21"/>
      <c r="O24" s="21"/>
      <c r="P24" s="21"/>
      <c r="Q24" s="25"/>
      <c r="R24" s="25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</row>
    <row r="25" spans="1:57" ht="18" x14ac:dyDescent="0.4">
      <c r="A25" s="21"/>
      <c r="B25" s="21"/>
      <c r="C25" s="20"/>
      <c r="D25" s="21"/>
      <c r="E25" s="38" t="s">
        <v>11</v>
      </c>
      <c r="F25" s="39">
        <v>-176.10947185280202</v>
      </c>
      <c r="G25" s="39">
        <v>-234.33180655344881</v>
      </c>
      <c r="H25" s="37">
        <f t="shared" si="0"/>
        <v>-410.44127840625083</v>
      </c>
      <c r="I25" s="37">
        <f t="shared" si="1"/>
        <v>1187.6492790767813</v>
      </c>
      <c r="J25" s="27"/>
      <c r="K25" s="20"/>
      <c r="L25" s="21"/>
      <c r="M25" s="21"/>
      <c r="N25" s="21"/>
      <c r="O25" s="21"/>
      <c r="P25" s="21"/>
      <c r="Q25" s="25"/>
      <c r="R25" s="25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</row>
    <row r="26" spans="1:57" ht="18" x14ac:dyDescent="0.4">
      <c r="A26" s="21"/>
      <c r="B26" s="21"/>
      <c r="C26" s="20"/>
      <c r="D26" s="21"/>
      <c r="E26" s="38" t="s">
        <v>18</v>
      </c>
      <c r="F26" s="39">
        <v>605.64472994925177</v>
      </c>
      <c r="G26" s="39">
        <v>302</v>
      </c>
      <c r="H26" s="37">
        <f t="shared" si="0"/>
        <v>907.64472994925177</v>
      </c>
      <c r="I26" s="37">
        <f t="shared" si="1"/>
        <v>2095.2940090260331</v>
      </c>
      <c r="J26" s="27"/>
      <c r="K26" s="20"/>
      <c r="L26" s="21"/>
      <c r="M26" s="21"/>
      <c r="N26" s="21"/>
      <c r="O26" s="21"/>
      <c r="P26" s="21"/>
      <c r="Q26" s="25"/>
      <c r="R26" s="25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</row>
    <row r="27" spans="1:57" ht="18" x14ac:dyDescent="0.4">
      <c r="A27" s="21"/>
      <c r="B27" s="21"/>
      <c r="C27" s="20"/>
      <c r="D27" s="21"/>
      <c r="E27" s="38" t="s">
        <v>21</v>
      </c>
      <c r="F27" s="39">
        <v>658.71066317800603</v>
      </c>
      <c r="G27" s="39">
        <v>-90.047385969020581</v>
      </c>
      <c r="H27" s="37">
        <f t="shared" si="0"/>
        <v>568.66327720898539</v>
      </c>
      <c r="I27" s="37">
        <f t="shared" si="1"/>
        <v>2663.9572862350187</v>
      </c>
      <c r="J27" s="27"/>
      <c r="K27" s="20"/>
      <c r="L27" s="21"/>
      <c r="M27" s="21"/>
      <c r="N27" s="21"/>
      <c r="O27" s="21"/>
      <c r="P27" s="21"/>
      <c r="Q27" s="25"/>
      <c r="R27" s="25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</row>
    <row r="28" spans="1:57" ht="18" x14ac:dyDescent="0.4">
      <c r="A28" s="21"/>
      <c r="B28" s="21"/>
      <c r="C28" s="20"/>
      <c r="D28" s="21"/>
      <c r="E28" s="38" t="s">
        <v>12</v>
      </c>
      <c r="F28" s="39">
        <v>-239.7625779640218</v>
      </c>
      <c r="G28" s="39">
        <v>229.77998890931701</v>
      </c>
      <c r="H28" s="37">
        <f t="shared" si="0"/>
        <v>-9.9825890547047891</v>
      </c>
      <c r="I28" s="37">
        <f t="shared" si="1"/>
        <v>2653.9746971803143</v>
      </c>
      <c r="J28" s="27"/>
      <c r="K28" s="20"/>
      <c r="L28" s="21"/>
      <c r="M28" s="21"/>
      <c r="N28" s="21"/>
      <c r="O28" s="21"/>
      <c r="P28" s="21"/>
      <c r="Q28" s="25"/>
      <c r="R28" s="25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</row>
    <row r="29" spans="1:57" ht="18" x14ac:dyDescent="0.4">
      <c r="A29" s="21"/>
      <c r="B29" s="21"/>
      <c r="C29" s="20"/>
      <c r="D29" s="21"/>
      <c r="E29" s="38" t="s">
        <v>22</v>
      </c>
      <c r="F29" s="39">
        <v>-140.56265174083057</v>
      </c>
      <c r="G29" s="39">
        <v>302.81144043005213</v>
      </c>
      <c r="H29" s="37">
        <f t="shared" si="0"/>
        <v>162.24878868922156</v>
      </c>
      <c r="I29" s="37">
        <f t="shared" si="1"/>
        <v>2816.223485869536</v>
      </c>
      <c r="J29" s="27"/>
      <c r="K29" s="20"/>
      <c r="L29" s="21"/>
      <c r="M29" s="21"/>
      <c r="N29" s="21"/>
      <c r="O29" s="21"/>
      <c r="P29" s="21"/>
      <c r="Q29" s="25"/>
      <c r="R29" s="25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</row>
    <row r="30" spans="1:57" ht="18" x14ac:dyDescent="0.4">
      <c r="A30" s="21"/>
      <c r="B30" s="21"/>
      <c r="C30" s="20"/>
      <c r="D30" s="21"/>
      <c r="E30" s="38" t="s">
        <v>26</v>
      </c>
      <c r="F30" s="39">
        <v>-102.58168581134817</v>
      </c>
      <c r="G30" s="39">
        <v>329.58097509737286</v>
      </c>
      <c r="H30" s="37">
        <f t="shared" si="0"/>
        <v>226.99928928602469</v>
      </c>
      <c r="I30" s="37">
        <f t="shared" si="1"/>
        <v>3043.2227751555611</v>
      </c>
      <c r="J30" s="27"/>
      <c r="K30" s="20"/>
      <c r="L30" s="21"/>
      <c r="M30" s="21"/>
      <c r="N30" s="21"/>
      <c r="O30" s="21"/>
      <c r="P30" s="21"/>
      <c r="Q30" s="25"/>
      <c r="R30" s="25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</row>
    <row r="31" spans="1:57" ht="18" x14ac:dyDescent="0.4">
      <c r="A31" s="21"/>
      <c r="B31" s="21"/>
      <c r="C31" s="20"/>
      <c r="D31" s="21"/>
      <c r="E31" s="38" t="s">
        <v>19</v>
      </c>
      <c r="F31" s="39">
        <v>651.86925425399886</v>
      </c>
      <c r="G31" s="39">
        <v>685.91124094692884</v>
      </c>
      <c r="H31" s="37">
        <f t="shared" si="0"/>
        <v>1337.7804952009278</v>
      </c>
      <c r="I31" s="37">
        <f t="shared" si="1"/>
        <v>4381.0032703564884</v>
      </c>
      <c r="J31" s="27"/>
      <c r="K31" s="20"/>
      <c r="L31" s="21"/>
      <c r="M31" s="21"/>
      <c r="N31" s="21"/>
      <c r="O31" s="21"/>
      <c r="P31" s="21"/>
      <c r="Q31" s="25"/>
      <c r="R31" s="25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</row>
    <row r="32" spans="1:57" ht="18" x14ac:dyDescent="0.4">
      <c r="A32" s="21"/>
      <c r="B32" s="21"/>
      <c r="C32" s="20"/>
      <c r="D32" s="21"/>
      <c r="E32" s="38" t="s">
        <v>27</v>
      </c>
      <c r="F32" s="39">
        <v>379.65557014539553</v>
      </c>
      <c r="G32" s="39">
        <v>-102.03781102601022</v>
      </c>
      <c r="H32" s="37">
        <f t="shared" si="0"/>
        <v>277.61775911938531</v>
      </c>
      <c r="I32" s="37">
        <f t="shared" si="1"/>
        <v>4658.6210294758739</v>
      </c>
      <c r="J32" s="27"/>
      <c r="K32" s="20"/>
      <c r="L32" s="21"/>
      <c r="M32" s="21"/>
      <c r="N32" s="21"/>
      <c r="O32" s="21"/>
      <c r="P32" s="21"/>
      <c r="Q32" s="25"/>
      <c r="R32" s="25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</row>
    <row r="33" spans="1:57" ht="18" x14ac:dyDescent="0.4">
      <c r="A33" s="21"/>
      <c r="B33" s="21"/>
      <c r="C33" s="20"/>
      <c r="D33" s="21"/>
      <c r="E33" s="38" t="s">
        <v>23</v>
      </c>
      <c r="F33" s="39">
        <v>7.0967149700796881</v>
      </c>
      <c r="G33" s="39">
        <v>-462.92548709054336</v>
      </c>
      <c r="H33" s="37">
        <f t="shared" si="0"/>
        <v>-455.82877212046367</v>
      </c>
      <c r="I33" s="37">
        <f t="shared" si="1"/>
        <v>4202.7922573554106</v>
      </c>
      <c r="J33" s="27"/>
      <c r="K33" s="20"/>
      <c r="L33" s="21"/>
      <c r="M33" s="21"/>
      <c r="N33" s="21"/>
      <c r="O33" s="21"/>
      <c r="P33" s="21"/>
      <c r="Q33" s="25"/>
      <c r="R33" s="25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</row>
    <row r="34" spans="1:57" ht="18" x14ac:dyDescent="0.4">
      <c r="A34" s="21"/>
      <c r="B34" s="21"/>
      <c r="C34" s="20"/>
      <c r="D34" s="21"/>
      <c r="E34" s="38" t="s">
        <v>24</v>
      </c>
      <c r="F34" s="39">
        <v>-374.28254135867485</v>
      </c>
      <c r="G34" s="39">
        <v>-84.070027389004849</v>
      </c>
      <c r="H34" s="37">
        <f t="shared" si="0"/>
        <v>-458.3525687476797</v>
      </c>
      <c r="I34" s="37">
        <f t="shared" si="1"/>
        <v>3744.4396886077311</v>
      </c>
      <c r="J34" s="27"/>
      <c r="K34" s="20"/>
      <c r="L34" s="21"/>
      <c r="M34" s="21"/>
      <c r="N34" s="21"/>
      <c r="O34" s="21"/>
      <c r="P34" s="21"/>
      <c r="Q34" s="25"/>
      <c r="R34" s="25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</row>
    <row r="35" spans="1:57" ht="18" x14ac:dyDescent="0.4">
      <c r="A35" s="21"/>
      <c r="B35" s="21"/>
      <c r="C35" s="20"/>
      <c r="D35" s="21"/>
      <c r="E35" s="38" t="s">
        <v>25</v>
      </c>
      <c r="F35" s="39">
        <v>714.97089848852761</v>
      </c>
      <c r="G35" s="39">
        <v>631.55017471287817</v>
      </c>
      <c r="H35" s="37">
        <f t="shared" si="0"/>
        <v>1346.5210732014057</v>
      </c>
      <c r="I35" s="37">
        <f t="shared" si="1"/>
        <v>5090.9607618091368</v>
      </c>
      <c r="J35" s="27"/>
      <c r="K35" s="20"/>
      <c r="L35" s="21"/>
      <c r="M35" s="21"/>
      <c r="N35" s="21"/>
      <c r="O35" s="21"/>
      <c r="P35" s="21"/>
      <c r="Q35" s="25"/>
      <c r="R35" s="25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</row>
    <row r="36" spans="1:57" ht="18" x14ac:dyDescent="0.4">
      <c r="A36" s="21"/>
      <c r="B36" s="21"/>
      <c r="C36" s="20"/>
      <c r="D36" s="21"/>
      <c r="E36" s="38" t="s">
        <v>20</v>
      </c>
      <c r="F36" s="39">
        <v>-406.84264514791198</v>
      </c>
      <c r="G36" s="39">
        <v>-260.93986072638796</v>
      </c>
      <c r="H36" s="37">
        <f t="shared" si="0"/>
        <v>-667.78250587429989</v>
      </c>
      <c r="I36" s="37">
        <f t="shared" si="1"/>
        <v>4423.1782559348367</v>
      </c>
      <c r="J36" s="27"/>
      <c r="K36" s="20"/>
      <c r="L36" s="21"/>
      <c r="M36" s="21"/>
      <c r="N36" s="21"/>
      <c r="O36" s="21"/>
      <c r="P36" s="21"/>
      <c r="Q36" s="25"/>
      <c r="R36" s="25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</row>
    <row r="37" spans="1:57" ht="18" x14ac:dyDescent="0.4">
      <c r="A37" s="21"/>
      <c r="B37" s="21"/>
      <c r="C37" s="20"/>
      <c r="D37" s="21"/>
      <c r="E37" s="38" t="s">
        <v>28</v>
      </c>
      <c r="F37" s="39">
        <v>-698.58986656330717</v>
      </c>
      <c r="G37" s="39">
        <v>-62.912024843678864</v>
      </c>
      <c r="H37" s="37">
        <f t="shared" si="0"/>
        <v>-761.50189140698603</v>
      </c>
      <c r="I37" s="37">
        <f t="shared" si="1"/>
        <v>3661.6763645278506</v>
      </c>
      <c r="J37" s="27"/>
      <c r="K37" s="20"/>
      <c r="L37" s="21"/>
      <c r="M37" s="21"/>
      <c r="N37" s="21"/>
      <c r="O37" s="21"/>
      <c r="P37" s="21"/>
      <c r="Q37" s="25"/>
      <c r="R37" s="25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</row>
    <row r="38" spans="1:57" ht="18" x14ac:dyDescent="0.4">
      <c r="A38" s="21"/>
      <c r="B38" s="21"/>
      <c r="C38" s="20"/>
      <c r="D38" s="21"/>
      <c r="E38" s="38" t="s">
        <v>29</v>
      </c>
      <c r="F38" s="39">
        <v>-636.96859807170802</v>
      </c>
      <c r="G38" s="39">
        <v>-137.57549518895564</v>
      </c>
      <c r="H38" s="37">
        <f t="shared" si="0"/>
        <v>-774.54409326066366</v>
      </c>
      <c r="I38" s="37">
        <f t="shared" si="1"/>
        <v>2887.1322712671868</v>
      </c>
      <c r="J38" s="27"/>
      <c r="K38" s="20"/>
      <c r="L38" s="21"/>
      <c r="M38" s="21"/>
      <c r="N38" s="21"/>
      <c r="O38" s="21"/>
      <c r="P38" s="21"/>
      <c r="Q38" s="25"/>
      <c r="R38" s="25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</row>
    <row r="39" spans="1:57" ht="18" x14ac:dyDescent="0.4">
      <c r="A39" s="21"/>
      <c r="B39" s="21"/>
      <c r="C39" s="20"/>
      <c r="D39" s="21"/>
      <c r="E39" s="38" t="s">
        <v>30</v>
      </c>
      <c r="F39" s="39">
        <v>-237.71685477512074</v>
      </c>
      <c r="G39" s="39">
        <v>503.23363982174436</v>
      </c>
      <c r="H39" s="37">
        <f t="shared" si="0"/>
        <v>265.51678504662362</v>
      </c>
      <c r="I39" s="37">
        <f t="shared" si="1"/>
        <v>3152.6490563138104</v>
      </c>
      <c r="J39" s="27"/>
      <c r="K39" s="20"/>
      <c r="L39" s="21"/>
      <c r="M39" s="24"/>
      <c r="N39" s="21"/>
      <c r="O39" s="21"/>
      <c r="P39" s="21"/>
      <c r="Q39" s="25"/>
      <c r="R39" s="25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</row>
    <row r="40" spans="1:57" ht="18" x14ac:dyDescent="0.4">
      <c r="A40" s="21"/>
      <c r="B40" s="21"/>
      <c r="C40" s="20"/>
      <c r="D40" s="21"/>
      <c r="E40" s="38" t="s">
        <v>31</v>
      </c>
      <c r="F40" s="39">
        <v>-380.35264501999734</v>
      </c>
      <c r="G40" s="39">
        <v>296.05303169696538</v>
      </c>
      <c r="H40" s="37">
        <f t="shared" si="0"/>
        <v>-84.299613323031963</v>
      </c>
      <c r="I40" s="37">
        <f t="shared" si="1"/>
        <v>3068.3494429907782</v>
      </c>
      <c r="J40" s="27"/>
      <c r="K40" s="20"/>
      <c r="L40" s="21"/>
      <c r="M40" s="21"/>
      <c r="N40" s="21"/>
      <c r="O40" s="21"/>
      <c r="P40" s="21"/>
      <c r="Q40" s="25"/>
      <c r="R40" s="25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</row>
    <row r="41" spans="1:57" ht="18" x14ac:dyDescent="0.4">
      <c r="A41" s="21"/>
      <c r="B41" s="21"/>
      <c r="C41" s="20"/>
      <c r="D41" s="21"/>
      <c r="E41" s="40" t="s">
        <v>1</v>
      </c>
      <c r="F41" s="35">
        <f>I40</f>
        <v>3068.3494429907782</v>
      </c>
      <c r="G41" s="39"/>
      <c r="H41" s="37"/>
      <c r="I41" s="37"/>
      <c r="J41" s="27"/>
      <c r="K41" s="20"/>
      <c r="L41" s="21"/>
      <c r="M41" s="21"/>
      <c r="N41" s="21"/>
      <c r="O41" s="21"/>
      <c r="P41" s="21"/>
      <c r="Q41" s="25"/>
      <c r="R41" s="25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</row>
    <row r="42" spans="1:57" ht="18" x14ac:dyDescent="0.4">
      <c r="A42" s="21"/>
      <c r="B42" s="21"/>
      <c r="C42" s="20"/>
      <c r="D42" s="21"/>
      <c r="E42" s="38"/>
      <c r="F42" s="39"/>
      <c r="G42" s="39"/>
      <c r="H42" s="37"/>
      <c r="I42" s="37"/>
      <c r="J42" s="27"/>
      <c r="K42" s="20"/>
      <c r="L42" s="21"/>
      <c r="M42" s="21"/>
      <c r="N42" s="21"/>
      <c r="O42" s="21"/>
      <c r="P42" s="21"/>
      <c r="Q42" s="25"/>
      <c r="R42" s="25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</row>
    <row r="43" spans="1:57" ht="18" x14ac:dyDescent="0.4">
      <c r="A43" s="21"/>
      <c r="B43" s="21"/>
      <c r="C43" s="20"/>
      <c r="D43" s="21"/>
      <c r="E43" s="38"/>
      <c r="F43" s="39"/>
      <c r="G43" s="39"/>
      <c r="H43" s="37"/>
      <c r="I43" s="37"/>
      <c r="J43" s="27"/>
      <c r="K43" s="20"/>
      <c r="L43" s="21"/>
      <c r="M43" s="21"/>
      <c r="N43" s="21"/>
      <c r="O43" s="21"/>
      <c r="P43" s="21"/>
      <c r="Q43" s="25"/>
      <c r="R43" s="25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</row>
    <row r="44" spans="1:57" ht="18" x14ac:dyDescent="0.4">
      <c r="A44" s="21"/>
      <c r="B44" s="21"/>
      <c r="C44" s="20"/>
      <c r="D44" s="21"/>
      <c r="E44" s="40"/>
      <c r="F44" s="41"/>
      <c r="G44" s="42"/>
      <c r="H44" s="43"/>
      <c r="I44" s="43"/>
      <c r="J44" s="21"/>
      <c r="K44" s="20"/>
      <c r="L44" s="21"/>
      <c r="M44" s="21"/>
      <c r="N44" s="21"/>
      <c r="O44" s="21"/>
      <c r="P44" s="21"/>
      <c r="Q44" s="25"/>
      <c r="R44" s="25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</row>
    <row r="45" spans="1:57" ht="5" customHeight="1" x14ac:dyDescent="0.35">
      <c r="A45" s="21"/>
      <c r="B45" s="21"/>
      <c r="C45" s="20"/>
      <c r="D45" s="21"/>
      <c r="E45" s="21"/>
      <c r="F45" s="21"/>
      <c r="G45" s="21"/>
      <c r="H45" s="21"/>
      <c r="I45" s="21"/>
      <c r="J45" s="21"/>
      <c r="K45" s="20"/>
      <c r="L45" s="21"/>
      <c r="M45" s="21"/>
      <c r="N45" s="21"/>
      <c r="O45" s="21"/>
      <c r="P45" s="21"/>
      <c r="Q45" s="25"/>
      <c r="R45" s="25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</row>
    <row r="46" spans="1:57" ht="6.5" customHeight="1" x14ac:dyDescent="0.35">
      <c r="A46" s="21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1"/>
      <c r="M46" s="21"/>
      <c r="N46" s="21"/>
      <c r="O46" s="21"/>
      <c r="P46" s="21"/>
      <c r="Q46" s="25"/>
      <c r="R46" s="25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</row>
    <row r="47" spans="1:57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5"/>
      <c r="R47" s="25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</row>
    <row r="48" spans="1:57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5"/>
      <c r="R48" s="25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</row>
    <row r="49" spans="1:57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4"/>
      <c r="M49" s="21"/>
      <c r="N49" s="21"/>
      <c r="O49" s="21"/>
      <c r="P49" s="21"/>
      <c r="Q49" s="25"/>
      <c r="R49" s="25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</row>
    <row r="50" spans="1:57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5"/>
      <c r="R50" s="25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</row>
    <row r="51" spans="1:57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5"/>
      <c r="R51" s="25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</row>
    <row r="52" spans="1:57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5"/>
      <c r="R52" s="25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</row>
    <row r="53" spans="1:57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5"/>
      <c r="R53" s="25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</row>
    <row r="54" spans="1:57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5"/>
      <c r="R54" s="25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</row>
    <row r="55" spans="1:57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5"/>
      <c r="R55" s="25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</row>
    <row r="56" spans="1:57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5"/>
      <c r="R56" s="25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</row>
    <row r="57" spans="1:57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5"/>
      <c r="R57" s="25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</row>
    <row r="58" spans="1:57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5"/>
      <c r="R58" s="25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</row>
    <row r="59" spans="1:57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5"/>
      <c r="R59" s="25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</row>
    <row r="60" spans="1:57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5"/>
      <c r="R60" s="25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</row>
    <row r="61" spans="1:57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5"/>
      <c r="R61" s="25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</row>
    <row r="62" spans="1:57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5"/>
      <c r="R62" s="25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</row>
    <row r="63" spans="1:57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5"/>
      <c r="R63" s="25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</row>
    <row r="64" spans="1:57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5"/>
      <c r="R64" s="25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</row>
    <row r="65" spans="1:57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5"/>
      <c r="R65" s="25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</row>
    <row r="66" spans="1:57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5"/>
      <c r="R66" s="25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</row>
    <row r="67" spans="1:57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5"/>
      <c r="R67" s="25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</row>
    <row r="68" spans="1:57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5"/>
      <c r="R68" s="25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</row>
    <row r="69" spans="1:57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5"/>
      <c r="R69" s="25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</row>
    <row r="70" spans="1:57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5"/>
      <c r="R70" s="25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</row>
    <row r="71" spans="1:57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5"/>
      <c r="R71" s="25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</row>
    <row r="72" spans="1:57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5"/>
      <c r="R72" s="25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</row>
    <row r="73" spans="1:57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5"/>
      <c r="R73" s="25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</row>
    <row r="74" spans="1:57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5"/>
      <c r="R74" s="25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</row>
    <row r="75" spans="1:57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5"/>
      <c r="R75" s="25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</row>
    <row r="76" spans="1:57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5"/>
      <c r="R76" s="25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</row>
    <row r="77" spans="1:57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5"/>
      <c r="R77" s="25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</row>
    <row r="78" spans="1:57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5"/>
      <c r="R78" s="25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</row>
    <row r="79" spans="1:57" x14ac:dyDescent="0.35">
      <c r="A79" s="21"/>
      <c r="B79" s="21"/>
      <c r="C79" s="21"/>
      <c r="D79" s="21"/>
      <c r="L79" s="4"/>
      <c r="M79" s="4"/>
      <c r="N79" s="3"/>
      <c r="P79" s="21"/>
      <c r="Q79" s="25"/>
      <c r="R79" s="25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</row>
    <row r="80" spans="1:57" ht="29" x14ac:dyDescent="0.35">
      <c r="A80" s="21"/>
      <c r="B80" s="21"/>
      <c r="C80" s="21"/>
      <c r="D80" s="21"/>
      <c r="E80" s="15" t="s">
        <v>0</v>
      </c>
      <c r="F80" s="16" t="s">
        <v>8</v>
      </c>
      <c r="L80" s="18" t="s">
        <v>4</v>
      </c>
      <c r="M80" s="18" t="s">
        <v>5</v>
      </c>
      <c r="N80" s="19" t="s">
        <v>6</v>
      </c>
      <c r="O80" s="19" t="s">
        <v>7</v>
      </c>
      <c r="P80" s="21"/>
      <c r="Q80" s="44"/>
      <c r="R80" s="44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</row>
    <row r="81" spans="1:57" x14ac:dyDescent="0.35">
      <c r="A81" s="21"/>
      <c r="B81" s="21"/>
      <c r="C81" s="21"/>
      <c r="D81" s="21"/>
      <c r="E81" s="6" t="str">
        <f>E20</f>
        <v>COGS '21</v>
      </c>
      <c r="F81" s="9">
        <f>F20</f>
        <v>500</v>
      </c>
      <c r="M81" s="5">
        <v>0</v>
      </c>
      <c r="N81" s="12"/>
      <c r="O81" s="12">
        <f>F81</f>
        <v>500</v>
      </c>
      <c r="P81" s="21"/>
      <c r="Q81" s="44"/>
      <c r="R81" s="44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</row>
    <row r="82" spans="1:57" x14ac:dyDescent="0.35">
      <c r="A82" s="21"/>
      <c r="B82" s="21"/>
      <c r="C82" s="21"/>
      <c r="D82" s="21"/>
      <c r="E82" s="17" t="str">
        <f t="shared" ref="E82:E105" si="2">E21</f>
        <v>Q1 '21</v>
      </c>
      <c r="F82" s="11" cm="1">
        <f t="array" ref="F82">_xlfn.IFS(AND(L82&lt;0,M82&gt;0,ABS(L82)&gt;ABS(M82)),O81+L82,AND(L82&lt;0,M82&gt;0,ABS(L82)&lt;ABS(M82)),O81+L82,AND(L82&lt;0,M82&lt;0,ABS(L82)&lt;ABS(M82)),O81+L82+M82,AND(L82&gt;0,M82&gt;0),O81,AND(L82&gt;0,M82&lt;0,ABS(L82)&gt;ABS(M82)),O81,AND(L82&lt;0,M82&gt;0,ABS(L82)&gt;ABS(M82)),O81+L82,AND(L82=0,M82&gt;0),O81,AND(L82&gt;0,M82=0),O81,AND(L82&lt;0,M82=0),O81+L82,AND(L82+M82=0),O81,AND(L82=0,M82&lt;0),O81+M82,AND(L82&gt;0,M82&lt;0,ABS(L82)&lt;ABS(M82)),O81-(ABS(M82)-ABS(L82)),AND(L82&lt;0,M82&lt;0,ABS(L82)&gt;ABS(M82)),O81+L82+M82,AND(L82&lt;0,M82&lt;0,ABS(L82)=ABS(M82)),O81+L82+M82)</f>
        <v>500</v>
      </c>
      <c r="G82" s="8" cm="1">
        <f t="array" ref="G82">_xlfn.IFS(AND(L82&lt;0,ABS(L82)&lt;ABS(M82)),ABS(L82),AND(L82&lt;0,ABS(L82)&gt;ABS(M82),M82&gt;0),ABS(M82),AND(ROUNDDOWN(L82,0)=0,ROUNDDOWN(M82,0)=0),0,AND(L82&gt;0,M82&lt;0,ABS(L82)&gt;ABS(M82)),L82+M82,AND(L82&gt;=0,M82&gt;=0),L82,AND(L82=0,M82&lt;0),L82,AND(L82&lt;0,M82=0),ABS(L82),AND(L82+M82=0),0,AND(L82&lt;0,ABS(L82)&gt;ABS(M82),M82&lt;0),ABS(L82),AND(L82&gt;0,M82&lt;0,ABS(L82)&lt;ABS(M82)),ABS(M82)-ABS(L82),AND(L82&lt;0,M82&lt;0),ABS(L82))</f>
        <v>531.107073648388</v>
      </c>
      <c r="H82" s="7" cm="1">
        <f t="array" ref="H82">_xlfn.IFS(AND(L82&lt;0,M82&gt;0),ABS(M82+L82),AND(L82&lt;0,M82&lt;0),ABS(M82),AND(L82&gt;=0,M82&gt;=0),M82,AND(L82=0,M82=0),M82,AND(L82&gt;0,M82&lt;0,ABS(L82)&gt;ABS(M82)),ABS(M82),AND(L82&lt;0,M82=0),M82,AND(L82+M82=0),0,AND(L82=0,M82&lt;0),ABS(M82),AND(L82&gt;0,M82&lt;0,ABS(L82)&lt;ABS(M82)),ABS(L82))</f>
        <v>202.71254431299894</v>
      </c>
      <c r="L82" s="10">
        <f t="shared" ref="L82:M101" si="3">F21</f>
        <v>531.107073648388</v>
      </c>
      <c r="M82" s="10">
        <f t="shared" si="3"/>
        <v>202.71254431299894</v>
      </c>
      <c r="N82" s="12">
        <f>SUM(L82:M82)</f>
        <v>733.81961796138694</v>
      </c>
      <c r="O82" s="12">
        <f>O81+L82+M82</f>
        <v>1233.8196179613869</v>
      </c>
      <c r="P82" s="21"/>
      <c r="Q82" s="44" t="str" cm="1">
        <f t="array" ref="Q82">_xlfn.IFS(L82&lt;0,$T$113,L82=0,"",L82&gt;0,$U$113)</f>
        <v>▲</v>
      </c>
      <c r="R82" s="44" t="str" cm="1">
        <f t="array" ref="R82">_xlfn.IFS(M82&lt;0,$T$113,M82=0,"",M82&gt;0,$U$113)</f>
        <v>▲</v>
      </c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</row>
    <row r="83" spans="1:57" x14ac:dyDescent="0.35">
      <c r="A83" s="21"/>
      <c r="B83" s="21"/>
      <c r="C83" s="21"/>
      <c r="D83" s="21"/>
      <c r="E83" s="17" t="str">
        <f t="shared" si="2"/>
        <v>Q2 '21</v>
      </c>
      <c r="F83" s="11" cm="1">
        <f t="array" ref="F83">_xlfn.IFS(AND(L83&lt;0,M83&gt;0,ABS(L83)&gt;ABS(M83)),O82+L83,AND(L83&lt;0,M83&gt;0,ABS(L83)&lt;ABS(M83)),O82+L83,AND(L83&lt;0,M83&lt;0,ABS(L83)&lt;ABS(M83)),O82+L83+M83,AND(L83&gt;0,M83&gt;0),O82,AND(L83&gt;0,M83&lt;0,ABS(L83)&gt;ABS(M83)),O82,AND(L83&lt;0,M83&gt;0,ABS(L83)&gt;ABS(M83)),O82+L83,AND(L83=0,M83&gt;0),O82,AND(L83&gt;0,M83=0),O82,AND(L83&lt;0,M83=0),O82+L83,AND(L83+M83=0),O82,AND(L83=0,M83&lt;0),O82+M83,AND(L83&gt;0,M83&lt;0,ABS(L83)&lt;ABS(M83)),O82-(ABS(M83)-ABS(L83)),AND(L83&lt;0,M83&lt;0,ABS(L83)&gt;ABS(M83)),O82+L83+M83,AND(L83&lt;0,M83&lt;0,ABS(L83)=ABS(M83)),O82+L83+M83)</f>
        <v>1233.8196179613869</v>
      </c>
      <c r="G83" s="8" cm="1">
        <f t="array" ref="G83">_xlfn.IFS(AND(L83&lt;0,ABS(L83)&lt;ABS(M83)),ABS(L83),AND(L83&lt;0,ABS(L83)&gt;ABS(M83),M83&gt;0),ABS(M83),AND(ROUNDDOWN(L83,0)=0,ROUNDDOWN(M83,0)=0),0,AND(L83&gt;0,M83&lt;0,ABS(L83)&gt;ABS(M83)),L83+M83,AND(L83&gt;=0,M83&gt;=0),L83,AND(L83=0,M83&lt;0),L83,AND(L83&lt;0,M83=0),ABS(L83),AND(L83+M83=0),0,AND(L83&lt;0,ABS(L83)&gt;ABS(M83),M83&lt;0),ABS(L83),AND(L83&gt;0,M83&lt;0,ABS(L83)&lt;ABS(M83)),ABS(M83)-ABS(L83),AND(L83&lt;0,M83&lt;0),ABS(L83))</f>
        <v>58.638919909142942</v>
      </c>
      <c r="H83" s="7" cm="1">
        <f t="array" ref="H83">_xlfn.IFS(AND(L83&lt;0,M83&gt;0),ABS(M83+L83),AND(L83&lt;0,M83&lt;0),ABS(M83),AND(L83&gt;=0,M83&gt;=0),M83,AND(L83=0,M83=0),M83,AND(L83&gt;0,M83&lt;0,ABS(L83)&gt;ABS(M83)),ABS(M83),AND(L83&lt;0,M83=0),M83,AND(L83+M83=0),0,AND(L83=0,M83&lt;0),ABS(M83),AND(L83&gt;0,M83&lt;0,ABS(L83)&lt;ABS(M83)),ABS(L83))</f>
        <v>416.86280692379773</v>
      </c>
      <c r="L83" s="10">
        <f t="shared" si="3"/>
        <v>475.50172683294068</v>
      </c>
      <c r="M83" s="10">
        <f t="shared" si="3"/>
        <v>-416.86280692379773</v>
      </c>
      <c r="N83" s="12">
        <f t="shared" ref="N83:N101" si="4">SUM(L83:M83)</f>
        <v>58.638919909142942</v>
      </c>
      <c r="O83" s="12">
        <f t="shared" ref="O83:O101" si="5">O82+L83+M83</f>
        <v>1292.4585378705299</v>
      </c>
      <c r="P83" s="21"/>
      <c r="Q83" s="44" t="str" cm="1">
        <f t="array" ref="Q83">_xlfn.IFS(L83&lt;0,$T$113,L83=0,"",L83&gt;0,$U$113)</f>
        <v>▲</v>
      </c>
      <c r="R83" s="44" t="str" cm="1">
        <f t="array" ref="R83">_xlfn.IFS(M83&lt;0,$T$113,M83=0,"",M83&gt;0,$U$113)</f>
        <v>▼</v>
      </c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</row>
    <row r="84" spans="1:57" x14ac:dyDescent="0.35">
      <c r="A84" s="21"/>
      <c r="B84" s="21"/>
      <c r="C84" s="21"/>
      <c r="D84" s="21"/>
      <c r="E84" s="17" t="str">
        <f t="shared" si="2"/>
        <v>Q3 '21</v>
      </c>
      <c r="F84" s="11" cm="1">
        <f t="array" ref="F84">_xlfn.IFS(AND(L84&lt;0,M84&gt;0,ABS(L84)&gt;ABS(M84)),O83+L84,AND(L84&lt;0,M84&gt;0,ABS(L84)&lt;ABS(M84)),O83+L84,AND(L84&lt;0,M84&lt;0,ABS(L84)&lt;ABS(M84)),O83+L84+M84,AND(L84&gt;0,M84&gt;0),O83,AND(L84&gt;0,M84&lt;0,ABS(L84)&gt;ABS(M84)),O83,AND(L84&lt;0,M84&gt;0,ABS(L84)&gt;ABS(M84)),O83+L84,AND(L84=0,M84&gt;0),O83,AND(L84&gt;0,M84=0),O83,AND(L84&lt;0,M84=0),O83+L84,AND(L84+M84=0),O83,AND(L84=0,M84&lt;0),O83+M84,AND(L84&gt;0,M84&lt;0,ABS(L84)&lt;ABS(M84)),O83-(ABS(M84)-ABS(L84)),AND(L84&lt;0,M84&lt;0,ABS(L84)&gt;ABS(M84)),O83+L84+M84,AND(L84&lt;0,M84&lt;0,ABS(L84)=ABS(M84)),O83+L84+M84)</f>
        <v>1292.4585378705299</v>
      </c>
      <c r="G84" s="8" cm="1">
        <f t="array" ref="G84">_xlfn.IFS(AND(L84&lt;0,ABS(L84)&lt;ABS(M84)),ABS(L84),AND(L84&lt;0,ABS(L84)&gt;ABS(M84),M84&gt;0),ABS(M84),AND(ROUNDDOWN(L84,0)=0,ROUNDDOWN(M84,0)=0),0,AND(L84&gt;0,M84&lt;0,ABS(L84)&gt;ABS(M84)),L84+M84,AND(L84&gt;=0,M84&gt;=0),L84,AND(L84=0,M84&lt;0),L84,AND(L84&lt;0,M84=0),ABS(L84),AND(L84+M84=0),0,AND(L84&lt;0,ABS(L84)&gt;ABS(M84),M84&lt;0),ABS(L84),AND(L84&gt;0,M84&lt;0,ABS(L84)&lt;ABS(M84)),ABS(M84)-ABS(L84),AND(L84&lt;0,M84&lt;0),ABS(L84))</f>
        <v>279.20248574547037</v>
      </c>
      <c r="H84" s="7" cm="1">
        <f t="array" ref="H84">_xlfn.IFS(AND(L84&lt;0,M84&gt;0),ABS(M84+L84),AND(L84&lt;0,M84&lt;0),ABS(M84),AND(L84&gt;=0,M84&gt;=0),M84,AND(L84=0,M84=0),M84,AND(L84&gt;0,M84&lt;0,ABS(L84)&gt;ABS(M84)),ABS(M84),AND(L84&lt;0,M84=0),M84,AND(L84+M84=0),0,AND(L84=0,M84&lt;0),ABS(M84),AND(L84&gt;0,M84&lt;0,ABS(L84)&lt;ABS(M84)),ABS(L84))</f>
        <v>140.24697801991616</v>
      </c>
      <c r="L84" s="10">
        <f t="shared" si="3"/>
        <v>279.20248574547037</v>
      </c>
      <c r="M84" s="10">
        <f t="shared" si="3"/>
        <v>140.24697801991616</v>
      </c>
      <c r="N84" s="12">
        <f t="shared" si="4"/>
        <v>419.44946376538655</v>
      </c>
      <c r="O84" s="12">
        <f t="shared" si="5"/>
        <v>1711.9080016359164</v>
      </c>
      <c r="P84" s="21"/>
      <c r="Q84" s="44" t="str" cm="1">
        <f t="array" ref="Q84">_xlfn.IFS(L84&lt;0,$T$113,L84=0,"",L84&gt;0,$U$113)</f>
        <v>▲</v>
      </c>
      <c r="R84" s="44" t="str" cm="1">
        <f t="array" ref="R84">_xlfn.IFS(M84&lt;0,$T$113,M84=0,"",M84&gt;0,$U$113)</f>
        <v>▲</v>
      </c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</row>
    <row r="85" spans="1:57" x14ac:dyDescent="0.35">
      <c r="A85" s="21"/>
      <c r="B85" s="21"/>
      <c r="C85" s="21"/>
      <c r="D85" s="21"/>
      <c r="E85" s="17" t="str">
        <f t="shared" si="2"/>
        <v>Q4 '21</v>
      </c>
      <c r="F85" s="11" cm="1">
        <f t="array" ref="F85">_xlfn.IFS(AND(L85&lt;0,M85&gt;0,ABS(L85)&gt;ABS(M85)),O84+L85,AND(L85&lt;0,M85&gt;0,ABS(L85)&lt;ABS(M85)),O84+L85,AND(L85&lt;0,M85&lt;0,ABS(L85)&lt;ABS(M85)),O84+L85+M85,AND(L85&gt;0,M85&gt;0),O84,AND(L85&gt;0,M85&lt;0,ABS(L85)&gt;ABS(M85)),O84,AND(L85&lt;0,M85&gt;0,ABS(L85)&gt;ABS(M85)),O84+L85,AND(L85=0,M85&gt;0),O84,AND(L85&gt;0,M85=0),O84,AND(L85&lt;0,M85=0),O84+L85,AND(L85+M85=0),O84,AND(L85=0,M85&lt;0),O84+M85,AND(L85&gt;0,M85&lt;0,ABS(L85)&lt;ABS(M85)),O84-(ABS(M85)-ABS(L85)),AND(L85&lt;0,M85&lt;0,ABS(L85)&gt;ABS(M85)),O84+L85+M85,AND(L85&lt;0,M85&lt;0,ABS(L85)=ABS(M85)),O84+L85+M85)</f>
        <v>1207.7451813773885</v>
      </c>
      <c r="G85" s="8" cm="1">
        <f t="array" ref="G85">_xlfn.IFS(AND(L85&lt;0,ABS(L85)&lt;ABS(M85)),ABS(L85),AND(L85&lt;0,ABS(L85)&gt;ABS(M85),M85&gt;0),ABS(M85),AND(ROUNDDOWN(L85,0)=0,ROUNDDOWN(M85,0)=0),0,AND(L85&gt;0,M85&lt;0,ABS(L85)&gt;ABS(M85)),L85+M85,AND(L85&gt;=0,M85&gt;=0),L85,AND(L85=0,M85&lt;0),L85,AND(L85&lt;0,M85=0),ABS(L85),AND(L85+M85=0),0,AND(L85&lt;0,ABS(L85)&gt;ABS(M85),M85&lt;0),ABS(L85),AND(L85&gt;0,M85&lt;0,ABS(L85)&lt;ABS(M85)),ABS(M85)-ABS(L85),AND(L85&lt;0,M85&lt;0),ABS(L85))</f>
        <v>390.34537610564371</v>
      </c>
      <c r="H85" s="7" cm="1">
        <f t="array" ref="H85">_xlfn.IFS(AND(L85&lt;0,M85&gt;0),ABS(M85+L85),AND(L85&lt;0,M85&lt;0),ABS(M85),AND(L85&gt;=0,M85&gt;=0),M85,AND(L85=0,M85=0),M85,AND(L85&gt;0,M85&lt;0,ABS(L85)&gt;ABS(M85)),ABS(M85),AND(L85&lt;0,M85=0),M85,AND(L85+M85=0),0,AND(L85=0,M85&lt;0),ABS(M85),AND(L85&gt;0,M85&lt;0,ABS(L85)&lt;ABS(M85)),ABS(L85))</f>
        <v>113.81744415288421</v>
      </c>
      <c r="L85" s="10">
        <f t="shared" si="3"/>
        <v>-504.16282025852792</v>
      </c>
      <c r="M85" s="10">
        <f t="shared" si="3"/>
        <v>390.34537610564371</v>
      </c>
      <c r="N85" s="12">
        <f t="shared" si="4"/>
        <v>-113.81744415288421</v>
      </c>
      <c r="O85" s="12">
        <f t="shared" si="5"/>
        <v>1598.0905574830322</v>
      </c>
      <c r="P85" s="21"/>
      <c r="Q85" s="44" t="str" cm="1">
        <f t="array" ref="Q85">_xlfn.IFS(L85&lt;0,$T$113,L85=0,"",L85&gt;0,$U$113)</f>
        <v>▼</v>
      </c>
      <c r="R85" s="44" t="str" cm="1">
        <f t="array" ref="R85">_xlfn.IFS(M85&lt;0,$T$113,M85=0,"",M85&gt;0,$U$113)</f>
        <v>▲</v>
      </c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</row>
    <row r="86" spans="1:57" x14ac:dyDescent="0.35">
      <c r="A86" s="21"/>
      <c r="B86" s="21"/>
      <c r="C86" s="21"/>
      <c r="D86" s="21"/>
      <c r="E86" s="17" t="str">
        <f t="shared" si="2"/>
        <v>Q1 '22</v>
      </c>
      <c r="F86" s="11" cm="1">
        <f t="array" ref="F86">_xlfn.IFS(AND(L86&lt;0,M86&gt;0,ABS(L86)&gt;ABS(M86)),O85+L86,AND(L86&lt;0,M86&gt;0,ABS(L86)&lt;ABS(M86)),O85+L86,AND(L86&lt;0,M86&lt;0,ABS(L86)&lt;ABS(M86)),O85+L86+M86,AND(L86&gt;0,M86&gt;0),O85,AND(L86&gt;0,M86&lt;0,ABS(L86)&gt;ABS(M86)),O85,AND(L86&lt;0,M86&gt;0,ABS(L86)&gt;ABS(M86)),O85+L86,AND(L86=0,M86&gt;0),O85,AND(L86&gt;0,M86=0),O85,AND(L86&lt;0,M86=0),O85+L86,AND(L86+M86=0),O85,AND(L86=0,M86&lt;0),O85+M86,AND(L86&gt;0,M86&lt;0,ABS(L86)&lt;ABS(M86)),O85-(ABS(M86)-ABS(L86)),AND(L86&lt;0,M86&lt;0,ABS(L86)&gt;ABS(M86)),O85+L86+M86,AND(L86&lt;0,M86&lt;0,ABS(L86)=ABS(M86)),O85+L86+M86)</f>
        <v>1187.6492790767813</v>
      </c>
      <c r="G86" s="8" cm="1">
        <f t="array" ref="G86">_xlfn.IFS(AND(L86&lt;0,ABS(L86)&lt;ABS(M86)),ABS(L86),AND(L86&lt;0,ABS(L86)&gt;ABS(M86),M86&gt;0),ABS(M86),AND(ROUNDDOWN(L86,0)=0,ROUNDDOWN(M86,0)=0),0,AND(L86&gt;0,M86&lt;0,ABS(L86)&gt;ABS(M86)),L86+M86,AND(L86&gt;=0,M86&gt;=0),L86,AND(L86=0,M86&lt;0),L86,AND(L86&lt;0,M86=0),ABS(L86),AND(L86+M86=0),0,AND(L86&lt;0,ABS(L86)&gt;ABS(M86),M86&lt;0),ABS(L86),AND(L86&gt;0,M86&lt;0,ABS(L86)&lt;ABS(M86)),ABS(M86)-ABS(L86),AND(L86&lt;0,M86&lt;0),ABS(L86))</f>
        <v>176.10947185280202</v>
      </c>
      <c r="H86" s="7" cm="1">
        <f t="array" ref="H86">_xlfn.IFS(AND(L86&lt;0,M86&gt;0),ABS(M86+L86),AND(L86&lt;0,M86&lt;0),ABS(M86),AND(L86&gt;=0,M86&gt;=0),M86,AND(L86=0,M86=0),M86,AND(L86&gt;0,M86&lt;0,ABS(L86)&gt;ABS(M86)),ABS(M86),AND(L86&lt;0,M86=0),M86,AND(L86+M86=0),0,AND(L86=0,M86&lt;0),ABS(M86),AND(L86&gt;0,M86&lt;0,ABS(L86)&lt;ABS(M86)),ABS(L86))</f>
        <v>234.33180655344881</v>
      </c>
      <c r="L86" s="10">
        <f t="shared" si="3"/>
        <v>-176.10947185280202</v>
      </c>
      <c r="M86" s="10">
        <f t="shared" si="3"/>
        <v>-234.33180655344881</v>
      </c>
      <c r="N86" s="12">
        <f t="shared" si="4"/>
        <v>-410.44127840625083</v>
      </c>
      <c r="O86" s="12">
        <f t="shared" si="5"/>
        <v>1187.6492790767813</v>
      </c>
      <c r="P86" s="21"/>
      <c r="Q86" s="44" t="str" cm="1">
        <f t="array" ref="Q86">_xlfn.IFS(L86&lt;0,$T$113,L86=0,"",L86&gt;0,$U$113)</f>
        <v>▼</v>
      </c>
      <c r="R86" s="44" t="str" cm="1">
        <f t="array" ref="R86">_xlfn.IFS(M86&lt;0,$T$113,M86=0,"",M86&gt;0,$U$113)</f>
        <v>▼</v>
      </c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</row>
    <row r="87" spans="1:57" x14ac:dyDescent="0.35">
      <c r="A87" s="21"/>
      <c r="B87" s="21"/>
      <c r="C87" s="21"/>
      <c r="D87" s="21"/>
      <c r="E87" s="17" t="str">
        <f t="shared" si="2"/>
        <v>Q2 '22</v>
      </c>
      <c r="F87" s="11" cm="1">
        <f t="array" ref="F87">_xlfn.IFS(AND(L87&lt;0,M87&gt;0,ABS(L87)&gt;ABS(M87)),O86+L87,AND(L87&lt;0,M87&gt;0,ABS(L87)&lt;ABS(M87)),O86+L87,AND(L87&lt;0,M87&lt;0,ABS(L87)&lt;ABS(M87)),O86+L87+M87,AND(L87&gt;0,M87&gt;0),O86,AND(L87&gt;0,M87&lt;0,ABS(L87)&gt;ABS(M87)),O86,AND(L87&lt;0,M87&gt;0,ABS(L87)&gt;ABS(M87)),O86+L87,AND(L87=0,M87&gt;0),O86,AND(L87&gt;0,M87=0),O86,AND(L87&lt;0,M87=0),O86+L87,AND(L87+M87=0),O86,AND(L87=0,M87&lt;0),O86+M87,AND(L87&gt;0,M87&lt;0,ABS(L87)&lt;ABS(M87)),O86-(ABS(M87)-ABS(L87)),AND(L87&lt;0,M87&lt;0,ABS(L87)&gt;ABS(M87)),O86+L87+M87,AND(L87&lt;0,M87&lt;0,ABS(L87)=ABS(M87)),O86+L87+M87)</f>
        <v>1187.6492790767813</v>
      </c>
      <c r="G87" s="8" cm="1">
        <f t="array" ref="G87">_xlfn.IFS(AND(L87&lt;0,ABS(L87)&lt;ABS(M87)),ABS(L87),AND(L87&lt;0,ABS(L87)&gt;ABS(M87),M87&gt;0),ABS(M87),AND(ROUNDDOWN(L87,0)=0,ROUNDDOWN(M87,0)=0),0,AND(L87&gt;0,M87&lt;0,ABS(L87)&gt;ABS(M87)),L87+M87,AND(L87&gt;=0,M87&gt;=0),L87,AND(L87=0,M87&lt;0),L87,AND(L87&lt;0,M87=0),ABS(L87),AND(L87+M87=0),0,AND(L87&lt;0,ABS(L87)&gt;ABS(M87),M87&lt;0),ABS(L87),AND(L87&gt;0,M87&lt;0,ABS(L87)&lt;ABS(M87)),ABS(M87)-ABS(L87),AND(L87&lt;0,M87&lt;0),ABS(L87))</f>
        <v>605.64472994925177</v>
      </c>
      <c r="H87" s="7" cm="1">
        <f t="array" ref="H87">_xlfn.IFS(AND(L87&lt;0,M87&gt;0),ABS(M87+L87),AND(L87&lt;0,M87&lt;0),ABS(M87),AND(L87&gt;=0,M87&gt;=0),M87,AND(L87=0,M87=0),M87,AND(L87&gt;0,M87&lt;0,ABS(L87)&gt;ABS(M87)),ABS(M87),AND(L87&lt;0,M87=0),M87,AND(L87+M87=0),0,AND(L87=0,M87&lt;0),ABS(M87),AND(L87&gt;0,M87&lt;0,ABS(L87)&lt;ABS(M87)),ABS(L87))</f>
        <v>302</v>
      </c>
      <c r="L87" s="10">
        <f t="shared" si="3"/>
        <v>605.64472994925177</v>
      </c>
      <c r="M87" s="10">
        <f t="shared" si="3"/>
        <v>302</v>
      </c>
      <c r="N87" s="12">
        <f t="shared" si="4"/>
        <v>907.64472994925177</v>
      </c>
      <c r="O87" s="12">
        <f t="shared" si="5"/>
        <v>2095.2940090260331</v>
      </c>
      <c r="P87" s="21"/>
      <c r="Q87" s="44" t="str" cm="1">
        <f t="array" ref="Q87">_xlfn.IFS(L87&lt;0,$T$113,L87=0,"",L87&gt;0,$U$113)</f>
        <v>▲</v>
      </c>
      <c r="R87" s="44" t="str" cm="1">
        <f t="array" ref="R87">_xlfn.IFS(M87&lt;0,$T$113,M87=0,"",M87&gt;0,$U$113)</f>
        <v>▲</v>
      </c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</row>
    <row r="88" spans="1:57" x14ac:dyDescent="0.35">
      <c r="A88" s="21"/>
      <c r="B88" s="21"/>
      <c r="C88" s="21"/>
      <c r="D88" s="21"/>
      <c r="E88" s="17" t="str">
        <f t="shared" si="2"/>
        <v>Q3 '22</v>
      </c>
      <c r="F88" s="11" cm="1">
        <f t="array" ref="F88">_xlfn.IFS(AND(L88&lt;0,M88&gt;0,ABS(L88)&gt;ABS(M88)),O87+L88,AND(L88&lt;0,M88&gt;0,ABS(L88)&lt;ABS(M88)),O87+L88,AND(L88&lt;0,M88&lt;0,ABS(L88)&lt;ABS(M88)),O87+L88+M88,AND(L88&gt;0,M88&gt;0),O87,AND(L88&gt;0,M88&lt;0,ABS(L88)&gt;ABS(M88)),O87,AND(L88&lt;0,M88&gt;0,ABS(L88)&gt;ABS(M88)),O87+L88,AND(L88=0,M88&gt;0),O87,AND(L88&gt;0,M88=0),O87,AND(L88&lt;0,M88=0),O87+L88,AND(L88+M88=0),O87,AND(L88=0,M88&lt;0),O87+M88,AND(L88&gt;0,M88&lt;0,ABS(L88)&lt;ABS(M88)),O87-(ABS(M88)-ABS(L88)),AND(L88&lt;0,M88&lt;0,ABS(L88)&gt;ABS(M88)),O87+L88+M88,AND(L88&lt;0,M88&lt;0,ABS(L88)=ABS(M88)),O87+L88+M88)</f>
        <v>2095.2940090260331</v>
      </c>
      <c r="G88" s="8" cm="1">
        <f t="array" ref="G88">_xlfn.IFS(AND(L88&lt;0,ABS(L88)&lt;ABS(M88)),ABS(L88),AND(L88&lt;0,ABS(L88)&gt;ABS(M88),M88&gt;0),ABS(M88),AND(ROUNDDOWN(L88,0)=0,ROUNDDOWN(M88,0)=0),0,AND(L88&gt;0,M88&lt;0,ABS(L88)&gt;ABS(M88)),L88+M88,AND(L88&gt;=0,M88&gt;=0),L88,AND(L88=0,M88&lt;0),L88,AND(L88&lt;0,M88=0),ABS(L88),AND(L88+M88=0),0,AND(L88&lt;0,ABS(L88)&gt;ABS(M88),M88&lt;0),ABS(L88),AND(L88&gt;0,M88&lt;0,ABS(L88)&lt;ABS(M88)),ABS(M88)-ABS(L88),AND(L88&lt;0,M88&lt;0),ABS(L88))</f>
        <v>568.66327720898539</v>
      </c>
      <c r="H88" s="7" cm="1">
        <f t="array" ref="H88">_xlfn.IFS(AND(L88&lt;0,M88&gt;0),ABS(M88+L88),AND(L88&lt;0,M88&lt;0),ABS(M88),AND(L88&gt;=0,M88&gt;=0),M88,AND(L88=0,M88=0),M88,AND(L88&gt;0,M88&lt;0,ABS(L88)&gt;ABS(M88)),ABS(M88),AND(L88&lt;0,M88=0),M88,AND(L88+M88=0),0,AND(L88=0,M88&lt;0),ABS(M88),AND(L88&gt;0,M88&lt;0,ABS(L88)&lt;ABS(M88)),ABS(L88))</f>
        <v>90.047385969020581</v>
      </c>
      <c r="L88" s="10">
        <f t="shared" si="3"/>
        <v>658.71066317800603</v>
      </c>
      <c r="M88" s="10">
        <f t="shared" si="3"/>
        <v>-90.047385969020581</v>
      </c>
      <c r="N88" s="12">
        <f t="shared" si="4"/>
        <v>568.66327720898539</v>
      </c>
      <c r="O88" s="12">
        <f t="shared" si="5"/>
        <v>2663.9572862350187</v>
      </c>
      <c r="P88" s="21"/>
      <c r="Q88" s="44" t="str" cm="1">
        <f t="array" ref="Q88">_xlfn.IFS(L88&lt;0,$T$113,L88=0,"",L88&gt;0,$U$113)</f>
        <v>▲</v>
      </c>
      <c r="R88" s="44" t="str" cm="1">
        <f t="array" ref="R88">_xlfn.IFS(M88&lt;0,$T$113,M88=0,"",M88&gt;0,$U$113)</f>
        <v>▼</v>
      </c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</row>
    <row r="89" spans="1:57" x14ac:dyDescent="0.35">
      <c r="A89" s="21"/>
      <c r="B89" s="21"/>
      <c r="C89" s="21"/>
      <c r="D89" s="21"/>
      <c r="E89" s="17" t="str">
        <f t="shared" si="2"/>
        <v>Q4 '22</v>
      </c>
      <c r="F89" s="11" cm="1">
        <f t="array" ref="F89">_xlfn.IFS(AND(L89&lt;0,M89&gt;0,ABS(L89)&gt;ABS(M89)),O88+L89,AND(L89&lt;0,M89&gt;0,ABS(L89)&lt;ABS(M89)),O88+L89,AND(L89&lt;0,M89&lt;0,ABS(L89)&lt;ABS(M89)),O88+L89+M89,AND(L89&gt;0,M89&gt;0),O88,AND(L89&gt;0,M89&lt;0,ABS(L89)&gt;ABS(M89)),O88,AND(L89&lt;0,M89&gt;0,ABS(L89)&gt;ABS(M89)),O88+L89,AND(L89=0,M89&gt;0),O88,AND(L89&gt;0,M89=0),O88,AND(L89&lt;0,M89=0),O88+L89,AND(L89+M89=0),O88,AND(L89=0,M89&lt;0),O88+M89,AND(L89&gt;0,M89&lt;0,ABS(L89)&lt;ABS(M89)),O88-(ABS(M89)-ABS(L89)),AND(L89&lt;0,M89&lt;0,ABS(L89)&gt;ABS(M89)),O88+L89+M89,AND(L89&lt;0,M89&lt;0,ABS(L89)=ABS(M89)),O88+L89+M89)</f>
        <v>2424.1947082709971</v>
      </c>
      <c r="G89" s="8" cm="1">
        <f t="array" ref="G89">_xlfn.IFS(AND(L89&lt;0,ABS(L89)&lt;ABS(M89)),ABS(L89),AND(L89&lt;0,ABS(L89)&gt;ABS(M89),M89&gt;0),ABS(M89),AND(ROUNDDOWN(L89,0)=0,ROUNDDOWN(M89,0)=0),0,AND(L89&gt;0,M89&lt;0,ABS(L89)&gt;ABS(M89)),L89+M89,AND(L89&gt;=0,M89&gt;=0),L89,AND(L89=0,M89&lt;0),L89,AND(L89&lt;0,M89=0),ABS(L89),AND(L89+M89=0),0,AND(L89&lt;0,ABS(L89)&gt;ABS(M89),M89&lt;0),ABS(L89),AND(L89&gt;0,M89&lt;0,ABS(L89)&lt;ABS(M89)),ABS(M89)-ABS(L89),AND(L89&lt;0,M89&lt;0),ABS(L89))</f>
        <v>229.77998890931701</v>
      </c>
      <c r="H89" s="7" cm="1">
        <f t="array" ref="H89">_xlfn.IFS(AND(L89&lt;0,M89&gt;0),ABS(M89+L89),AND(L89&lt;0,M89&lt;0),ABS(M89),AND(L89&gt;=0,M89&gt;=0),M89,AND(L89=0,M89=0),M89,AND(L89&gt;0,M89&lt;0,ABS(L89)&gt;ABS(M89)),ABS(M89),AND(L89&lt;0,M89=0),M89,AND(L89+M89=0),0,AND(L89=0,M89&lt;0),ABS(M89),AND(L89&gt;0,M89&lt;0,ABS(L89)&lt;ABS(M89)),ABS(L89))</f>
        <v>9.9825890547047891</v>
      </c>
      <c r="L89" s="10">
        <f t="shared" si="3"/>
        <v>-239.7625779640218</v>
      </c>
      <c r="M89" s="10">
        <f t="shared" si="3"/>
        <v>229.77998890931701</v>
      </c>
      <c r="N89" s="12">
        <f t="shared" si="4"/>
        <v>-9.9825890547047891</v>
      </c>
      <c r="O89" s="12">
        <f t="shared" si="5"/>
        <v>2653.9746971803143</v>
      </c>
      <c r="P89" s="21"/>
      <c r="Q89" s="44" t="str" cm="1">
        <f t="array" ref="Q89">_xlfn.IFS(L89&lt;0,$T$113,L89=0,"",L89&gt;0,$U$113)</f>
        <v>▼</v>
      </c>
      <c r="R89" s="44" t="str" cm="1">
        <f t="array" ref="R89">_xlfn.IFS(M89&lt;0,$T$113,M89=0,"",M89&gt;0,$U$113)</f>
        <v>▲</v>
      </c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</row>
    <row r="90" spans="1:57" x14ac:dyDescent="0.35">
      <c r="A90" s="21"/>
      <c r="B90" s="21"/>
      <c r="C90" s="21"/>
      <c r="D90" s="21"/>
      <c r="E90" s="17" t="str">
        <f t="shared" si="2"/>
        <v>Q1 '23</v>
      </c>
      <c r="F90" s="11" cm="1">
        <f t="array" ref="F90">_xlfn.IFS(AND(L90&lt;0,M90&gt;0,ABS(L90)&gt;ABS(M90)),O89+L90,AND(L90&lt;0,M90&gt;0,ABS(L90)&lt;ABS(M90)),O89+L90,AND(L90&lt;0,M90&lt;0,ABS(L90)&lt;ABS(M90)),O89+L90+M90,AND(L90&gt;0,M90&gt;0),O89,AND(L90&gt;0,M90&lt;0,ABS(L90)&gt;ABS(M90)),O89,AND(L90&lt;0,M90&gt;0,ABS(L90)&gt;ABS(M90)),O89+L90,AND(L90=0,M90&gt;0),O89,AND(L90&gt;0,M90=0),O89,AND(L90&lt;0,M90=0),O89+L90,AND(L90+M90=0),O89,AND(L90=0,M90&lt;0),O89+M90,AND(L90&gt;0,M90&lt;0,ABS(L90)&lt;ABS(M90)),O89-(ABS(M90)-ABS(L90)),AND(L90&lt;0,M90&lt;0,ABS(L90)&gt;ABS(M90)),O89+L90+M90,AND(L90&lt;0,M90&lt;0,ABS(L90)=ABS(M90)),O89+L90+M90)</f>
        <v>2513.4120454394838</v>
      </c>
      <c r="G90" s="8" cm="1">
        <f t="array" ref="G90">_xlfn.IFS(AND(L90&lt;0,ABS(L90)&lt;ABS(M90)),ABS(L90),AND(L90&lt;0,ABS(L90)&gt;ABS(M90),M90&gt;0),ABS(M90),AND(ROUNDDOWN(L90,0)=0,ROUNDDOWN(M90,0)=0),0,AND(L90&gt;0,M90&lt;0,ABS(L90)&gt;ABS(M90)),L90+M90,AND(L90&gt;=0,M90&gt;=0),L90,AND(L90=0,M90&lt;0),L90,AND(L90&lt;0,M90=0),ABS(L90),AND(L90+M90=0),0,AND(L90&lt;0,ABS(L90)&gt;ABS(M90),M90&lt;0),ABS(L90),AND(L90&gt;0,M90&lt;0,ABS(L90)&lt;ABS(M90)),ABS(M90)-ABS(L90),AND(L90&lt;0,M90&lt;0),ABS(L90))</f>
        <v>140.56265174083057</v>
      </c>
      <c r="H90" s="7" cm="1">
        <f t="array" ref="H90">_xlfn.IFS(AND(L90&lt;0,M90&gt;0),ABS(M90+L90),AND(L90&lt;0,M90&lt;0),ABS(M90),AND(L90&gt;=0,M90&gt;=0),M90,AND(L90=0,M90=0),M90,AND(L90&gt;0,M90&lt;0,ABS(L90)&gt;ABS(M90)),ABS(M90),AND(L90&lt;0,M90=0),M90,AND(L90+M90=0),0,AND(L90=0,M90&lt;0),ABS(M90),AND(L90&gt;0,M90&lt;0,ABS(L90)&lt;ABS(M90)),ABS(L90))</f>
        <v>162.24878868922156</v>
      </c>
      <c r="L90" s="10">
        <f t="shared" si="3"/>
        <v>-140.56265174083057</v>
      </c>
      <c r="M90" s="10">
        <f t="shared" si="3"/>
        <v>302.81144043005213</v>
      </c>
      <c r="N90" s="12">
        <f t="shared" si="4"/>
        <v>162.24878868922156</v>
      </c>
      <c r="O90" s="12">
        <f t="shared" si="5"/>
        <v>2816.223485869536</v>
      </c>
      <c r="P90" s="21"/>
      <c r="Q90" s="44" t="str" cm="1">
        <f t="array" ref="Q90">_xlfn.IFS(L90&lt;0,$T$113,L90=0,"",L90&gt;0,$U$113)</f>
        <v>▼</v>
      </c>
      <c r="R90" s="44" t="str" cm="1">
        <f t="array" ref="R90">_xlfn.IFS(M90&lt;0,$T$113,M90=0,"",M90&gt;0,$U$113)</f>
        <v>▲</v>
      </c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</row>
    <row r="91" spans="1:57" x14ac:dyDescent="0.35">
      <c r="A91" s="21"/>
      <c r="B91" s="21"/>
      <c r="C91" s="21"/>
      <c r="D91" s="21"/>
      <c r="E91" s="17" t="str">
        <f t="shared" si="2"/>
        <v>Q2 '23</v>
      </c>
      <c r="F91" s="11" cm="1">
        <f t="array" ref="F91">_xlfn.IFS(AND(L91&lt;0,M91&gt;0,ABS(L91)&gt;ABS(M91)),O90+L91,AND(L91&lt;0,M91&gt;0,ABS(L91)&lt;ABS(M91)),O90+L91,AND(L91&lt;0,M91&lt;0,ABS(L91)&lt;ABS(M91)),O90+L91+M91,AND(L91&gt;0,M91&gt;0),O90,AND(L91&gt;0,M91&lt;0,ABS(L91)&gt;ABS(M91)),O90,AND(L91&lt;0,M91&gt;0,ABS(L91)&gt;ABS(M91)),O90+L91,AND(L91=0,M91&gt;0),O90,AND(L91&gt;0,M91=0),O90,AND(L91&lt;0,M91=0),O90+L91,AND(L91+M91=0),O90,AND(L91=0,M91&lt;0),O90+M91,AND(L91&gt;0,M91&lt;0,ABS(L91)&lt;ABS(M91)),O90-(ABS(M91)-ABS(L91)),AND(L91&lt;0,M91&lt;0,ABS(L91)&gt;ABS(M91)),O90+L91+M91,AND(L91&lt;0,M91&lt;0,ABS(L91)=ABS(M91)),O90+L91+M91)</f>
        <v>2713.641800058188</v>
      </c>
      <c r="G91" s="8" cm="1">
        <f t="array" ref="G91">_xlfn.IFS(AND(L91&lt;0,ABS(L91)&lt;ABS(M91)),ABS(L91),AND(L91&lt;0,ABS(L91)&gt;ABS(M91),M91&gt;0),ABS(M91),AND(ROUNDDOWN(L91,0)=0,ROUNDDOWN(M91,0)=0),0,AND(L91&gt;0,M91&lt;0,ABS(L91)&gt;ABS(M91)),L91+M91,AND(L91&gt;=0,M91&gt;=0),L91,AND(L91=0,M91&lt;0),L91,AND(L91&lt;0,M91=0),ABS(L91),AND(L91+M91=0),0,AND(L91&lt;0,ABS(L91)&gt;ABS(M91),M91&lt;0),ABS(L91),AND(L91&gt;0,M91&lt;0,ABS(L91)&lt;ABS(M91)),ABS(M91)-ABS(L91),AND(L91&lt;0,M91&lt;0),ABS(L91))</f>
        <v>102.58168581134817</v>
      </c>
      <c r="H91" s="7" cm="1">
        <f t="array" ref="H91">_xlfn.IFS(AND(L91&lt;0,M91&gt;0),ABS(M91+L91),AND(L91&lt;0,M91&lt;0),ABS(M91),AND(L91&gt;=0,M91&gt;=0),M91,AND(L91=0,M91=0),M91,AND(L91&gt;0,M91&lt;0,ABS(L91)&gt;ABS(M91)),ABS(M91),AND(L91&lt;0,M91=0),M91,AND(L91+M91=0),0,AND(L91=0,M91&lt;0),ABS(M91),AND(L91&gt;0,M91&lt;0,ABS(L91)&lt;ABS(M91)),ABS(L91))</f>
        <v>226.99928928602469</v>
      </c>
      <c r="L91" s="10">
        <f t="shared" si="3"/>
        <v>-102.58168581134817</v>
      </c>
      <c r="M91" s="10">
        <f t="shared" si="3"/>
        <v>329.58097509737286</v>
      </c>
      <c r="N91" s="12">
        <f t="shared" si="4"/>
        <v>226.99928928602469</v>
      </c>
      <c r="O91" s="12">
        <f t="shared" si="5"/>
        <v>3043.2227751555611</v>
      </c>
      <c r="P91" s="21"/>
      <c r="Q91" s="44" t="str" cm="1">
        <f t="array" ref="Q91">_xlfn.IFS(L91&lt;0,$T$113,L91=0,"",L91&gt;0,$U$113)</f>
        <v>▼</v>
      </c>
      <c r="R91" s="44" t="str" cm="1">
        <f t="array" ref="R91">_xlfn.IFS(M91&lt;0,$T$113,M91=0,"",M91&gt;0,$U$113)</f>
        <v>▲</v>
      </c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</row>
    <row r="92" spans="1:57" x14ac:dyDescent="0.35">
      <c r="A92" s="21"/>
      <c r="B92" s="21"/>
      <c r="C92" s="21"/>
      <c r="D92" s="21"/>
      <c r="E92" s="17" t="str">
        <f t="shared" si="2"/>
        <v>Q3 '23</v>
      </c>
      <c r="F92" s="11" cm="1">
        <f t="array" ref="F92">_xlfn.IFS(AND(L92&lt;0,M92&gt;0,ABS(L92)&gt;ABS(M92)),O91+L92,AND(L92&lt;0,M92&gt;0,ABS(L92)&lt;ABS(M92)),O91+L92,AND(L92&lt;0,M92&lt;0,ABS(L92)&lt;ABS(M92)),O91+L92+M92,AND(L92&gt;0,M92&gt;0),O91,AND(L92&gt;0,M92&lt;0,ABS(L92)&gt;ABS(M92)),O91,AND(L92&lt;0,M92&gt;0,ABS(L92)&gt;ABS(M92)),O91+L92,AND(L92=0,M92&gt;0),O91,AND(L92&gt;0,M92=0),O91,AND(L92&lt;0,M92=0),O91+L92,AND(L92+M92=0),O91,AND(L92=0,M92&lt;0),O91+M92,AND(L92&gt;0,M92&lt;0,ABS(L92)&lt;ABS(M92)),O91-(ABS(M92)-ABS(L92)),AND(L92&lt;0,M92&lt;0,ABS(L92)&gt;ABS(M92)),O91+L92+M92,AND(L92&lt;0,M92&lt;0,ABS(L92)=ABS(M92)),O91+L92+M92)</f>
        <v>3043.2227751555611</v>
      </c>
      <c r="G92" s="8" cm="1">
        <f t="array" ref="G92">_xlfn.IFS(AND(L92&lt;0,ABS(L92)&lt;ABS(M92)),ABS(L92),AND(L92&lt;0,ABS(L92)&gt;ABS(M92),M92&gt;0),ABS(M92),AND(ROUNDDOWN(L92,0)=0,ROUNDDOWN(M92,0)=0),0,AND(L92&gt;0,M92&lt;0,ABS(L92)&gt;ABS(M92)),L92+M92,AND(L92&gt;=0,M92&gt;=0),L92,AND(L92=0,M92&lt;0),L92,AND(L92&lt;0,M92=0),ABS(L92),AND(L92+M92=0),0,AND(L92&lt;0,ABS(L92)&gt;ABS(M92),M92&lt;0),ABS(L92),AND(L92&gt;0,M92&lt;0,ABS(L92)&lt;ABS(M92)),ABS(M92)-ABS(L92),AND(L92&lt;0,M92&lt;0),ABS(L92))</f>
        <v>651.86925425399886</v>
      </c>
      <c r="H92" s="7" cm="1">
        <f t="array" ref="H92">_xlfn.IFS(AND(L92&lt;0,M92&gt;0),ABS(M92+L92),AND(L92&lt;0,M92&lt;0),ABS(M92),AND(L92&gt;=0,M92&gt;=0),M92,AND(L92=0,M92=0),M92,AND(L92&gt;0,M92&lt;0,ABS(L92)&gt;ABS(M92)),ABS(M92),AND(L92&lt;0,M92=0),M92,AND(L92+M92=0),0,AND(L92=0,M92&lt;0),ABS(M92),AND(L92&gt;0,M92&lt;0,ABS(L92)&lt;ABS(M92)),ABS(L92))</f>
        <v>685.91124094692884</v>
      </c>
      <c r="L92" s="10">
        <f t="shared" si="3"/>
        <v>651.86925425399886</v>
      </c>
      <c r="M92" s="10">
        <f t="shared" si="3"/>
        <v>685.91124094692884</v>
      </c>
      <c r="N92" s="12">
        <f t="shared" si="4"/>
        <v>1337.7804952009278</v>
      </c>
      <c r="O92" s="12">
        <f t="shared" si="5"/>
        <v>4381.0032703564884</v>
      </c>
      <c r="P92" s="21"/>
      <c r="Q92" s="44" t="str" cm="1">
        <f t="array" ref="Q92">_xlfn.IFS(L92&lt;0,$T$113,L92=0,"",L92&gt;0,$U$113)</f>
        <v>▲</v>
      </c>
      <c r="R92" s="44" t="str" cm="1">
        <f t="array" ref="R92">_xlfn.IFS(M92&lt;0,$T$113,M92=0,"",M92&gt;0,$U$113)</f>
        <v>▲</v>
      </c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</row>
    <row r="93" spans="1:57" x14ac:dyDescent="0.35">
      <c r="A93" s="21"/>
      <c r="B93" s="21"/>
      <c r="C93" s="21"/>
      <c r="D93" s="21"/>
      <c r="E93" s="17" t="str">
        <f t="shared" si="2"/>
        <v>Q4 '23</v>
      </c>
      <c r="F93" s="11" cm="1">
        <f t="array" ref="F93">_xlfn.IFS(AND(L93&lt;0,M93&gt;0,ABS(L93)&gt;ABS(M93)),O92+L93,AND(L93&lt;0,M93&gt;0,ABS(L93)&lt;ABS(M93)),O92+L93,AND(L93&lt;0,M93&lt;0,ABS(L93)&lt;ABS(M93)),O92+L93+M93,AND(L93&gt;0,M93&gt;0),O92,AND(L93&gt;0,M93&lt;0,ABS(L93)&gt;ABS(M93)),O92,AND(L93&lt;0,M93&gt;0,ABS(L93)&gt;ABS(M93)),O92+L93,AND(L93=0,M93&gt;0),O92,AND(L93&gt;0,M93=0),O92,AND(L93&lt;0,M93=0),O92+L93,AND(L93+M93=0),O92,AND(L93=0,M93&lt;0),O92+M93,AND(L93&gt;0,M93&lt;0,ABS(L93)&lt;ABS(M93)),O92-(ABS(M93)-ABS(L93)),AND(L93&lt;0,M93&lt;0,ABS(L93)&gt;ABS(M93)),O92+L93+M93,AND(L93&lt;0,M93&lt;0,ABS(L93)=ABS(M93)),O92+L93+M93)</f>
        <v>4381.0032703564884</v>
      </c>
      <c r="G93" s="8" cm="1">
        <f t="array" ref="G93">_xlfn.IFS(AND(L93&lt;0,ABS(L93)&lt;ABS(M93)),ABS(L93),AND(L93&lt;0,ABS(L93)&gt;ABS(M93),M93&gt;0),ABS(M93),AND(ROUNDDOWN(L93,0)=0,ROUNDDOWN(M93,0)=0),0,AND(L93&gt;0,M93&lt;0,ABS(L93)&gt;ABS(M93)),L93+M93,AND(L93&gt;=0,M93&gt;=0),L93,AND(L93=0,M93&lt;0),L93,AND(L93&lt;0,M93=0),ABS(L93),AND(L93+M93=0),0,AND(L93&lt;0,ABS(L93)&gt;ABS(M93),M93&lt;0),ABS(L93),AND(L93&gt;0,M93&lt;0,ABS(L93)&lt;ABS(M93)),ABS(M93)-ABS(L93),AND(L93&lt;0,M93&lt;0),ABS(L93))</f>
        <v>277.61775911938531</v>
      </c>
      <c r="H93" s="7" cm="1">
        <f t="array" ref="H93">_xlfn.IFS(AND(L93&lt;0,M93&gt;0),ABS(M93+L93),AND(L93&lt;0,M93&lt;0),ABS(M93),AND(L93&gt;=0,M93&gt;=0),M93,AND(L93=0,M93=0),M93,AND(L93&gt;0,M93&lt;0,ABS(L93)&gt;ABS(M93)),ABS(M93),AND(L93&lt;0,M93=0),M93,AND(L93+M93=0),0,AND(L93=0,M93&lt;0),ABS(M93),AND(L93&gt;0,M93&lt;0,ABS(L93)&lt;ABS(M93)),ABS(L93))</f>
        <v>102.03781102601022</v>
      </c>
      <c r="L93" s="10">
        <f t="shared" si="3"/>
        <v>379.65557014539553</v>
      </c>
      <c r="M93" s="10">
        <f t="shared" si="3"/>
        <v>-102.03781102601022</v>
      </c>
      <c r="N93" s="12">
        <f t="shared" si="4"/>
        <v>277.61775911938531</v>
      </c>
      <c r="O93" s="12">
        <f t="shared" si="5"/>
        <v>4658.6210294758739</v>
      </c>
      <c r="P93" s="21"/>
      <c r="Q93" s="44" t="str" cm="1">
        <f t="array" ref="Q93">_xlfn.IFS(L93&lt;0,$T$113,L93=0,"",L93&gt;0,$U$113)</f>
        <v>▲</v>
      </c>
      <c r="R93" s="44" t="str" cm="1">
        <f t="array" ref="R93">_xlfn.IFS(M93&lt;0,$T$113,M93=0,"",M93&gt;0,$U$113)</f>
        <v>▼</v>
      </c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</row>
    <row r="94" spans="1:57" x14ac:dyDescent="0.35">
      <c r="A94" s="21"/>
      <c r="B94" s="21"/>
      <c r="C94" s="21"/>
      <c r="D94" s="21"/>
      <c r="E94" s="17" t="str">
        <f t="shared" si="2"/>
        <v>Q1 '24</v>
      </c>
      <c r="F94" s="11" cm="1">
        <f t="array" ref="F94">_xlfn.IFS(AND(L94&lt;0,M94&gt;0,ABS(L94)&gt;ABS(M94)),O93+L94,AND(L94&lt;0,M94&gt;0,ABS(L94)&lt;ABS(M94)),O93+L94,AND(L94&lt;0,M94&lt;0,ABS(L94)&lt;ABS(M94)),O93+L94+M94,AND(L94&gt;0,M94&gt;0),O93,AND(L94&gt;0,M94&lt;0,ABS(L94)&gt;ABS(M94)),O93,AND(L94&lt;0,M94&gt;0,ABS(L94)&gt;ABS(M94)),O93+L94,AND(L94=0,M94&gt;0),O93,AND(L94&gt;0,M94=0),O93,AND(L94&lt;0,M94=0),O93+L94,AND(L94+M94=0),O93,AND(L94=0,M94&lt;0),O93+M94,AND(L94&gt;0,M94&lt;0,ABS(L94)&lt;ABS(M94)),O93-(ABS(M94)-ABS(L94)),AND(L94&lt;0,M94&lt;0,ABS(L94)&gt;ABS(M94)),O93+L94+M94,AND(L94&lt;0,M94&lt;0,ABS(L94)=ABS(M94)),O93+L94+M94)</f>
        <v>4202.7922573554106</v>
      </c>
      <c r="G94" s="8" cm="1">
        <f t="array" ref="G94">_xlfn.IFS(AND(L94&lt;0,ABS(L94)&lt;ABS(M94)),ABS(L94),AND(L94&lt;0,ABS(L94)&gt;ABS(M94),M94&gt;0),ABS(M94),AND(ROUNDDOWN(L94,0)=0,ROUNDDOWN(M94,0)=0),0,AND(L94&gt;0,M94&lt;0,ABS(L94)&gt;ABS(M94)),L94+M94,AND(L94&gt;=0,M94&gt;=0),L94,AND(L94=0,M94&lt;0),L94,AND(L94&lt;0,M94=0),ABS(L94),AND(L94+M94=0),0,AND(L94&lt;0,ABS(L94)&gt;ABS(M94),M94&lt;0),ABS(L94),AND(L94&gt;0,M94&lt;0,ABS(L94)&lt;ABS(M94)),ABS(M94)-ABS(L94),AND(L94&lt;0,M94&lt;0),ABS(L94))</f>
        <v>455.82877212046367</v>
      </c>
      <c r="H94" s="7" cm="1">
        <f t="array" ref="H94">_xlfn.IFS(AND(L94&lt;0,M94&gt;0),ABS(M94+L94),AND(L94&lt;0,M94&lt;0),ABS(M94),AND(L94&gt;=0,M94&gt;=0),M94,AND(L94=0,M94=0),M94,AND(L94&gt;0,M94&lt;0,ABS(L94)&gt;ABS(M94)),ABS(M94),AND(L94&lt;0,M94=0),M94,AND(L94+M94=0),0,AND(L94=0,M94&lt;0),ABS(M94),AND(L94&gt;0,M94&lt;0,ABS(L94)&lt;ABS(M94)),ABS(L94))</f>
        <v>7.0967149700796881</v>
      </c>
      <c r="L94" s="10">
        <f t="shared" si="3"/>
        <v>7.0967149700796881</v>
      </c>
      <c r="M94" s="10">
        <f t="shared" si="3"/>
        <v>-462.92548709054336</v>
      </c>
      <c r="N94" s="12">
        <f t="shared" si="4"/>
        <v>-455.82877212046367</v>
      </c>
      <c r="O94" s="12">
        <f t="shared" si="5"/>
        <v>4202.7922573554106</v>
      </c>
      <c r="P94" s="21"/>
      <c r="Q94" s="44" t="str" cm="1">
        <f t="array" ref="Q94">_xlfn.IFS(L94&lt;0,$T$113,L94=0,"",L94&gt;0,$U$113)</f>
        <v>▲</v>
      </c>
      <c r="R94" s="44" t="str" cm="1">
        <f t="array" ref="R94">_xlfn.IFS(M94&lt;0,$T$113,M94=0,"",M94&gt;0,$U$113)</f>
        <v>▼</v>
      </c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</row>
    <row r="95" spans="1:57" x14ac:dyDescent="0.35">
      <c r="A95" s="21"/>
      <c r="B95" s="21"/>
      <c r="C95" s="21"/>
      <c r="D95" s="21"/>
      <c r="E95" s="17" t="str">
        <f t="shared" si="2"/>
        <v>Q2 '24</v>
      </c>
      <c r="F95" s="11" cm="1">
        <f t="array" ref="F95">_xlfn.IFS(AND(L95&lt;0,M95&gt;0,ABS(L95)&gt;ABS(M95)),O94+L95,AND(L95&lt;0,M95&gt;0,ABS(L95)&lt;ABS(M95)),O94+L95,AND(L95&lt;0,M95&lt;0,ABS(L95)&lt;ABS(M95)),O94+L95+M95,AND(L95&gt;0,M95&gt;0),O94,AND(L95&gt;0,M95&lt;0,ABS(L95)&gt;ABS(M95)),O94,AND(L95&lt;0,M95&gt;0,ABS(L95)&gt;ABS(M95)),O94+L95,AND(L95=0,M95&gt;0),O94,AND(L95&gt;0,M95=0),O94,AND(L95&lt;0,M95=0),O94+L95,AND(L95+M95=0),O94,AND(L95=0,M95&lt;0),O94+M95,AND(L95&gt;0,M95&lt;0,ABS(L95)&lt;ABS(M95)),O94-(ABS(M95)-ABS(L95)),AND(L95&lt;0,M95&lt;0,ABS(L95)&gt;ABS(M95)),O94+L95+M95,AND(L95&lt;0,M95&lt;0,ABS(L95)=ABS(M95)),O94+L95+M95)</f>
        <v>3744.4396886077311</v>
      </c>
      <c r="G95" s="8" cm="1">
        <f t="array" ref="G95">_xlfn.IFS(AND(L95&lt;0,ABS(L95)&lt;ABS(M95)),ABS(L95),AND(L95&lt;0,ABS(L95)&gt;ABS(M95),M95&gt;0),ABS(M95),AND(ROUNDDOWN(L95,0)=0,ROUNDDOWN(M95,0)=0),0,AND(L95&gt;0,M95&lt;0,ABS(L95)&gt;ABS(M95)),L95+M95,AND(L95&gt;=0,M95&gt;=0),L95,AND(L95=0,M95&lt;0),L95,AND(L95&lt;0,M95=0),ABS(L95),AND(L95+M95=0),0,AND(L95&lt;0,ABS(L95)&gt;ABS(M95),M95&lt;0),ABS(L95),AND(L95&gt;0,M95&lt;0,ABS(L95)&lt;ABS(M95)),ABS(M95)-ABS(L95),AND(L95&lt;0,M95&lt;0),ABS(L95))</f>
        <v>374.28254135867485</v>
      </c>
      <c r="H95" s="7" cm="1">
        <f t="array" ref="H95">_xlfn.IFS(AND(L95&lt;0,M95&gt;0),ABS(M95+L95),AND(L95&lt;0,M95&lt;0),ABS(M95),AND(L95&gt;=0,M95&gt;=0),M95,AND(L95=0,M95=0),M95,AND(L95&gt;0,M95&lt;0,ABS(L95)&gt;ABS(M95)),ABS(M95),AND(L95&lt;0,M95=0),M95,AND(L95+M95=0),0,AND(L95=0,M95&lt;0),ABS(M95),AND(L95&gt;0,M95&lt;0,ABS(L95)&lt;ABS(M95)),ABS(L95))</f>
        <v>84.070027389004849</v>
      </c>
      <c r="L95" s="10">
        <f t="shared" si="3"/>
        <v>-374.28254135867485</v>
      </c>
      <c r="M95" s="10">
        <f t="shared" si="3"/>
        <v>-84.070027389004849</v>
      </c>
      <c r="N95" s="12">
        <f t="shared" si="4"/>
        <v>-458.3525687476797</v>
      </c>
      <c r="O95" s="12">
        <f t="shared" si="5"/>
        <v>3744.4396886077311</v>
      </c>
      <c r="P95" s="21"/>
      <c r="Q95" s="44" t="str" cm="1">
        <f t="array" ref="Q95">_xlfn.IFS(L95&lt;0,$T$113,L95=0,"",L95&gt;0,$U$113)</f>
        <v>▼</v>
      </c>
      <c r="R95" s="44" t="str" cm="1">
        <f t="array" ref="R95">_xlfn.IFS(M95&lt;0,$T$113,M95=0,"",M95&gt;0,$U$113)</f>
        <v>▼</v>
      </c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</row>
    <row r="96" spans="1:57" x14ac:dyDescent="0.35">
      <c r="A96" s="21"/>
      <c r="B96" s="21"/>
      <c r="C96" s="21"/>
      <c r="D96" s="21"/>
      <c r="E96" s="17" t="str">
        <f t="shared" si="2"/>
        <v>Q3 '24</v>
      </c>
      <c r="F96" s="11" cm="1">
        <f t="array" ref="F96">_xlfn.IFS(AND(L96&lt;0,M96&gt;0,ABS(L96)&gt;ABS(M96)),O95+L96,AND(L96&lt;0,M96&gt;0,ABS(L96)&lt;ABS(M96)),O95+L96,AND(L96&lt;0,M96&lt;0,ABS(L96)&lt;ABS(M96)),O95+L96+M96,AND(L96&gt;0,M96&gt;0),O95,AND(L96&gt;0,M96&lt;0,ABS(L96)&gt;ABS(M96)),O95,AND(L96&lt;0,M96&gt;0,ABS(L96)&gt;ABS(M96)),O95+L96,AND(L96=0,M96&gt;0),O95,AND(L96&gt;0,M96=0),O95,AND(L96&lt;0,M96=0),O95+L96,AND(L96+M96=0),O95,AND(L96=0,M96&lt;0),O95+M96,AND(L96&gt;0,M96&lt;0,ABS(L96)&lt;ABS(M96)),O95-(ABS(M96)-ABS(L96)),AND(L96&lt;0,M96&lt;0,ABS(L96)&gt;ABS(M96)),O95+L96+M96,AND(L96&lt;0,M96&lt;0,ABS(L96)=ABS(M96)),O95+L96+M96)</f>
        <v>3744.4396886077311</v>
      </c>
      <c r="G96" s="8" cm="1">
        <f t="array" ref="G96">_xlfn.IFS(AND(L96&lt;0,ABS(L96)&lt;ABS(M96)),ABS(L96),AND(L96&lt;0,ABS(L96)&gt;ABS(M96),M96&gt;0),ABS(M96),AND(ROUNDDOWN(L96,0)=0,ROUNDDOWN(M96,0)=0),0,AND(L96&gt;0,M96&lt;0,ABS(L96)&gt;ABS(M96)),L96+M96,AND(L96&gt;=0,M96&gt;=0),L96,AND(L96=0,M96&lt;0),L96,AND(L96&lt;0,M96=0),ABS(L96),AND(L96+M96=0),0,AND(L96&lt;0,ABS(L96)&gt;ABS(M96),M96&lt;0),ABS(L96),AND(L96&gt;0,M96&lt;0,ABS(L96)&lt;ABS(M96)),ABS(M96)-ABS(L96),AND(L96&lt;0,M96&lt;0),ABS(L96))</f>
        <v>714.97089848852761</v>
      </c>
      <c r="H96" s="7" cm="1">
        <f t="array" ref="H96">_xlfn.IFS(AND(L96&lt;0,M96&gt;0),ABS(M96+L96),AND(L96&lt;0,M96&lt;0),ABS(M96),AND(L96&gt;=0,M96&gt;=0),M96,AND(L96=0,M96=0),M96,AND(L96&gt;0,M96&lt;0,ABS(L96)&gt;ABS(M96)),ABS(M96),AND(L96&lt;0,M96=0),M96,AND(L96+M96=0),0,AND(L96=0,M96&lt;0),ABS(M96),AND(L96&gt;0,M96&lt;0,ABS(L96)&lt;ABS(M96)),ABS(L96))</f>
        <v>631.55017471287817</v>
      </c>
      <c r="L96" s="10">
        <f t="shared" si="3"/>
        <v>714.97089848852761</v>
      </c>
      <c r="M96" s="10">
        <f t="shared" si="3"/>
        <v>631.55017471287817</v>
      </c>
      <c r="N96" s="12">
        <f t="shared" si="4"/>
        <v>1346.5210732014057</v>
      </c>
      <c r="O96" s="12">
        <f t="shared" si="5"/>
        <v>5090.9607618091368</v>
      </c>
      <c r="P96" s="21"/>
      <c r="Q96" s="44" t="str" cm="1">
        <f t="array" ref="Q96">_xlfn.IFS(L96&lt;0,$T$113,L96=0,"",L96&gt;0,$U$113)</f>
        <v>▲</v>
      </c>
      <c r="R96" s="44" t="str" cm="1">
        <f t="array" ref="R96">_xlfn.IFS(M96&lt;0,$T$113,M96=0,"",M96&gt;0,$U$113)</f>
        <v>▲</v>
      </c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</row>
    <row r="97" spans="1:57" x14ac:dyDescent="0.35">
      <c r="A97" s="21"/>
      <c r="B97" s="21"/>
      <c r="C97" s="21"/>
      <c r="D97" s="21"/>
      <c r="E97" s="17" t="str">
        <f t="shared" si="2"/>
        <v>Q4 '24</v>
      </c>
      <c r="F97" s="11" cm="1">
        <f t="array" ref="F97">_xlfn.IFS(AND(L97&lt;0,M97&gt;0,ABS(L97)&gt;ABS(M97)),O96+L97,AND(L97&lt;0,M97&gt;0,ABS(L97)&lt;ABS(M97)),O96+L97,AND(L97&lt;0,M97&lt;0,ABS(L97)&lt;ABS(M97)),O96+L97+M97,AND(L97&gt;0,M97&gt;0),O96,AND(L97&gt;0,M97&lt;0,ABS(L97)&gt;ABS(M97)),O96,AND(L97&lt;0,M97&gt;0,ABS(L97)&gt;ABS(M97)),O96+L97,AND(L97=0,M97&gt;0),O96,AND(L97&gt;0,M97=0),O96,AND(L97&lt;0,M97=0),O96+L97,AND(L97+M97=0),O96,AND(L97=0,M97&lt;0),O96+M97,AND(L97&gt;0,M97&lt;0,ABS(L97)&lt;ABS(M97)),O96-(ABS(M97)-ABS(L97)),AND(L97&lt;0,M97&lt;0,ABS(L97)&gt;ABS(M97)),O96+L97+M97,AND(L97&lt;0,M97&lt;0,ABS(L97)=ABS(M97)),O96+L97+M97)</f>
        <v>4423.1782559348367</v>
      </c>
      <c r="G97" s="8" cm="1">
        <f t="array" ref="G97">_xlfn.IFS(AND(L97&lt;0,ABS(L97)&lt;ABS(M97)),ABS(L97),AND(L97&lt;0,ABS(L97)&gt;ABS(M97),M97&gt;0),ABS(M97),AND(ROUNDDOWN(L97,0)=0,ROUNDDOWN(M97,0)=0),0,AND(L97&gt;0,M97&lt;0,ABS(L97)&gt;ABS(M97)),L97+M97,AND(L97&gt;=0,M97&gt;=0),L97,AND(L97=0,M97&lt;0),L97,AND(L97&lt;0,M97=0),ABS(L97),AND(L97+M97=0),0,AND(L97&lt;0,ABS(L97)&gt;ABS(M97),M97&lt;0),ABS(L97),AND(L97&gt;0,M97&lt;0,ABS(L97)&lt;ABS(M97)),ABS(M97)-ABS(L97),AND(L97&lt;0,M97&lt;0),ABS(L97))</f>
        <v>406.84264514791198</v>
      </c>
      <c r="H97" s="7" cm="1">
        <f t="array" ref="H97">_xlfn.IFS(AND(L97&lt;0,M97&gt;0),ABS(M97+L97),AND(L97&lt;0,M97&lt;0),ABS(M97),AND(L97&gt;=0,M97&gt;=0),M97,AND(L97=0,M97=0),M97,AND(L97&gt;0,M97&lt;0,ABS(L97)&gt;ABS(M97)),ABS(M97),AND(L97&lt;0,M97=0),M97,AND(L97+M97=0),0,AND(L97=0,M97&lt;0),ABS(M97),AND(L97&gt;0,M97&lt;0,ABS(L97)&lt;ABS(M97)),ABS(L97))</f>
        <v>260.93986072638796</v>
      </c>
      <c r="L97" s="10">
        <f t="shared" si="3"/>
        <v>-406.84264514791198</v>
      </c>
      <c r="M97" s="10">
        <f t="shared" si="3"/>
        <v>-260.93986072638796</v>
      </c>
      <c r="N97" s="12">
        <f t="shared" si="4"/>
        <v>-667.78250587429989</v>
      </c>
      <c r="O97" s="12">
        <f t="shared" si="5"/>
        <v>4423.1782559348367</v>
      </c>
      <c r="P97" s="21"/>
      <c r="Q97" s="44" t="str" cm="1">
        <f t="array" ref="Q97">_xlfn.IFS(L97&lt;0,$T$113,L97=0,"",L97&gt;0,$U$113)</f>
        <v>▼</v>
      </c>
      <c r="R97" s="44" t="str" cm="1">
        <f t="array" ref="R97">_xlfn.IFS(M97&lt;0,$T$113,M97=0,"",M97&gt;0,$U$113)</f>
        <v>▼</v>
      </c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</row>
    <row r="98" spans="1:57" x14ac:dyDescent="0.35">
      <c r="A98" s="21"/>
      <c r="B98" s="21"/>
      <c r="C98" s="21"/>
      <c r="D98" s="21"/>
      <c r="E98" s="17" t="str">
        <f t="shared" si="2"/>
        <v>Q1 '25</v>
      </c>
      <c r="F98" s="11" cm="1">
        <f t="array" ref="F98">_xlfn.IFS(AND(L98&lt;0,M98&gt;0,ABS(L98)&gt;ABS(M98)),O97+L98,AND(L98&lt;0,M98&gt;0,ABS(L98)&lt;ABS(M98)),O97+L98,AND(L98&lt;0,M98&lt;0,ABS(L98)&lt;ABS(M98)),O97+L98+M98,AND(L98&gt;0,M98&gt;0),O97,AND(L98&gt;0,M98&lt;0,ABS(L98)&gt;ABS(M98)),O97,AND(L98&lt;0,M98&gt;0,ABS(L98)&gt;ABS(M98)),O97+L98,AND(L98=0,M98&gt;0),O97,AND(L98&gt;0,M98=0),O97,AND(L98&lt;0,M98=0),O97+L98,AND(L98+M98=0),O97,AND(L98=0,M98&lt;0),O97+M98,AND(L98&gt;0,M98&lt;0,ABS(L98)&lt;ABS(M98)),O97-(ABS(M98)-ABS(L98)),AND(L98&lt;0,M98&lt;0,ABS(L98)&gt;ABS(M98)),O97+L98+M98,AND(L98&lt;0,M98&lt;0,ABS(L98)=ABS(M98)),O97+L98+M98)</f>
        <v>3661.6763645278506</v>
      </c>
      <c r="G98" s="8" cm="1">
        <f t="array" ref="G98">_xlfn.IFS(AND(L98&lt;0,ABS(L98)&lt;ABS(M98)),ABS(L98),AND(L98&lt;0,ABS(L98)&gt;ABS(M98),M98&gt;0),ABS(M98),AND(ROUNDDOWN(L98,0)=0,ROUNDDOWN(M98,0)=0),0,AND(L98&gt;0,M98&lt;0,ABS(L98)&gt;ABS(M98)),L98+M98,AND(L98&gt;=0,M98&gt;=0),L98,AND(L98=0,M98&lt;0),L98,AND(L98&lt;0,M98=0),ABS(L98),AND(L98+M98=0),0,AND(L98&lt;0,ABS(L98)&gt;ABS(M98),M98&lt;0),ABS(L98),AND(L98&gt;0,M98&lt;0,ABS(L98)&lt;ABS(M98)),ABS(M98)-ABS(L98),AND(L98&lt;0,M98&lt;0),ABS(L98))</f>
        <v>698.58986656330717</v>
      </c>
      <c r="H98" s="7" cm="1">
        <f t="array" ref="H98">_xlfn.IFS(AND(L98&lt;0,M98&gt;0),ABS(M98+L98),AND(L98&lt;0,M98&lt;0),ABS(M98),AND(L98&gt;=0,M98&gt;=0),M98,AND(L98=0,M98=0),M98,AND(L98&gt;0,M98&lt;0,ABS(L98)&gt;ABS(M98)),ABS(M98),AND(L98&lt;0,M98=0),M98,AND(L98+M98=0),0,AND(L98=0,M98&lt;0),ABS(M98),AND(L98&gt;0,M98&lt;0,ABS(L98)&lt;ABS(M98)),ABS(L98))</f>
        <v>62.912024843678864</v>
      </c>
      <c r="L98" s="10">
        <f t="shared" si="3"/>
        <v>-698.58986656330717</v>
      </c>
      <c r="M98" s="10">
        <f t="shared" si="3"/>
        <v>-62.912024843678864</v>
      </c>
      <c r="N98" s="12">
        <f t="shared" si="4"/>
        <v>-761.50189140698603</v>
      </c>
      <c r="O98" s="12">
        <f t="shared" si="5"/>
        <v>3661.6763645278506</v>
      </c>
      <c r="P98" s="21"/>
      <c r="Q98" s="44" t="str" cm="1">
        <f t="array" ref="Q98">_xlfn.IFS(L98&lt;0,$T$113,L98=0,"",L98&gt;0,$U$113)</f>
        <v>▼</v>
      </c>
      <c r="R98" s="44" t="str" cm="1">
        <f t="array" ref="R98">_xlfn.IFS(M98&lt;0,$T$113,M98=0,"",M98&gt;0,$U$113)</f>
        <v>▼</v>
      </c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</row>
    <row r="99" spans="1:57" x14ac:dyDescent="0.35">
      <c r="A99" s="21"/>
      <c r="B99" s="21"/>
      <c r="C99" s="21"/>
      <c r="D99" s="21"/>
      <c r="E99" s="17" t="str">
        <f t="shared" si="2"/>
        <v>Q2 '25</v>
      </c>
      <c r="F99" s="11" cm="1">
        <f t="array" ref="F99">_xlfn.IFS(AND(L99&lt;0,M99&gt;0,ABS(L99)&gt;ABS(M99)),O98+L99,AND(L99&lt;0,M99&gt;0,ABS(L99)&lt;ABS(M99)),O98+L99,AND(L99&lt;0,M99&lt;0,ABS(L99)&lt;ABS(M99)),O98+L99+M99,AND(L99&gt;0,M99&gt;0),O98,AND(L99&gt;0,M99&lt;0,ABS(L99)&gt;ABS(M99)),O98,AND(L99&lt;0,M99&gt;0,ABS(L99)&gt;ABS(M99)),O98+L99,AND(L99=0,M99&gt;0),O98,AND(L99&gt;0,M99=0),O98,AND(L99&lt;0,M99=0),O98+L99,AND(L99+M99=0),O98,AND(L99=0,M99&lt;0),O98+M99,AND(L99&gt;0,M99&lt;0,ABS(L99)&lt;ABS(M99)),O98-(ABS(M99)-ABS(L99)),AND(L99&lt;0,M99&lt;0,ABS(L99)&gt;ABS(M99)),O98+L99+M99,AND(L99&lt;0,M99&lt;0,ABS(L99)=ABS(M99)),O98+L99+M99)</f>
        <v>2887.1322712671868</v>
      </c>
      <c r="G99" s="8" cm="1">
        <f t="array" ref="G99">_xlfn.IFS(AND(L99&lt;0,ABS(L99)&lt;ABS(M99)),ABS(L99),AND(L99&lt;0,ABS(L99)&gt;ABS(M99),M99&gt;0),ABS(M99),AND(ROUNDDOWN(L99,0)=0,ROUNDDOWN(M99,0)=0),0,AND(L99&gt;0,M99&lt;0,ABS(L99)&gt;ABS(M99)),L99+M99,AND(L99&gt;=0,M99&gt;=0),L99,AND(L99=0,M99&lt;0),L99,AND(L99&lt;0,M99=0),ABS(L99),AND(L99+M99=0),0,AND(L99&lt;0,ABS(L99)&gt;ABS(M99),M99&lt;0),ABS(L99),AND(L99&gt;0,M99&lt;0,ABS(L99)&lt;ABS(M99)),ABS(M99)-ABS(L99),AND(L99&lt;0,M99&lt;0),ABS(L99))</f>
        <v>636.96859807170802</v>
      </c>
      <c r="H99" s="7" cm="1">
        <f t="array" ref="H99">_xlfn.IFS(AND(L99&lt;0,M99&gt;0),ABS(M99+L99),AND(L99&lt;0,M99&lt;0),ABS(M99),AND(L99&gt;=0,M99&gt;=0),M99,AND(L99=0,M99=0),M99,AND(L99&gt;0,M99&lt;0,ABS(L99)&gt;ABS(M99)),ABS(M99),AND(L99&lt;0,M99=0),M99,AND(L99+M99=0),0,AND(L99=0,M99&lt;0),ABS(M99),AND(L99&gt;0,M99&lt;0,ABS(L99)&lt;ABS(M99)),ABS(L99))</f>
        <v>137.57549518895564</v>
      </c>
      <c r="L99" s="10">
        <f t="shared" si="3"/>
        <v>-636.96859807170802</v>
      </c>
      <c r="M99" s="10">
        <f t="shared" si="3"/>
        <v>-137.57549518895564</v>
      </c>
      <c r="N99" s="12">
        <f t="shared" si="4"/>
        <v>-774.54409326066366</v>
      </c>
      <c r="O99" s="12">
        <f t="shared" si="5"/>
        <v>2887.1322712671868</v>
      </c>
      <c r="P99" s="21"/>
      <c r="Q99" s="44" t="str" cm="1">
        <f t="array" ref="Q99">_xlfn.IFS(L99&lt;0,$T$113,L99=0,"",L99&gt;0,$U$113)</f>
        <v>▼</v>
      </c>
      <c r="R99" s="44" t="str" cm="1">
        <f t="array" ref="R99">_xlfn.IFS(M99&lt;0,$T$113,M99=0,"",M99&gt;0,$U$113)</f>
        <v>▼</v>
      </c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</row>
    <row r="100" spans="1:57" x14ac:dyDescent="0.35">
      <c r="A100" s="21"/>
      <c r="B100" s="21"/>
      <c r="C100" s="21"/>
      <c r="D100" s="21"/>
      <c r="E100" s="17" t="str">
        <f t="shared" si="2"/>
        <v>Q3 '25</v>
      </c>
      <c r="F100" s="11" cm="1">
        <f t="array" ref="F100">_xlfn.IFS(AND(L100&lt;0,M100&gt;0,ABS(L100)&gt;ABS(M100)),O99+L100,AND(L100&lt;0,M100&gt;0,ABS(L100)&lt;ABS(M100)),O99+L100,AND(L100&lt;0,M100&lt;0,ABS(L100)&lt;ABS(M100)),O99+L100+M100,AND(L100&gt;0,M100&gt;0),O99,AND(L100&gt;0,M100&lt;0,ABS(L100)&gt;ABS(M100)),O99,AND(L100&lt;0,M100&gt;0,ABS(L100)&gt;ABS(M100)),O99+L100,AND(L100=0,M100&gt;0),O99,AND(L100&gt;0,M100=0),O99,AND(L100&lt;0,M100=0),O99+L100,AND(L100+M100=0),O99,AND(L100=0,M100&lt;0),O99+M100,AND(L100&gt;0,M100&lt;0,ABS(L100)&lt;ABS(M100)),O99-(ABS(M100)-ABS(L100)),AND(L100&lt;0,M100&lt;0,ABS(L100)&gt;ABS(M100)),O99+L100+M100,AND(L100&lt;0,M100&lt;0,ABS(L100)=ABS(M100)),O99+L100+M100)</f>
        <v>2649.415416492066</v>
      </c>
      <c r="G100" s="8" cm="1">
        <f t="array" ref="G100">_xlfn.IFS(AND(L100&lt;0,ABS(L100)&lt;ABS(M100)),ABS(L100),AND(L100&lt;0,ABS(L100)&gt;ABS(M100),M100&gt;0),ABS(M100),AND(ROUNDDOWN(L100,0)=0,ROUNDDOWN(M100,0)=0),0,AND(L100&gt;0,M100&lt;0,ABS(L100)&gt;ABS(M100)),L100+M100,AND(L100&gt;=0,M100&gt;=0),L100,AND(L100=0,M100&lt;0),L100,AND(L100&lt;0,M100=0),ABS(L100),AND(L100+M100=0),0,AND(L100&lt;0,ABS(L100)&gt;ABS(M100),M100&lt;0),ABS(L100),AND(L100&gt;0,M100&lt;0,ABS(L100)&lt;ABS(M100)),ABS(M100)-ABS(L100),AND(L100&lt;0,M100&lt;0),ABS(L100))</f>
        <v>237.71685477512074</v>
      </c>
      <c r="H100" s="7" cm="1">
        <f t="array" ref="H100">_xlfn.IFS(AND(L100&lt;0,M100&gt;0),ABS(M100+L100),AND(L100&lt;0,M100&lt;0),ABS(M100),AND(L100&gt;=0,M100&gt;=0),M100,AND(L100=0,M100=0),M100,AND(L100&gt;0,M100&lt;0,ABS(L100)&gt;ABS(M100)),ABS(M100),AND(L100&lt;0,M100=0),M100,AND(L100+M100=0),0,AND(L100=0,M100&lt;0),ABS(M100),AND(L100&gt;0,M100&lt;0,ABS(L100)&lt;ABS(M100)),ABS(L100))</f>
        <v>265.51678504662362</v>
      </c>
      <c r="L100" s="10">
        <f t="shared" si="3"/>
        <v>-237.71685477512074</v>
      </c>
      <c r="M100" s="10">
        <f t="shared" si="3"/>
        <v>503.23363982174436</v>
      </c>
      <c r="N100" s="12">
        <f t="shared" si="4"/>
        <v>265.51678504662362</v>
      </c>
      <c r="O100" s="12">
        <f t="shared" si="5"/>
        <v>3152.6490563138104</v>
      </c>
      <c r="P100" s="21"/>
      <c r="Q100" s="44" t="str" cm="1">
        <f t="array" ref="Q100">_xlfn.IFS(L100&lt;0,$T$113,L100=0,"",L100&gt;0,$U$113)</f>
        <v>▼</v>
      </c>
      <c r="R100" s="44" t="str" cm="1">
        <f t="array" ref="R100">_xlfn.IFS(M100&lt;0,$T$113,M100=0,"",M100&gt;0,$U$113)</f>
        <v>▲</v>
      </c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</row>
    <row r="101" spans="1:57" x14ac:dyDescent="0.35">
      <c r="A101" s="21"/>
      <c r="B101" s="21"/>
      <c r="C101" s="21"/>
      <c r="D101" s="21"/>
      <c r="E101" s="17" t="str">
        <f t="shared" si="2"/>
        <v>Q4 '25</v>
      </c>
      <c r="F101" s="11" cm="1">
        <f t="array" ref="F101">_xlfn.IFS(AND(L101&lt;0,M101&gt;0,ABS(L101)&gt;ABS(M101)),O100+L101,AND(L101&lt;0,M101&gt;0,ABS(L101)&lt;ABS(M101)),O100+L101,AND(L101&lt;0,M101&lt;0,ABS(L101)&lt;ABS(M101)),O100+L101+M101,AND(L101&gt;0,M101&gt;0),O100,AND(L101&gt;0,M101&lt;0,ABS(L101)&gt;ABS(M101)),O100,AND(L101&lt;0,M101&gt;0,ABS(L101)&gt;ABS(M101)),O100+L101,AND(L101=0,M101&gt;0),O100,AND(L101&gt;0,M101=0),O100,AND(L101&lt;0,M101=0),O100+L101,AND(L101+M101=0),O100,AND(L101=0,M101&lt;0),O100+M101,AND(L101&gt;0,M101&lt;0,ABS(L101)&lt;ABS(M101)),O100-(ABS(M101)-ABS(L101)),AND(L101&lt;0,M101&lt;0,ABS(L101)&gt;ABS(M101)),O100+L101+M101,AND(L101&lt;0,M101&lt;0,ABS(L101)=ABS(M101)),O100+L101+M101)</f>
        <v>2772.296411293813</v>
      </c>
      <c r="G101" s="8" cm="1">
        <f t="array" ref="G101">_xlfn.IFS(AND(L101&lt;0,ABS(L101)&lt;ABS(M101)),ABS(L101),AND(L101&lt;0,ABS(L101)&gt;ABS(M101),M101&gt;0),ABS(M101),AND(ROUNDDOWN(L101,0)=0,ROUNDDOWN(M101,0)=0),0,AND(L101&gt;0,M101&lt;0,ABS(L101)&gt;ABS(M101)),L101+M101,AND(L101&gt;=0,M101&gt;=0),L101,AND(L101=0,M101&lt;0),L101,AND(L101&lt;0,M101=0),ABS(L101),AND(L101+M101=0),0,AND(L101&lt;0,ABS(L101)&gt;ABS(M101),M101&lt;0),ABS(L101),AND(L101&gt;0,M101&lt;0,ABS(L101)&lt;ABS(M101)),ABS(M101)-ABS(L101),AND(L101&lt;0,M101&lt;0),ABS(L101))</f>
        <v>296.05303169696538</v>
      </c>
      <c r="H101" s="7" cm="1">
        <f t="array" ref="H101">_xlfn.IFS(AND(L101&lt;0,M101&gt;0),ABS(M101+L101),AND(L101&lt;0,M101&lt;0),ABS(M101),AND(L101&gt;=0,M101&gt;=0),M101,AND(L101=0,M101=0),M101,AND(L101&gt;0,M101&lt;0,ABS(L101)&gt;ABS(M101)),ABS(M101),AND(L101&lt;0,M101=0),M101,AND(L101+M101=0),0,AND(L101=0,M101&lt;0),ABS(M101),AND(L101&gt;0,M101&lt;0,ABS(L101)&lt;ABS(M101)),ABS(L101))</f>
        <v>84.299613323031963</v>
      </c>
      <c r="L101" s="10">
        <f t="shared" si="3"/>
        <v>-380.35264501999734</v>
      </c>
      <c r="M101" s="10">
        <f t="shared" si="3"/>
        <v>296.05303169696538</v>
      </c>
      <c r="N101" s="12">
        <f t="shared" si="4"/>
        <v>-84.299613323031963</v>
      </c>
      <c r="O101" s="12">
        <f t="shared" si="5"/>
        <v>3068.3494429907782</v>
      </c>
      <c r="P101" s="21"/>
      <c r="Q101" s="44" t="str" cm="1">
        <f t="array" ref="Q101">_xlfn.IFS(L101&lt;0,$T$113,L101=0,"",L101&gt;0,$U$113)</f>
        <v>▼</v>
      </c>
      <c r="R101" s="44" t="str" cm="1">
        <f t="array" ref="R101">_xlfn.IFS(M101&lt;0,$T$113,M101=0,"",M101&gt;0,$U$113)</f>
        <v>▲</v>
      </c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</row>
    <row r="102" spans="1:57" x14ac:dyDescent="0.35">
      <c r="A102" s="21"/>
      <c r="B102" s="21"/>
      <c r="C102" s="21"/>
      <c r="D102" s="21"/>
      <c r="E102" s="17" t="str">
        <f t="shared" si="2"/>
        <v>COGS '24</v>
      </c>
      <c r="F102" s="11" cm="1">
        <f t="array" ref="F102">_xlfn.IFS(AND(L102&lt;0,M102&gt;0,ABS(L102)&gt;ABS(M102)),O101+L102,AND(L102&lt;0,M102&gt;0,ABS(L102)&lt;ABS(M102)),O101+L102,AND(L102&lt;0,M102&lt;0,ABS(L102)&lt;ABS(M102)),O101+L102+M102,AND(L102&gt;0,M102&gt;0),O101,AND(L102&gt;0,M102&lt;0,ABS(L102)&gt;ABS(M102)),O101,AND(L102&lt;0,M102&gt;0,ABS(L102)&gt;ABS(M102)),O101+L102,AND(L102=0,M102&gt;0),O101,AND(L102&gt;0,M102=0),O101,AND(L102&lt;0,M102=0),O101+L102,AND(L102+M102=0),O101,AND(L102=0,M102&lt;0),O101+M102,AND(L102&gt;0,M102&lt;0,ABS(L102)&lt;ABS(M102)),O101-(ABS(M102)-ABS(L102)),AND(L102&lt;0,M102&lt;0,ABS(L102)&gt;ABS(M102)),O101+L102+M102,AND(L102&lt;0,M102&lt;0,ABS(L102)=ABS(M102)),O101+L102+M102)</f>
        <v>3068.3494429907782</v>
      </c>
      <c r="G102" s="8"/>
      <c r="H102" s="7"/>
      <c r="L102" s="10"/>
      <c r="M102" s="10"/>
      <c r="N102" s="12"/>
      <c r="O102" s="12"/>
      <c r="P102" s="21"/>
      <c r="Q102" s="44" t="str" cm="1">
        <f t="array" ref="Q102">_xlfn.IFS(L102&lt;0,$T$113,L102=0,"",L102&gt;0,$U$113)</f>
        <v/>
      </c>
      <c r="R102" s="44" t="str" cm="1">
        <f t="array" ref="R102">_xlfn.IFS(M102&lt;0,$T$113,M102=0,"",M102&gt;0,$U$113)</f>
        <v/>
      </c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</row>
    <row r="103" spans="1:57" x14ac:dyDescent="0.35">
      <c r="A103" s="21"/>
      <c r="B103" s="21"/>
      <c r="C103" s="21"/>
      <c r="D103" s="21"/>
      <c r="E103" s="17">
        <f t="shared" si="2"/>
        <v>0</v>
      </c>
      <c r="F103" s="11"/>
      <c r="G103" s="8"/>
      <c r="H103" s="7"/>
      <c r="L103" s="10"/>
      <c r="M103" s="10"/>
      <c r="N103" s="12"/>
      <c r="O103" s="12"/>
      <c r="P103" s="21"/>
      <c r="Q103" s="44" t="str" cm="1">
        <f t="array" ref="Q103">_xlfn.IFS(L103&lt;0,$T$113,L103=0,"",L103&gt;0,$U$113)</f>
        <v/>
      </c>
      <c r="R103" s="44" t="str" cm="1">
        <f t="array" ref="R103">_xlfn.IFS(M103&lt;0,$T$113,M103=0,"",M103&gt;0,$U$113)</f>
        <v/>
      </c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</row>
    <row r="104" spans="1:57" x14ac:dyDescent="0.35">
      <c r="A104" s="21"/>
      <c r="B104" s="21"/>
      <c r="C104" s="21"/>
      <c r="D104" s="21"/>
      <c r="E104" s="17">
        <f t="shared" si="2"/>
        <v>0</v>
      </c>
      <c r="F104" s="11"/>
      <c r="G104" s="8"/>
      <c r="H104" s="7"/>
      <c r="L104" s="10"/>
      <c r="M104" s="10"/>
      <c r="N104" s="12"/>
      <c r="O104" s="12"/>
      <c r="P104" s="21"/>
      <c r="Q104" s="44" t="str" cm="1">
        <f t="array" ref="Q104">_xlfn.IFS(L104&lt;0,$T$113,L104=0,"",L104&gt;0,$U$113)</f>
        <v/>
      </c>
      <c r="R104" s="44" t="str" cm="1">
        <f t="array" ref="R104">_xlfn.IFS(M104&lt;0,$T$113,M104=0,"",M104&gt;0,$U$113)</f>
        <v/>
      </c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</row>
    <row r="105" spans="1:57" x14ac:dyDescent="0.35">
      <c r="A105" s="21"/>
      <c r="B105" s="21"/>
      <c r="C105" s="21"/>
      <c r="D105" s="21"/>
      <c r="E105" s="6">
        <f t="shared" si="2"/>
        <v>0</v>
      </c>
      <c r="F105" s="11"/>
      <c r="G105" s="8"/>
      <c r="H105" s="12"/>
      <c r="P105" s="21"/>
      <c r="Q105" s="25"/>
      <c r="R105" s="25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</row>
    <row r="106" spans="1:57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5"/>
      <c r="R106" s="25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</row>
    <row r="107" spans="1:57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3"/>
      <c r="N107" s="21"/>
      <c r="O107" s="21"/>
      <c r="P107" s="21"/>
      <c r="Q107" s="25"/>
      <c r="R107" s="25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</row>
    <row r="108" spans="1:57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5"/>
      <c r="R108" s="25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</row>
    <row r="109" spans="1:57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5"/>
      <c r="R109" s="25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</row>
    <row r="110" spans="1:57" x14ac:dyDescent="0.35">
      <c r="A110" s="21"/>
      <c r="B110" s="21"/>
      <c r="C110" s="21"/>
      <c r="D110" s="21"/>
      <c r="E110" s="21"/>
      <c r="F110" s="21"/>
      <c r="G110" s="21"/>
      <c r="H110" s="45"/>
      <c r="I110" s="21"/>
      <c r="J110" s="21"/>
      <c r="K110" s="21"/>
      <c r="L110" s="21"/>
      <c r="M110" s="21"/>
      <c r="N110" s="21"/>
      <c r="O110" s="21"/>
      <c r="P110" s="21"/>
      <c r="Q110" s="25"/>
      <c r="R110" s="25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</row>
    <row r="111" spans="1:57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5"/>
      <c r="R111" s="25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</row>
    <row r="112" spans="1:57" x14ac:dyDescent="0.35">
      <c r="A112" s="21"/>
      <c r="B112" s="21"/>
      <c r="C112" s="21"/>
      <c r="D112" s="21"/>
      <c r="E112" s="21"/>
      <c r="F112" s="45"/>
      <c r="G112" s="45"/>
      <c r="H112" s="45"/>
      <c r="I112" s="21"/>
      <c r="J112" s="21"/>
      <c r="K112" s="21"/>
      <c r="L112" s="21"/>
      <c r="M112" s="21"/>
      <c r="N112" s="21"/>
      <c r="O112" s="21"/>
      <c r="P112" s="21"/>
      <c r="Q112" s="25"/>
      <c r="R112" s="25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</row>
    <row r="113" spans="1:57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5"/>
      <c r="R113" s="25"/>
      <c r="S113" s="21"/>
      <c r="T113" s="21" t="s">
        <v>3</v>
      </c>
      <c r="U113" s="21" t="s">
        <v>2</v>
      </c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</row>
    <row r="114" spans="1:57" x14ac:dyDescent="0.35">
      <c r="A114" s="21"/>
      <c r="B114" s="21"/>
      <c r="C114" s="21"/>
      <c r="D114" s="21"/>
      <c r="E114" s="21"/>
      <c r="F114" s="21"/>
      <c r="G114" s="21"/>
      <c r="H114" s="45"/>
      <c r="I114" s="21"/>
      <c r="J114" s="21"/>
      <c r="K114" s="21"/>
      <c r="L114" s="45"/>
      <c r="M114" s="45"/>
      <c r="N114" s="21"/>
      <c r="O114" s="21"/>
      <c r="P114" s="21"/>
      <c r="Q114" s="25"/>
      <c r="R114" s="25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</row>
    <row r="115" spans="1:57" x14ac:dyDescent="0.35">
      <c r="A115" s="21"/>
      <c r="B115" s="21"/>
      <c r="C115" s="21"/>
      <c r="D115" s="21"/>
      <c r="E115" s="21"/>
      <c r="F115" s="21"/>
      <c r="G115" s="46"/>
      <c r="H115" s="46"/>
      <c r="I115" s="21"/>
      <c r="J115" s="21"/>
      <c r="K115" s="21"/>
      <c r="L115" s="45"/>
      <c r="M115" s="45"/>
      <c r="N115" s="21"/>
      <c r="O115" s="21"/>
      <c r="P115" s="21"/>
      <c r="Q115" s="25"/>
      <c r="R115" s="25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</row>
    <row r="116" spans="1:57" x14ac:dyDescent="0.35">
      <c r="A116" s="21"/>
      <c r="B116" s="21"/>
      <c r="C116" s="21"/>
      <c r="D116" s="21"/>
      <c r="E116" s="21"/>
      <c r="F116" s="21"/>
      <c r="G116" s="46"/>
      <c r="H116" s="46"/>
      <c r="I116" s="21"/>
      <c r="J116" s="21"/>
      <c r="K116" s="21"/>
      <c r="L116" s="45"/>
      <c r="M116" s="45"/>
      <c r="N116" s="21"/>
      <c r="O116" s="21"/>
      <c r="P116" s="21"/>
      <c r="Q116" s="25"/>
      <c r="R116" s="25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</row>
    <row r="117" spans="1:57" x14ac:dyDescent="0.35">
      <c r="A117" s="21"/>
      <c r="B117" s="21"/>
      <c r="C117" s="21"/>
      <c r="D117" s="21"/>
      <c r="E117" s="21"/>
      <c r="F117" s="21"/>
      <c r="G117" s="46"/>
      <c r="H117" s="46"/>
      <c r="I117" s="21"/>
      <c r="J117" s="21"/>
      <c r="K117" s="21"/>
      <c r="L117" s="45"/>
      <c r="M117" s="45"/>
      <c r="N117" s="21"/>
      <c r="O117" s="21"/>
      <c r="P117" s="21"/>
      <c r="Q117" s="25"/>
      <c r="R117" s="25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</row>
    <row r="118" spans="1:57" x14ac:dyDescent="0.35">
      <c r="A118" s="21"/>
      <c r="B118" s="21"/>
      <c r="C118" s="21"/>
      <c r="D118" s="21"/>
      <c r="E118" s="21"/>
      <c r="F118" s="21"/>
      <c r="G118" s="46"/>
      <c r="H118" s="46"/>
      <c r="I118" s="21"/>
      <c r="J118" s="21"/>
      <c r="K118" s="21"/>
      <c r="L118" s="45"/>
      <c r="M118" s="45"/>
      <c r="N118" s="21"/>
      <c r="O118" s="21"/>
      <c r="P118" s="21"/>
      <c r="Q118" s="25"/>
      <c r="R118" s="25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</row>
    <row r="119" spans="1:57" x14ac:dyDescent="0.35">
      <c r="A119" s="21"/>
      <c r="B119" s="21"/>
      <c r="C119" s="21"/>
      <c r="D119" s="21"/>
      <c r="E119" s="21"/>
      <c r="F119" s="21"/>
      <c r="G119" s="46"/>
      <c r="H119" s="46"/>
      <c r="I119" s="21"/>
      <c r="J119" s="21"/>
      <c r="K119" s="21"/>
      <c r="L119" s="45"/>
      <c r="M119" s="45"/>
      <c r="N119" s="21"/>
      <c r="O119" s="21"/>
      <c r="P119" s="21"/>
      <c r="Q119" s="25"/>
      <c r="R119" s="25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</row>
    <row r="120" spans="1:57" x14ac:dyDescent="0.35">
      <c r="A120" s="21"/>
      <c r="B120" s="21"/>
      <c r="C120" s="21"/>
      <c r="D120" s="21"/>
      <c r="E120" s="21"/>
      <c r="F120" s="21"/>
      <c r="G120" s="46"/>
      <c r="H120" s="46"/>
      <c r="I120" s="21"/>
      <c r="J120" s="21"/>
      <c r="K120" s="21"/>
      <c r="L120" s="45"/>
      <c r="M120" s="45"/>
      <c r="N120" s="21"/>
      <c r="O120" s="21"/>
      <c r="P120" s="21"/>
      <c r="Q120" s="25"/>
      <c r="R120" s="25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</row>
    <row r="121" spans="1:57" x14ac:dyDescent="0.35">
      <c r="A121" s="21"/>
      <c r="B121" s="21"/>
      <c r="C121" s="21"/>
      <c r="D121" s="21"/>
      <c r="E121" s="21"/>
      <c r="F121" s="21"/>
      <c r="G121" s="46"/>
      <c r="H121" s="46"/>
      <c r="I121" s="21"/>
      <c r="J121" s="21"/>
      <c r="K121" s="21"/>
      <c r="L121" s="45"/>
      <c r="M121" s="45"/>
      <c r="N121" s="21"/>
      <c r="O121" s="21"/>
      <c r="P121" s="21"/>
      <c r="Q121" s="25"/>
      <c r="R121" s="25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</row>
    <row r="122" spans="1:57" x14ac:dyDescent="0.35">
      <c r="A122" s="21"/>
      <c r="B122" s="21"/>
      <c r="C122" s="21"/>
      <c r="D122" s="21"/>
      <c r="E122" s="21"/>
      <c r="F122" s="21"/>
      <c r="G122" s="46"/>
      <c r="H122" s="46"/>
      <c r="I122" s="21"/>
      <c r="J122" s="21"/>
      <c r="K122" s="21"/>
      <c r="L122" s="45"/>
      <c r="M122" s="45"/>
      <c r="N122" s="21"/>
      <c r="O122" s="21"/>
      <c r="P122" s="21"/>
      <c r="Q122" s="25"/>
      <c r="R122" s="25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</row>
    <row r="123" spans="1:57" x14ac:dyDescent="0.35">
      <c r="A123" s="21"/>
      <c r="B123" s="21"/>
      <c r="C123" s="21"/>
      <c r="D123" s="21"/>
      <c r="E123" s="21"/>
      <c r="F123" s="21"/>
      <c r="G123" s="46"/>
      <c r="H123" s="46"/>
      <c r="I123" s="21"/>
      <c r="J123" s="21"/>
      <c r="K123" s="21"/>
      <c r="L123" s="45"/>
      <c r="M123" s="45"/>
      <c r="N123" s="21"/>
      <c r="O123" s="21"/>
      <c r="P123" s="21"/>
      <c r="Q123" s="25"/>
      <c r="R123" s="25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</row>
    <row r="124" spans="1:57" s="13" customFormat="1" x14ac:dyDescent="0.35">
      <c r="A124" s="25"/>
      <c r="B124" s="25"/>
      <c r="C124" s="25"/>
      <c r="D124" s="25"/>
      <c r="E124" s="21"/>
      <c r="F124" s="21"/>
      <c r="G124" s="46"/>
      <c r="H124" s="46"/>
      <c r="I124" s="21"/>
      <c r="J124" s="21"/>
      <c r="K124" s="21"/>
      <c r="L124" s="45"/>
      <c r="M124" s="45"/>
      <c r="N124" s="21"/>
      <c r="O124" s="21"/>
      <c r="P124" s="21"/>
      <c r="Q124" s="25"/>
      <c r="R124" s="25"/>
      <c r="S124" s="21"/>
      <c r="T124" s="21"/>
      <c r="U124" s="21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</row>
    <row r="125" spans="1:57" s="13" customFormat="1" x14ac:dyDescent="0.35">
      <c r="A125" s="25"/>
      <c r="B125" s="25"/>
      <c r="C125" s="25"/>
      <c r="D125" s="25"/>
      <c r="E125" s="21"/>
      <c r="F125" s="21"/>
      <c r="G125" s="46"/>
      <c r="H125" s="46"/>
      <c r="I125" s="21"/>
      <c r="J125" s="21"/>
      <c r="K125" s="21"/>
      <c r="L125" s="45"/>
      <c r="M125" s="45"/>
      <c r="N125" s="21"/>
      <c r="O125" s="21"/>
      <c r="P125" s="21"/>
      <c r="Q125" s="25"/>
      <c r="R125" s="25"/>
      <c r="S125" s="21"/>
      <c r="T125" s="21"/>
      <c r="U125" s="21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</row>
    <row r="126" spans="1:57" s="13" customFormat="1" x14ac:dyDescent="0.35">
      <c r="A126" s="25"/>
      <c r="B126" s="25"/>
      <c r="C126" s="25"/>
      <c r="D126" s="25"/>
      <c r="E126" s="21"/>
      <c r="F126" s="21"/>
      <c r="G126" s="46"/>
      <c r="H126" s="46"/>
      <c r="I126" s="21"/>
      <c r="J126" s="21"/>
      <c r="K126" s="21"/>
      <c r="L126" s="45"/>
      <c r="M126" s="45"/>
      <c r="N126" s="21"/>
      <c r="O126" s="21"/>
      <c r="P126" s="21"/>
      <c r="Q126" s="25"/>
      <c r="R126" s="25"/>
      <c r="S126" s="21"/>
      <c r="T126" s="21"/>
      <c r="U126" s="21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</row>
    <row r="127" spans="1:57" s="13" customFormat="1" x14ac:dyDescent="0.35">
      <c r="A127" s="25"/>
      <c r="B127" s="25"/>
      <c r="C127" s="25"/>
      <c r="D127" s="25"/>
      <c r="E127" s="21"/>
      <c r="F127" s="21"/>
      <c r="G127" s="46"/>
      <c r="H127" s="46"/>
      <c r="I127" s="21"/>
      <c r="J127" s="21"/>
      <c r="K127" s="21"/>
      <c r="L127" s="45"/>
      <c r="M127" s="45"/>
      <c r="N127" s="21"/>
      <c r="O127" s="21"/>
      <c r="P127" s="21"/>
      <c r="Q127" s="25"/>
      <c r="R127" s="25"/>
      <c r="S127" s="21"/>
      <c r="T127" s="21"/>
      <c r="U127" s="21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</row>
    <row r="128" spans="1:57" s="13" customFormat="1" x14ac:dyDescent="0.35">
      <c r="A128" s="25"/>
      <c r="B128" s="25"/>
      <c r="C128" s="25"/>
      <c r="D128" s="25"/>
      <c r="E128" s="21"/>
      <c r="F128" s="21"/>
      <c r="G128" s="46"/>
      <c r="H128" s="46"/>
      <c r="I128" s="21"/>
      <c r="J128" s="21"/>
      <c r="K128" s="21"/>
      <c r="L128" s="45"/>
      <c r="M128" s="45"/>
      <c r="N128" s="21"/>
      <c r="O128" s="21"/>
      <c r="P128" s="21"/>
      <c r="Q128" s="25"/>
      <c r="R128" s="25"/>
      <c r="S128" s="21"/>
      <c r="T128" s="21"/>
      <c r="U128" s="21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</row>
    <row r="129" spans="1:57" s="13" customFormat="1" x14ac:dyDescent="0.35">
      <c r="A129" s="25"/>
      <c r="B129" s="25"/>
      <c r="C129" s="25"/>
      <c r="D129" s="25"/>
      <c r="E129" s="21"/>
      <c r="F129" s="21"/>
      <c r="G129" s="46"/>
      <c r="H129" s="46"/>
      <c r="I129" s="21"/>
      <c r="J129" s="21"/>
      <c r="K129" s="21"/>
      <c r="L129" s="45"/>
      <c r="M129" s="45"/>
      <c r="N129" s="21"/>
      <c r="O129" s="21"/>
      <c r="P129" s="21"/>
      <c r="Q129" s="25"/>
      <c r="R129" s="25"/>
      <c r="S129" s="21"/>
      <c r="T129" s="21"/>
      <c r="U129" s="21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</row>
    <row r="130" spans="1:57" s="13" customFormat="1" x14ac:dyDescent="0.35">
      <c r="A130" s="25"/>
      <c r="B130" s="25"/>
      <c r="C130" s="25"/>
      <c r="D130" s="25"/>
      <c r="E130" s="21"/>
      <c r="F130" s="21"/>
      <c r="G130" s="46"/>
      <c r="H130" s="46"/>
      <c r="I130" s="21"/>
      <c r="J130" s="21"/>
      <c r="K130" s="21"/>
      <c r="L130" s="45"/>
      <c r="M130" s="45"/>
      <c r="N130" s="21"/>
      <c r="O130" s="21"/>
      <c r="P130" s="21"/>
      <c r="Q130" s="25"/>
      <c r="R130" s="25"/>
      <c r="S130" s="21"/>
      <c r="T130" s="21"/>
      <c r="U130" s="21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</row>
    <row r="131" spans="1:57" s="13" customFormat="1" x14ac:dyDescent="0.35">
      <c r="A131" s="25"/>
      <c r="B131" s="25"/>
      <c r="C131" s="25"/>
      <c r="D131" s="25"/>
      <c r="E131" s="21"/>
      <c r="F131" s="21"/>
      <c r="G131" s="46"/>
      <c r="H131" s="46"/>
      <c r="I131" s="21"/>
      <c r="J131" s="21"/>
      <c r="K131" s="21"/>
      <c r="L131" s="45"/>
      <c r="M131" s="45"/>
      <c r="N131" s="21"/>
      <c r="O131" s="21"/>
      <c r="P131" s="21"/>
      <c r="Q131" s="25"/>
      <c r="R131" s="25"/>
      <c r="S131" s="21"/>
      <c r="T131" s="21"/>
      <c r="U131" s="21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</row>
    <row r="132" spans="1:57" s="13" customFormat="1" x14ac:dyDescent="0.35">
      <c r="A132" s="25"/>
      <c r="B132" s="25"/>
      <c r="C132" s="25"/>
      <c r="D132" s="25"/>
      <c r="E132" s="21"/>
      <c r="F132" s="21"/>
      <c r="G132" s="46"/>
      <c r="H132" s="46"/>
      <c r="I132" s="21"/>
      <c r="J132" s="21"/>
      <c r="K132" s="21"/>
      <c r="L132" s="45"/>
      <c r="M132" s="45"/>
      <c r="N132" s="21"/>
      <c r="O132" s="21"/>
      <c r="P132" s="21"/>
      <c r="Q132" s="25"/>
      <c r="R132" s="25"/>
      <c r="S132" s="21"/>
      <c r="T132" s="21"/>
      <c r="U132" s="21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</row>
    <row r="133" spans="1:57" s="13" customFormat="1" x14ac:dyDescent="0.35">
      <c r="A133" s="25"/>
      <c r="B133" s="25"/>
      <c r="C133" s="25"/>
      <c r="D133" s="25"/>
      <c r="E133" s="21"/>
      <c r="F133" s="21"/>
      <c r="G133" s="46"/>
      <c r="H133" s="46"/>
      <c r="I133" s="21"/>
      <c r="J133" s="21"/>
      <c r="K133" s="21"/>
      <c r="L133" s="45"/>
      <c r="M133" s="45"/>
      <c r="N133" s="21"/>
      <c r="O133" s="21"/>
      <c r="P133" s="21"/>
      <c r="Q133" s="25"/>
      <c r="R133" s="25"/>
      <c r="S133" s="21"/>
      <c r="T133" s="21"/>
      <c r="U133" s="21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</row>
    <row r="134" spans="1:57" s="13" customFormat="1" x14ac:dyDescent="0.35">
      <c r="A134" s="25"/>
      <c r="B134" s="25"/>
      <c r="C134" s="25"/>
      <c r="D134" s="25"/>
      <c r="E134" s="21"/>
      <c r="F134" s="21"/>
      <c r="G134" s="46"/>
      <c r="H134" s="46"/>
      <c r="I134" s="21"/>
      <c r="J134" s="21"/>
      <c r="K134" s="21"/>
      <c r="L134" s="45"/>
      <c r="M134" s="45"/>
      <c r="N134" s="21"/>
      <c r="O134" s="21"/>
      <c r="P134" s="21"/>
      <c r="Q134" s="25"/>
      <c r="R134" s="25"/>
      <c r="S134" s="21"/>
      <c r="T134" s="21"/>
      <c r="U134" s="21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</row>
    <row r="135" spans="1:57" s="13" customFormat="1" x14ac:dyDescent="0.35">
      <c r="A135" s="25"/>
      <c r="B135" s="25"/>
      <c r="C135" s="25"/>
      <c r="D135" s="25"/>
      <c r="E135" s="21"/>
      <c r="F135" s="21"/>
      <c r="G135" s="46"/>
      <c r="H135" s="46"/>
      <c r="I135" s="21"/>
      <c r="J135" s="21"/>
      <c r="K135" s="21"/>
      <c r="L135" s="45"/>
      <c r="M135" s="45"/>
      <c r="N135" s="21"/>
      <c r="O135" s="21"/>
      <c r="P135" s="21"/>
      <c r="Q135" s="25"/>
      <c r="R135" s="25"/>
      <c r="S135" s="21"/>
      <c r="T135" s="21"/>
      <c r="U135" s="21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</row>
    <row r="136" spans="1:57" s="13" customFormat="1" x14ac:dyDescent="0.35">
      <c r="A136" s="25"/>
      <c r="B136" s="25"/>
      <c r="C136" s="25"/>
      <c r="D136" s="25"/>
      <c r="E136" s="21"/>
      <c r="F136" s="21"/>
      <c r="G136" s="46"/>
      <c r="H136" s="46"/>
      <c r="I136" s="21"/>
      <c r="J136" s="21"/>
      <c r="K136" s="21"/>
      <c r="L136" s="45"/>
      <c r="M136" s="45"/>
      <c r="N136" s="21"/>
      <c r="O136" s="21"/>
      <c r="P136" s="21"/>
      <c r="Q136" s="25"/>
      <c r="R136" s="25"/>
      <c r="S136" s="21"/>
      <c r="T136" s="21"/>
      <c r="U136" s="21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</row>
    <row r="137" spans="1:57" s="13" customFormat="1" x14ac:dyDescent="0.35">
      <c r="A137" s="25"/>
      <c r="B137" s="25"/>
      <c r="C137" s="25"/>
      <c r="D137" s="25"/>
      <c r="E137" s="21"/>
      <c r="F137" s="21"/>
      <c r="G137" s="46"/>
      <c r="H137" s="46"/>
      <c r="I137" s="21"/>
      <c r="J137" s="21"/>
      <c r="K137" s="21"/>
      <c r="L137" s="21"/>
      <c r="M137" s="21"/>
      <c r="N137" s="21"/>
      <c r="O137" s="21"/>
      <c r="P137" s="21"/>
      <c r="Q137" s="25"/>
      <c r="R137" s="25"/>
      <c r="S137" s="21"/>
      <c r="T137" s="21"/>
      <c r="U137" s="21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</row>
    <row r="138" spans="1:57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5"/>
      <c r="R138" s="25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</row>
    <row r="139" spans="1:57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5"/>
      <c r="R139" s="25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</row>
    <row r="140" spans="1:57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5"/>
      <c r="R140" s="25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</row>
    <row r="141" spans="1:57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5"/>
      <c r="R141" s="25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</row>
    <row r="142" spans="1:57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5"/>
      <c r="R142" s="25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</row>
    <row r="143" spans="1:57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5"/>
      <c r="R143" s="25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</row>
    <row r="144" spans="1:57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5"/>
      <c r="R144" s="25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</row>
    <row r="145" spans="1:57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5"/>
      <c r="R145" s="25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</row>
    <row r="146" spans="1:57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5"/>
      <c r="R146" s="25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</row>
    <row r="147" spans="1:57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5"/>
      <c r="R147" s="25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</row>
    <row r="148" spans="1:57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5"/>
      <c r="R148" s="25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</row>
    <row r="149" spans="1:57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5"/>
      <c r="R149" s="25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</row>
    <row r="150" spans="1:57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5"/>
      <c r="R150" s="25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</row>
    <row r="151" spans="1:57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5"/>
      <c r="R151" s="25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</row>
    <row r="152" spans="1:57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5"/>
      <c r="R152" s="25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</row>
    <row r="153" spans="1:57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5"/>
      <c r="R153" s="25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</row>
    <row r="154" spans="1:57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5"/>
      <c r="R154" s="25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</row>
    <row r="155" spans="1:57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5"/>
      <c r="R155" s="25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</row>
    <row r="156" spans="1:57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5"/>
      <c r="R156" s="25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</row>
    <row r="157" spans="1:57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5"/>
      <c r="R157" s="25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</row>
    <row r="158" spans="1:57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5"/>
      <c r="R158" s="25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</row>
    <row r="159" spans="1:57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5"/>
      <c r="R159" s="25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</row>
    <row r="160" spans="1:57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5"/>
      <c r="R160" s="25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</row>
    <row r="161" spans="1:57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5"/>
      <c r="R161" s="25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</row>
    <row r="162" spans="1:57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5"/>
      <c r="R162" s="25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</row>
    <row r="163" spans="1:57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5"/>
      <c r="R163" s="25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</row>
    <row r="164" spans="1:57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5"/>
      <c r="R164" s="25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</row>
    <row r="165" spans="1:57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5"/>
      <c r="R165" s="25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</row>
    <row r="166" spans="1:57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5"/>
      <c r="R166" s="25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</row>
    <row r="167" spans="1:57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5"/>
      <c r="R167" s="25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</row>
    <row r="168" spans="1:57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5"/>
      <c r="R168" s="25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</row>
    <row r="169" spans="1:57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5"/>
      <c r="R169" s="25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</row>
    <row r="170" spans="1:57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5"/>
      <c r="R170" s="25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</row>
    <row r="171" spans="1:57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5"/>
      <c r="R171" s="25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</row>
    <row r="172" spans="1:57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5"/>
      <c r="R172" s="25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</row>
    <row r="173" spans="1:57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5"/>
      <c r="R173" s="25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</row>
    <row r="174" spans="1:57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5"/>
      <c r="R174" s="25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</row>
    <row r="175" spans="1:57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5"/>
      <c r="R175" s="25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</row>
    <row r="176" spans="1:57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5"/>
      <c r="R176" s="25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</row>
    <row r="177" spans="1:57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5"/>
      <c r="R177" s="25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</row>
    <row r="178" spans="1:57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5"/>
      <c r="R178" s="25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</row>
    <row r="179" spans="1:57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5"/>
      <c r="R179" s="25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</row>
    <row r="180" spans="1:57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5"/>
      <c r="R180" s="25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</row>
    <row r="181" spans="1:57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5"/>
      <c r="R181" s="25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</row>
    <row r="182" spans="1:57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5"/>
      <c r="R182" s="25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</row>
    <row r="183" spans="1:57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5"/>
      <c r="R183" s="25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</row>
    <row r="184" spans="1:57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5"/>
      <c r="R184" s="25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</row>
    <row r="185" spans="1:57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5"/>
      <c r="R185" s="25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</row>
    <row r="186" spans="1:57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5"/>
      <c r="R186" s="25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</row>
    <row r="187" spans="1:57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5"/>
      <c r="R187" s="25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</row>
  </sheetData>
  <conditionalFormatting sqref="Q82">
    <cfRule type="expression" dxfId="3" priority="1">
      <formula>L82&gt;0</formula>
    </cfRule>
  </conditionalFormatting>
  <dataValidations count="1">
    <dataValidation type="list" allowBlank="1" showInputMessage="1" showErrorMessage="1" sqref="G13" xr:uid="{7B3E7C31-2073-4585-8BF5-3BC762EB45F7}">
      <formula1>#REF!</formula1>
    </dataValidation>
  </dataValidations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9AA59-4E9C-40C6-B4F3-26E75635E15B}">
  <dimension ref="A1:BE187"/>
  <sheetViews>
    <sheetView showGridLines="0" zoomScale="90" zoomScaleNormal="90" workbookViewId="0"/>
  </sheetViews>
  <sheetFormatPr defaultRowHeight="14.5" x14ac:dyDescent="0.35"/>
  <cols>
    <col min="1" max="1" width="2.6328125" customWidth="1"/>
    <col min="2" max="2" width="3.90625" customWidth="1"/>
    <col min="3" max="3" width="1.08984375" customWidth="1"/>
    <col min="4" max="4" width="1" customWidth="1"/>
    <col min="5" max="5" width="10.81640625" customWidth="1"/>
    <col min="6" max="6" width="13.08984375" customWidth="1"/>
    <col min="7" max="7" width="7.90625" bestFit="1" customWidth="1"/>
    <col min="8" max="8" width="10.36328125" customWidth="1"/>
    <col min="9" max="9" width="10" customWidth="1"/>
    <col min="10" max="10" width="1" customWidth="1"/>
    <col min="11" max="11" width="1.08984375" customWidth="1"/>
    <col min="12" max="14" width="8.7265625" customWidth="1"/>
    <col min="17" max="18" width="3.6328125" style="13" customWidth="1"/>
  </cols>
  <sheetData>
    <row r="1" spans="1:57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5"/>
      <c r="R1" s="25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</row>
    <row r="2" spans="1:57" x14ac:dyDescent="0.35">
      <c r="A2" s="21"/>
      <c r="B2" s="21"/>
      <c r="C2" s="21"/>
      <c r="D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</row>
    <row r="3" spans="1:57" x14ac:dyDescent="0.35">
      <c r="A3" s="21"/>
      <c r="B3" s="21"/>
      <c r="C3" s="21"/>
      <c r="D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</row>
    <row r="4" spans="1:57" x14ac:dyDescent="0.35">
      <c r="A4" s="21"/>
      <c r="B4" s="21"/>
      <c r="C4" s="21"/>
      <c r="D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</row>
    <row r="5" spans="1:57" x14ac:dyDescent="0.35">
      <c r="A5" s="21"/>
      <c r="B5" s="21"/>
      <c r="C5" s="21"/>
      <c r="D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</row>
    <row r="6" spans="1:57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5"/>
      <c r="R6" s="25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</row>
    <row r="7" spans="1:57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5"/>
      <c r="R7" s="25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</row>
    <row r="8" spans="1:57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5"/>
      <c r="R8" s="25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</row>
    <row r="9" spans="1:57" x14ac:dyDescent="0.35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5"/>
      <c r="R9" s="25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</row>
    <row r="10" spans="1:57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5"/>
      <c r="R10" s="25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</row>
    <row r="11" spans="1:57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5"/>
      <c r="R11" s="25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</row>
    <row r="12" spans="1:57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5"/>
      <c r="R12" s="25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</row>
    <row r="13" spans="1:57" x14ac:dyDescent="0.35">
      <c r="A13" s="21"/>
      <c r="B13" s="21"/>
      <c r="C13" s="21"/>
      <c r="D13" s="21"/>
      <c r="E13" s="21"/>
      <c r="F13" s="21"/>
      <c r="G13" s="22"/>
      <c r="H13" s="21"/>
      <c r="I13" s="21"/>
      <c r="J13" s="21"/>
      <c r="K13" s="23"/>
      <c r="L13" s="21"/>
      <c r="M13" s="21"/>
      <c r="N13" s="24"/>
      <c r="O13" s="21"/>
      <c r="P13" s="21"/>
      <c r="Q13" s="25"/>
      <c r="R13" s="25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</row>
    <row r="14" spans="1:57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5"/>
      <c r="R14" s="25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</row>
    <row r="15" spans="1:57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5"/>
      <c r="R15" s="25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</row>
    <row r="16" spans="1:57" ht="6.5" customHeight="1" x14ac:dyDescent="0.35">
      <c r="A16" s="21"/>
      <c r="B16" s="21"/>
      <c r="C16" s="20"/>
      <c r="D16" s="20"/>
      <c r="E16" s="20"/>
      <c r="F16" s="20"/>
      <c r="G16" s="20"/>
      <c r="H16" s="20"/>
      <c r="I16" s="20"/>
      <c r="J16" s="20"/>
      <c r="K16" s="20"/>
      <c r="L16" s="21"/>
      <c r="M16" s="21"/>
      <c r="N16" s="21"/>
      <c r="O16" s="21"/>
      <c r="P16" s="21"/>
      <c r="Q16" s="25"/>
      <c r="R16" s="25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</row>
    <row r="17" spans="1:57" ht="5" customHeight="1" x14ac:dyDescent="0.35">
      <c r="A17" s="21"/>
      <c r="B17" s="21"/>
      <c r="C17" s="20"/>
      <c r="D17" s="21"/>
      <c r="E17" s="21"/>
      <c r="F17" s="21"/>
      <c r="G17" s="21"/>
      <c r="H17" s="21"/>
      <c r="I17" s="21"/>
      <c r="J17" s="21"/>
      <c r="K17" s="20"/>
      <c r="L17" s="21"/>
      <c r="M17" s="21"/>
      <c r="N17" s="21"/>
      <c r="O17" s="21"/>
      <c r="P17" s="21"/>
      <c r="Q17" s="25"/>
      <c r="R17" s="25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</row>
    <row r="18" spans="1:57" ht="36" x14ac:dyDescent="0.35">
      <c r="A18" s="21"/>
      <c r="B18" s="21"/>
      <c r="C18" s="20"/>
      <c r="D18" s="21"/>
      <c r="E18" s="28" t="s">
        <v>0</v>
      </c>
      <c r="F18" s="29" t="s">
        <v>9</v>
      </c>
      <c r="G18" s="29" t="s">
        <v>10</v>
      </c>
      <c r="H18" s="30" t="s">
        <v>6</v>
      </c>
      <c r="I18" s="30" t="s">
        <v>7</v>
      </c>
      <c r="J18" s="26"/>
      <c r="K18" s="20"/>
      <c r="L18" s="21"/>
      <c r="M18" s="21"/>
      <c r="N18" s="21"/>
      <c r="O18" s="21"/>
      <c r="P18" s="21"/>
      <c r="Q18" s="25"/>
      <c r="R18" s="25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</row>
    <row r="19" spans="1:57" ht="6" customHeight="1" x14ac:dyDescent="0.35">
      <c r="A19" s="21"/>
      <c r="B19" s="21"/>
      <c r="C19" s="20"/>
      <c r="D19" s="21"/>
      <c r="E19" s="31"/>
      <c r="F19" s="32"/>
      <c r="G19" s="32"/>
      <c r="H19" s="33"/>
      <c r="I19" s="33"/>
      <c r="J19" s="26"/>
      <c r="K19" s="20"/>
      <c r="L19" s="21"/>
      <c r="M19" s="21"/>
      <c r="N19" s="21"/>
      <c r="O19" s="21"/>
      <c r="P19" s="21"/>
      <c r="Q19" s="25"/>
      <c r="R19" s="25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</row>
    <row r="20" spans="1:57" ht="18" x14ac:dyDescent="0.4">
      <c r="A20" s="21"/>
      <c r="B20" s="21"/>
      <c r="C20" s="20"/>
      <c r="D20" s="21"/>
      <c r="E20" s="34" t="s">
        <v>13</v>
      </c>
      <c r="F20" s="35">
        <v>500</v>
      </c>
      <c r="G20" s="36"/>
      <c r="H20" s="37"/>
      <c r="I20" s="37">
        <f>F20</f>
        <v>500</v>
      </c>
      <c r="J20" s="27"/>
      <c r="K20" s="20"/>
      <c r="L20" s="21"/>
      <c r="M20" s="21"/>
      <c r="N20" s="21"/>
      <c r="O20" s="21"/>
      <c r="P20" s="21"/>
      <c r="Q20" s="25"/>
      <c r="R20" s="25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</row>
    <row r="21" spans="1:57" ht="18" x14ac:dyDescent="0.4">
      <c r="A21" s="21"/>
      <c r="B21" s="21"/>
      <c r="C21" s="20"/>
      <c r="D21" s="21"/>
      <c r="E21" s="38" t="s">
        <v>14</v>
      </c>
      <c r="F21" s="39">
        <v>531.107073648388</v>
      </c>
      <c r="G21" s="39">
        <v>202.71254431299894</v>
      </c>
      <c r="H21" s="37">
        <f>SUM(F21:G21)</f>
        <v>733.81961796138694</v>
      </c>
      <c r="I21" s="37">
        <f>I20+F21+G21</f>
        <v>1233.8196179613869</v>
      </c>
      <c r="J21" s="27"/>
      <c r="K21" s="20"/>
      <c r="L21" s="21"/>
      <c r="M21" s="21"/>
      <c r="N21" s="21"/>
      <c r="O21" s="21"/>
      <c r="P21" s="21"/>
      <c r="Q21" s="25"/>
      <c r="R21" s="25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</row>
    <row r="22" spans="1:57" ht="18" x14ac:dyDescent="0.4">
      <c r="A22" s="21"/>
      <c r="B22" s="21"/>
      <c r="C22" s="20"/>
      <c r="D22" s="21"/>
      <c r="E22" s="38" t="s">
        <v>15</v>
      </c>
      <c r="F22" s="39">
        <v>475.50172683294068</v>
      </c>
      <c r="G22" s="39">
        <v>-416.86280692379773</v>
      </c>
      <c r="H22" s="37">
        <f t="shared" ref="H22:H41" si="0">SUM(F22:G22)</f>
        <v>58.638919909142942</v>
      </c>
      <c r="I22" s="37">
        <f t="shared" ref="I22:I41" si="1">I21+F22+G22</f>
        <v>1292.4585378705299</v>
      </c>
      <c r="J22" s="27"/>
      <c r="K22" s="20"/>
      <c r="L22" s="21"/>
      <c r="M22" s="21"/>
      <c r="N22" s="21"/>
      <c r="O22" s="21"/>
      <c r="P22" s="21"/>
      <c r="Q22" s="25"/>
      <c r="R22" s="25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</row>
    <row r="23" spans="1:57" ht="18" x14ac:dyDescent="0.4">
      <c r="A23" s="21"/>
      <c r="B23" s="21"/>
      <c r="C23" s="20"/>
      <c r="D23" s="21"/>
      <c r="E23" s="38" t="s">
        <v>16</v>
      </c>
      <c r="F23" s="39">
        <v>279.20248574547037</v>
      </c>
      <c r="G23" s="39">
        <v>140.24697801991616</v>
      </c>
      <c r="H23" s="37">
        <f t="shared" si="0"/>
        <v>419.44946376538655</v>
      </c>
      <c r="I23" s="37">
        <f t="shared" si="1"/>
        <v>1711.9080016359164</v>
      </c>
      <c r="J23" s="27"/>
      <c r="K23" s="20"/>
      <c r="L23" s="21"/>
      <c r="M23" s="21"/>
      <c r="N23" s="21"/>
      <c r="O23" s="21"/>
      <c r="P23" s="21"/>
      <c r="Q23" s="25"/>
      <c r="R23" s="25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</row>
    <row r="24" spans="1:57" ht="18" x14ac:dyDescent="0.4">
      <c r="A24" s="21"/>
      <c r="B24" s="21"/>
      <c r="C24" s="20"/>
      <c r="D24" s="21"/>
      <c r="E24" s="38" t="s">
        <v>17</v>
      </c>
      <c r="F24" s="39">
        <v>-504.16282025852792</v>
      </c>
      <c r="G24" s="39">
        <v>390.34537610564371</v>
      </c>
      <c r="H24" s="37">
        <f t="shared" si="0"/>
        <v>-113.81744415288421</v>
      </c>
      <c r="I24" s="37">
        <f t="shared" si="1"/>
        <v>1598.0905574830322</v>
      </c>
      <c r="J24" s="27"/>
      <c r="K24" s="20"/>
      <c r="L24" s="21"/>
      <c r="M24" s="21"/>
      <c r="N24" s="21"/>
      <c r="O24" s="21"/>
      <c r="P24" s="21"/>
      <c r="Q24" s="25"/>
      <c r="R24" s="25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</row>
    <row r="25" spans="1:57" ht="18" x14ac:dyDescent="0.4">
      <c r="A25" s="21"/>
      <c r="B25" s="21"/>
      <c r="C25" s="20"/>
      <c r="D25" s="21"/>
      <c r="E25" s="38" t="s">
        <v>11</v>
      </c>
      <c r="F25" s="39">
        <v>-176.10947185280202</v>
      </c>
      <c r="G25" s="39">
        <v>-234.33180655344881</v>
      </c>
      <c r="H25" s="37">
        <f t="shared" si="0"/>
        <v>-410.44127840625083</v>
      </c>
      <c r="I25" s="37">
        <f t="shared" si="1"/>
        <v>1187.6492790767813</v>
      </c>
      <c r="J25" s="27"/>
      <c r="K25" s="20"/>
      <c r="L25" s="21"/>
      <c r="M25" s="21"/>
      <c r="N25" s="21"/>
      <c r="O25" s="21"/>
      <c r="P25" s="21"/>
      <c r="Q25" s="25"/>
      <c r="R25" s="25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</row>
    <row r="26" spans="1:57" ht="18" x14ac:dyDescent="0.4">
      <c r="A26" s="21"/>
      <c r="B26" s="21"/>
      <c r="C26" s="20"/>
      <c r="D26" s="21"/>
      <c r="E26" s="38" t="s">
        <v>18</v>
      </c>
      <c r="F26" s="39">
        <v>605.64472994925177</v>
      </c>
      <c r="G26" s="39">
        <v>302</v>
      </c>
      <c r="H26" s="37">
        <f t="shared" si="0"/>
        <v>907.64472994925177</v>
      </c>
      <c r="I26" s="37">
        <f t="shared" si="1"/>
        <v>2095.2940090260331</v>
      </c>
      <c r="J26" s="27"/>
      <c r="K26" s="20"/>
      <c r="L26" s="21"/>
      <c r="M26" s="21"/>
      <c r="N26" s="21"/>
      <c r="O26" s="21"/>
      <c r="P26" s="21"/>
      <c r="Q26" s="25"/>
      <c r="R26" s="25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</row>
    <row r="27" spans="1:57" ht="18" x14ac:dyDescent="0.4">
      <c r="A27" s="21"/>
      <c r="B27" s="21"/>
      <c r="C27" s="20"/>
      <c r="D27" s="21"/>
      <c r="E27" s="38" t="s">
        <v>21</v>
      </c>
      <c r="F27" s="39">
        <v>658.71066317800603</v>
      </c>
      <c r="G27" s="39">
        <v>-90.047385969020581</v>
      </c>
      <c r="H27" s="37">
        <f t="shared" si="0"/>
        <v>568.66327720898539</v>
      </c>
      <c r="I27" s="37">
        <f t="shared" si="1"/>
        <v>2663.9572862350187</v>
      </c>
      <c r="J27" s="27"/>
      <c r="K27" s="20"/>
      <c r="L27" s="21"/>
      <c r="M27" s="21"/>
      <c r="N27" s="21"/>
      <c r="O27" s="21"/>
      <c r="P27" s="21"/>
      <c r="Q27" s="25"/>
      <c r="R27" s="25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</row>
    <row r="28" spans="1:57" ht="18" x14ac:dyDescent="0.4">
      <c r="A28" s="21"/>
      <c r="B28" s="21"/>
      <c r="C28" s="20"/>
      <c r="D28" s="21"/>
      <c r="E28" s="38" t="s">
        <v>12</v>
      </c>
      <c r="F28" s="39">
        <v>-239.7625779640218</v>
      </c>
      <c r="G28" s="39">
        <v>229.77998890931701</v>
      </c>
      <c r="H28" s="37">
        <f t="shared" si="0"/>
        <v>-9.9825890547047891</v>
      </c>
      <c r="I28" s="37">
        <f t="shared" si="1"/>
        <v>2653.9746971803143</v>
      </c>
      <c r="J28" s="27"/>
      <c r="K28" s="20"/>
      <c r="L28" s="21"/>
      <c r="M28" s="21"/>
      <c r="N28" s="21"/>
      <c r="O28" s="21"/>
      <c r="P28" s="21"/>
      <c r="Q28" s="25"/>
      <c r="R28" s="25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</row>
    <row r="29" spans="1:57" ht="18" x14ac:dyDescent="0.4">
      <c r="A29" s="21"/>
      <c r="B29" s="21"/>
      <c r="C29" s="20"/>
      <c r="D29" s="21"/>
      <c r="E29" s="38" t="s">
        <v>22</v>
      </c>
      <c r="F29" s="39">
        <v>-140.56265174083057</v>
      </c>
      <c r="G29" s="39">
        <v>302.81144043005213</v>
      </c>
      <c r="H29" s="37">
        <f t="shared" si="0"/>
        <v>162.24878868922156</v>
      </c>
      <c r="I29" s="37">
        <f t="shared" si="1"/>
        <v>2816.223485869536</v>
      </c>
      <c r="J29" s="27"/>
      <c r="K29" s="20"/>
      <c r="L29" s="21"/>
      <c r="M29" s="21"/>
      <c r="N29" s="21"/>
      <c r="O29" s="21"/>
      <c r="P29" s="21"/>
      <c r="Q29" s="25"/>
      <c r="R29" s="25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</row>
    <row r="30" spans="1:57" ht="18" x14ac:dyDescent="0.4">
      <c r="A30" s="21"/>
      <c r="B30" s="21"/>
      <c r="C30" s="20"/>
      <c r="D30" s="21"/>
      <c r="E30" s="38" t="s">
        <v>26</v>
      </c>
      <c r="F30" s="39">
        <v>-102.58168581134817</v>
      </c>
      <c r="G30" s="39">
        <v>329.58097509737286</v>
      </c>
      <c r="H30" s="37">
        <f t="shared" si="0"/>
        <v>226.99928928602469</v>
      </c>
      <c r="I30" s="37">
        <f t="shared" si="1"/>
        <v>3043.2227751555611</v>
      </c>
      <c r="J30" s="27"/>
      <c r="K30" s="20"/>
      <c r="L30" s="21"/>
      <c r="M30" s="21"/>
      <c r="N30" s="21"/>
      <c r="O30" s="21"/>
      <c r="P30" s="21"/>
      <c r="Q30" s="25"/>
      <c r="R30" s="25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</row>
    <row r="31" spans="1:57" ht="18" x14ac:dyDescent="0.4">
      <c r="A31" s="21"/>
      <c r="B31" s="21"/>
      <c r="C31" s="20"/>
      <c r="D31" s="21"/>
      <c r="E31" s="38" t="s">
        <v>19</v>
      </c>
      <c r="F31" s="39">
        <v>651.86925425399886</v>
      </c>
      <c r="G31" s="39">
        <v>685.91124094692884</v>
      </c>
      <c r="H31" s="37">
        <f t="shared" si="0"/>
        <v>1337.7804952009278</v>
      </c>
      <c r="I31" s="37">
        <f t="shared" si="1"/>
        <v>4381.0032703564884</v>
      </c>
      <c r="J31" s="27"/>
      <c r="K31" s="20"/>
      <c r="L31" s="21"/>
      <c r="M31" s="21"/>
      <c r="N31" s="21"/>
      <c r="O31" s="21"/>
      <c r="P31" s="21"/>
      <c r="Q31" s="25"/>
      <c r="R31" s="25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</row>
    <row r="32" spans="1:57" ht="18" x14ac:dyDescent="0.4">
      <c r="A32" s="21"/>
      <c r="B32" s="21"/>
      <c r="C32" s="20"/>
      <c r="D32" s="21"/>
      <c r="E32" s="38" t="s">
        <v>27</v>
      </c>
      <c r="F32" s="39">
        <v>379.65557014539553</v>
      </c>
      <c r="G32" s="39">
        <v>-102.03781102601022</v>
      </c>
      <c r="H32" s="37">
        <f t="shared" si="0"/>
        <v>277.61775911938531</v>
      </c>
      <c r="I32" s="37">
        <f t="shared" si="1"/>
        <v>4658.6210294758739</v>
      </c>
      <c r="J32" s="27"/>
      <c r="K32" s="20"/>
      <c r="L32" s="21"/>
      <c r="M32" s="21"/>
      <c r="N32" s="21"/>
      <c r="O32" s="21"/>
      <c r="P32" s="21"/>
      <c r="Q32" s="25"/>
      <c r="R32" s="25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</row>
    <row r="33" spans="1:57" ht="18" x14ac:dyDescent="0.4">
      <c r="A33" s="21"/>
      <c r="B33" s="21"/>
      <c r="C33" s="20"/>
      <c r="D33" s="21"/>
      <c r="E33" s="38" t="s">
        <v>23</v>
      </c>
      <c r="F33" s="39">
        <v>7.0967149700796881</v>
      </c>
      <c r="G33" s="39">
        <v>-462.92548709054336</v>
      </c>
      <c r="H33" s="37">
        <f t="shared" si="0"/>
        <v>-455.82877212046367</v>
      </c>
      <c r="I33" s="37">
        <f t="shared" si="1"/>
        <v>4202.7922573554106</v>
      </c>
      <c r="J33" s="27"/>
      <c r="K33" s="20"/>
      <c r="L33" s="21"/>
      <c r="M33" s="21"/>
      <c r="N33" s="21"/>
      <c r="O33" s="21"/>
      <c r="P33" s="21"/>
      <c r="Q33" s="25"/>
      <c r="R33" s="25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</row>
    <row r="34" spans="1:57" ht="18" x14ac:dyDescent="0.4">
      <c r="A34" s="21"/>
      <c r="B34" s="21"/>
      <c r="C34" s="20"/>
      <c r="D34" s="21"/>
      <c r="E34" s="38" t="s">
        <v>24</v>
      </c>
      <c r="F34" s="39">
        <v>-374.28254135867485</v>
      </c>
      <c r="G34" s="39">
        <v>-84.070027389004849</v>
      </c>
      <c r="H34" s="37">
        <f t="shared" si="0"/>
        <v>-458.3525687476797</v>
      </c>
      <c r="I34" s="37">
        <f t="shared" si="1"/>
        <v>3744.4396886077311</v>
      </c>
      <c r="J34" s="27"/>
      <c r="K34" s="20"/>
      <c r="L34" s="21"/>
      <c r="M34" s="21"/>
      <c r="N34" s="21"/>
      <c r="O34" s="21"/>
      <c r="P34" s="21"/>
      <c r="Q34" s="25"/>
      <c r="R34" s="25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</row>
    <row r="35" spans="1:57" ht="18" x14ac:dyDescent="0.4">
      <c r="A35" s="21"/>
      <c r="B35" s="21"/>
      <c r="C35" s="20"/>
      <c r="D35" s="21"/>
      <c r="E35" s="38" t="s">
        <v>25</v>
      </c>
      <c r="F35" s="39">
        <v>714.97089848852761</v>
      </c>
      <c r="G35" s="39">
        <v>631.55017471287817</v>
      </c>
      <c r="H35" s="37">
        <f t="shared" si="0"/>
        <v>1346.5210732014057</v>
      </c>
      <c r="I35" s="37">
        <f t="shared" si="1"/>
        <v>5090.9607618091368</v>
      </c>
      <c r="J35" s="27"/>
      <c r="K35" s="20"/>
      <c r="L35" s="21"/>
      <c r="M35" s="21"/>
      <c r="N35" s="21"/>
      <c r="O35" s="21"/>
      <c r="P35" s="21"/>
      <c r="Q35" s="25"/>
      <c r="R35" s="25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</row>
    <row r="36" spans="1:57" ht="18" x14ac:dyDescent="0.4">
      <c r="A36" s="21"/>
      <c r="B36" s="21"/>
      <c r="C36" s="20"/>
      <c r="D36" s="21"/>
      <c r="E36" s="38" t="s">
        <v>20</v>
      </c>
      <c r="F36" s="39">
        <v>-406.84264514791198</v>
      </c>
      <c r="G36" s="39">
        <v>-260.93986072638796</v>
      </c>
      <c r="H36" s="37">
        <f t="shared" si="0"/>
        <v>-667.78250587429989</v>
      </c>
      <c r="I36" s="37">
        <f t="shared" si="1"/>
        <v>4423.1782559348367</v>
      </c>
      <c r="J36" s="27"/>
      <c r="K36" s="20"/>
      <c r="L36" s="21"/>
      <c r="M36" s="21"/>
      <c r="N36" s="21"/>
      <c r="O36" s="21"/>
      <c r="P36" s="21"/>
      <c r="Q36" s="25"/>
      <c r="R36" s="25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</row>
    <row r="37" spans="1:57" ht="18" x14ac:dyDescent="0.4">
      <c r="A37" s="21"/>
      <c r="B37" s="21"/>
      <c r="C37" s="20"/>
      <c r="D37" s="21"/>
      <c r="E37" s="38" t="s">
        <v>28</v>
      </c>
      <c r="F37" s="39">
        <v>-698.58986656330717</v>
      </c>
      <c r="G37" s="39">
        <v>-62.912024843678864</v>
      </c>
      <c r="H37" s="37">
        <f t="shared" si="0"/>
        <v>-761.50189140698603</v>
      </c>
      <c r="I37" s="37">
        <f t="shared" si="1"/>
        <v>3661.6763645278506</v>
      </c>
      <c r="J37" s="27"/>
      <c r="K37" s="20"/>
      <c r="L37" s="21"/>
      <c r="M37" s="21"/>
      <c r="N37" s="21"/>
      <c r="O37" s="21"/>
      <c r="P37" s="21"/>
      <c r="Q37" s="25"/>
      <c r="R37" s="25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</row>
    <row r="38" spans="1:57" ht="18" x14ac:dyDescent="0.4">
      <c r="A38" s="21"/>
      <c r="B38" s="21"/>
      <c r="C38" s="20"/>
      <c r="D38" s="21"/>
      <c r="E38" s="38" t="s">
        <v>29</v>
      </c>
      <c r="F38" s="39">
        <v>-636.96859807170802</v>
      </c>
      <c r="G38" s="39">
        <v>-137.57549518895564</v>
      </c>
      <c r="H38" s="37">
        <f t="shared" si="0"/>
        <v>-774.54409326066366</v>
      </c>
      <c r="I38" s="37">
        <f t="shared" si="1"/>
        <v>2887.1322712671868</v>
      </c>
      <c r="J38" s="27"/>
      <c r="K38" s="20"/>
      <c r="L38" s="21"/>
      <c r="M38" s="21"/>
      <c r="N38" s="21"/>
      <c r="O38" s="21"/>
      <c r="P38" s="21"/>
      <c r="Q38" s="25"/>
      <c r="R38" s="25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</row>
    <row r="39" spans="1:57" ht="18" x14ac:dyDescent="0.4">
      <c r="A39" s="21"/>
      <c r="B39" s="21"/>
      <c r="C39" s="20"/>
      <c r="D39" s="21"/>
      <c r="E39" s="38" t="s">
        <v>30</v>
      </c>
      <c r="F39" s="39">
        <v>-237.71685477512074</v>
      </c>
      <c r="G39" s="39">
        <v>503.23363982174436</v>
      </c>
      <c r="H39" s="37">
        <f t="shared" si="0"/>
        <v>265.51678504662362</v>
      </c>
      <c r="I39" s="37">
        <f t="shared" si="1"/>
        <v>3152.6490563138104</v>
      </c>
      <c r="J39" s="27"/>
      <c r="K39" s="20"/>
      <c r="L39" s="21"/>
      <c r="M39" s="24"/>
      <c r="N39" s="21"/>
      <c r="O39" s="21"/>
      <c r="P39" s="21"/>
      <c r="Q39" s="25"/>
      <c r="R39" s="25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</row>
    <row r="40" spans="1:57" ht="18" x14ac:dyDescent="0.4">
      <c r="A40" s="21"/>
      <c r="B40" s="21"/>
      <c r="C40" s="20"/>
      <c r="D40" s="21"/>
      <c r="E40" s="38" t="s">
        <v>31</v>
      </c>
      <c r="F40" s="39">
        <v>-380.35264501999734</v>
      </c>
      <c r="G40" s="39">
        <v>296.05303169696538</v>
      </c>
      <c r="H40" s="37">
        <f t="shared" si="0"/>
        <v>-84.299613323031963</v>
      </c>
      <c r="I40" s="37">
        <f t="shared" si="1"/>
        <v>3068.3494429907782</v>
      </c>
      <c r="J40" s="27"/>
      <c r="K40" s="20"/>
      <c r="L40" s="21"/>
      <c r="M40" s="21"/>
      <c r="N40" s="21"/>
      <c r="O40" s="21"/>
      <c r="P40" s="21"/>
      <c r="Q40" s="25"/>
      <c r="R40" s="25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</row>
    <row r="41" spans="1:57" ht="18" x14ac:dyDescent="0.4">
      <c r="A41" s="21"/>
      <c r="B41" s="21"/>
      <c r="C41" s="20"/>
      <c r="D41" s="21"/>
      <c r="E41" s="38" t="s">
        <v>32</v>
      </c>
      <c r="F41" s="39">
        <v>618.45411841351756</v>
      </c>
      <c r="G41" s="39">
        <v>354.92769950775528</v>
      </c>
      <c r="H41" s="37">
        <f t="shared" si="0"/>
        <v>973.38181792127284</v>
      </c>
      <c r="I41" s="37">
        <f t="shared" si="1"/>
        <v>4041.7312609120509</v>
      </c>
      <c r="J41" s="27"/>
      <c r="K41" s="20"/>
      <c r="L41" s="21"/>
      <c r="M41" s="21"/>
      <c r="N41" s="21"/>
      <c r="O41" s="21"/>
      <c r="P41" s="21"/>
      <c r="Q41" s="25"/>
      <c r="R41" s="25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</row>
    <row r="42" spans="1:57" ht="18" x14ac:dyDescent="0.4">
      <c r="A42" s="21"/>
      <c r="B42" s="21"/>
      <c r="C42" s="20"/>
      <c r="D42" s="21"/>
      <c r="E42" s="47" t="s">
        <v>1</v>
      </c>
      <c r="F42" s="35">
        <f>I41</f>
        <v>4041.7312609120509</v>
      </c>
      <c r="G42" s="39"/>
      <c r="H42" s="37"/>
      <c r="I42" s="37"/>
      <c r="J42" s="27"/>
      <c r="K42" s="20"/>
      <c r="L42" s="21"/>
      <c r="M42" s="21"/>
      <c r="N42" s="21"/>
      <c r="O42" s="21"/>
      <c r="P42" s="21"/>
      <c r="Q42" s="25"/>
      <c r="R42" s="25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</row>
    <row r="43" spans="1:57" ht="18" x14ac:dyDescent="0.4">
      <c r="A43" s="21"/>
      <c r="B43" s="21"/>
      <c r="C43" s="20"/>
      <c r="D43" s="21"/>
      <c r="E43" s="38"/>
      <c r="F43" s="39"/>
      <c r="G43" s="39"/>
      <c r="H43" s="37"/>
      <c r="I43" s="37"/>
      <c r="J43" s="27"/>
      <c r="K43" s="20"/>
      <c r="L43" s="21"/>
      <c r="M43" s="21"/>
      <c r="N43" s="21"/>
      <c r="O43" s="21"/>
      <c r="P43" s="21"/>
      <c r="Q43" s="25"/>
      <c r="R43" s="25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</row>
    <row r="44" spans="1:57" ht="18" x14ac:dyDescent="0.4">
      <c r="A44" s="21"/>
      <c r="B44" s="21"/>
      <c r="C44" s="20"/>
      <c r="D44" s="21"/>
      <c r="E44" s="40"/>
      <c r="F44" s="41"/>
      <c r="G44" s="42"/>
      <c r="H44" s="43"/>
      <c r="I44" s="43"/>
      <c r="J44" s="21"/>
      <c r="K44" s="20"/>
      <c r="L44" s="21"/>
      <c r="M44" s="21"/>
      <c r="N44" s="21"/>
      <c r="O44" s="21"/>
      <c r="P44" s="21"/>
      <c r="Q44" s="25"/>
      <c r="R44" s="25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</row>
    <row r="45" spans="1:57" ht="5" customHeight="1" x14ac:dyDescent="0.35">
      <c r="A45" s="21"/>
      <c r="B45" s="21"/>
      <c r="C45" s="20"/>
      <c r="D45" s="21"/>
      <c r="E45" s="21"/>
      <c r="F45" s="21"/>
      <c r="G45" s="21"/>
      <c r="H45" s="21"/>
      <c r="I45" s="21"/>
      <c r="J45" s="21"/>
      <c r="K45" s="20"/>
      <c r="L45" s="21"/>
      <c r="M45" s="21"/>
      <c r="N45" s="21"/>
      <c r="O45" s="21"/>
      <c r="P45" s="21"/>
      <c r="Q45" s="25"/>
      <c r="R45" s="25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</row>
    <row r="46" spans="1:57" ht="6.5" customHeight="1" x14ac:dyDescent="0.35">
      <c r="A46" s="21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1"/>
      <c r="M46" s="21"/>
      <c r="N46" s="21"/>
      <c r="O46" s="21"/>
      <c r="P46" s="21"/>
      <c r="Q46" s="25"/>
      <c r="R46" s="25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</row>
    <row r="47" spans="1:57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5"/>
      <c r="R47" s="25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</row>
    <row r="48" spans="1:57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5"/>
      <c r="R48" s="25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</row>
    <row r="49" spans="1:57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4"/>
      <c r="M49" s="21"/>
      <c r="N49" s="21"/>
      <c r="O49" s="21"/>
      <c r="P49" s="21"/>
      <c r="Q49" s="25"/>
      <c r="R49" s="25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</row>
    <row r="50" spans="1:57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5"/>
      <c r="R50" s="25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</row>
    <row r="51" spans="1:57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5"/>
      <c r="R51" s="25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</row>
    <row r="52" spans="1:57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5"/>
      <c r="R52" s="25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</row>
    <row r="53" spans="1:57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5"/>
      <c r="R53" s="25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</row>
    <row r="54" spans="1:57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5"/>
      <c r="R54" s="25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</row>
    <row r="55" spans="1:57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5"/>
      <c r="R55" s="25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</row>
    <row r="56" spans="1:57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5"/>
      <c r="R56" s="25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</row>
    <row r="57" spans="1:57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5"/>
      <c r="R57" s="25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</row>
    <row r="58" spans="1:57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5"/>
      <c r="R58" s="25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</row>
    <row r="59" spans="1:57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5"/>
      <c r="R59" s="25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</row>
    <row r="60" spans="1:57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5"/>
      <c r="R60" s="25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</row>
    <row r="61" spans="1:57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5"/>
      <c r="R61" s="25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</row>
    <row r="62" spans="1:57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5"/>
      <c r="R62" s="25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</row>
    <row r="63" spans="1:57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5"/>
      <c r="R63" s="25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</row>
    <row r="64" spans="1:57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5"/>
      <c r="R64" s="25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</row>
    <row r="65" spans="1:57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5"/>
      <c r="R65" s="25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</row>
    <row r="66" spans="1:57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5"/>
      <c r="R66" s="25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</row>
    <row r="67" spans="1:57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5"/>
      <c r="R67" s="25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</row>
    <row r="68" spans="1:57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5"/>
      <c r="R68" s="25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</row>
    <row r="69" spans="1:57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5"/>
      <c r="R69" s="25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</row>
    <row r="70" spans="1:57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5"/>
      <c r="R70" s="25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</row>
    <row r="71" spans="1:57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5"/>
      <c r="R71" s="25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</row>
    <row r="72" spans="1:57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5"/>
      <c r="R72" s="25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</row>
    <row r="73" spans="1:57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5"/>
      <c r="R73" s="25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</row>
    <row r="74" spans="1:57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5"/>
      <c r="R74" s="25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</row>
    <row r="75" spans="1:57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5"/>
      <c r="R75" s="25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</row>
    <row r="76" spans="1:57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5"/>
      <c r="R76" s="25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</row>
    <row r="77" spans="1:57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5"/>
      <c r="R77" s="25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</row>
    <row r="78" spans="1:57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5"/>
      <c r="R78" s="25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</row>
    <row r="79" spans="1:57" x14ac:dyDescent="0.35">
      <c r="A79" s="21"/>
      <c r="B79" s="21"/>
      <c r="C79" s="21"/>
      <c r="D79" s="21"/>
      <c r="L79" s="4"/>
      <c r="M79" s="4"/>
      <c r="N79" s="3"/>
      <c r="P79" s="21"/>
      <c r="Q79" s="25"/>
      <c r="R79" s="25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</row>
    <row r="80" spans="1:57" ht="29" x14ac:dyDescent="0.35">
      <c r="A80" s="21"/>
      <c r="B80" s="21"/>
      <c r="C80" s="21"/>
      <c r="D80" s="21"/>
      <c r="E80" s="15" t="s">
        <v>0</v>
      </c>
      <c r="F80" s="16" t="s">
        <v>8</v>
      </c>
      <c r="L80" s="18" t="s">
        <v>4</v>
      </c>
      <c r="M80" s="18" t="s">
        <v>5</v>
      </c>
      <c r="N80" s="19" t="s">
        <v>6</v>
      </c>
      <c r="O80" s="19" t="s">
        <v>7</v>
      </c>
      <c r="P80" s="21"/>
      <c r="Q80" s="44"/>
      <c r="R80" s="44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</row>
    <row r="81" spans="1:57" x14ac:dyDescent="0.35">
      <c r="A81" s="21"/>
      <c r="B81" s="21"/>
      <c r="C81" s="21"/>
      <c r="D81" s="21"/>
      <c r="E81" s="6" t="str">
        <f>E20</f>
        <v>COGS '21</v>
      </c>
      <c r="F81" s="9">
        <f>F20</f>
        <v>500</v>
      </c>
      <c r="M81" s="5">
        <v>0</v>
      </c>
      <c r="N81" s="12"/>
      <c r="O81" s="12">
        <f>F81</f>
        <v>500</v>
      </c>
      <c r="P81" s="21"/>
      <c r="Q81" s="44"/>
      <c r="R81" s="44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</row>
    <row r="82" spans="1:57" x14ac:dyDescent="0.35">
      <c r="A82" s="21"/>
      <c r="B82" s="21"/>
      <c r="C82" s="21"/>
      <c r="D82" s="21"/>
      <c r="E82" s="17" t="str">
        <f t="shared" ref="E82:E105" si="2">E21</f>
        <v>Q1 '21</v>
      </c>
      <c r="F82" s="11" cm="1">
        <f t="array" ref="F82">_xlfn.IFS(AND(L82&lt;0,M82&gt;0,ABS(L82)&gt;ABS(M82)),O81+L82,AND(L82&lt;0,M82&gt;0,ABS(L82)&lt;ABS(M82)),O81+L82,AND(L82&lt;0,M82&lt;0,ABS(L82)&lt;ABS(M82)),O81+L82+M82,AND(L82&gt;0,M82&gt;0),O81,AND(L82&gt;0,M82&lt;0,ABS(L82)&gt;ABS(M82)),O81,AND(L82&lt;0,M82&gt;0,ABS(L82)&gt;ABS(M82)),O81+L82,AND(L82=0,M82&gt;0),O81,AND(L82&gt;0,M82=0),O81,AND(L82&lt;0,M82=0),O81+L82,AND(L82+M82=0),O81,AND(L82=0,M82&lt;0),O81+M82,AND(L82&gt;0,M82&lt;0,ABS(L82)&lt;ABS(M82)),O81-(ABS(M82)-ABS(L82)),AND(L82&lt;0,M82&lt;0,ABS(L82)&gt;ABS(M82)),O81+L82+M82,AND(L82&lt;0,M82&lt;0,ABS(L82)=ABS(M82)),O81+L82+M82)</f>
        <v>500</v>
      </c>
      <c r="G82" s="8" cm="1">
        <f t="array" ref="G82">_xlfn.IFS(AND(L82&lt;0,ABS(L82)&lt;ABS(M82)),ABS(L82),AND(L82&lt;0,ABS(L82)&gt;ABS(M82),M82&gt;0),ABS(M82),AND(ROUNDDOWN(L82,0)=0,ROUNDDOWN(M82,0)=0),0,AND(L82&gt;0,M82&lt;0,ABS(L82)&gt;ABS(M82)),L82+M82,AND(L82&gt;=0,M82&gt;=0),L82,AND(L82=0,M82&lt;0),L82,AND(L82&lt;0,M82=0),ABS(L82),AND(L82+M82=0),0,AND(L82&lt;0,ABS(L82)&gt;ABS(M82),M82&lt;0),ABS(L82),AND(L82&gt;0,M82&lt;0,ABS(L82)&lt;ABS(M82)),ABS(M82)-ABS(L82),AND(L82&lt;0,M82&lt;0),ABS(L82))</f>
        <v>531.107073648388</v>
      </c>
      <c r="H82" s="7" cm="1">
        <f t="array" ref="H82">_xlfn.IFS(AND(L82&lt;0,M82&gt;0),ABS(M82+L82),AND(L82&lt;0,M82&lt;0),ABS(M82),AND(L82&gt;=0,M82&gt;=0),M82,AND(L82=0,M82=0),M82,AND(L82&gt;0,M82&lt;0,ABS(L82)&gt;ABS(M82)),ABS(M82),AND(L82&lt;0,M82=0),M82,AND(L82+M82=0),0,AND(L82=0,M82&lt;0),ABS(M82),AND(L82&gt;0,M82&lt;0,ABS(L82)&lt;ABS(M82)),ABS(L82))</f>
        <v>202.71254431299894</v>
      </c>
      <c r="L82" s="10">
        <f t="shared" ref="L82:M104" si="3">F21</f>
        <v>531.107073648388</v>
      </c>
      <c r="M82" s="10">
        <f t="shared" si="3"/>
        <v>202.71254431299894</v>
      </c>
      <c r="N82" s="12">
        <f>SUM(L82:M82)</f>
        <v>733.81961796138694</v>
      </c>
      <c r="O82" s="12">
        <f>O81+L82+M82</f>
        <v>1233.8196179613869</v>
      </c>
      <c r="P82" s="21"/>
      <c r="Q82" s="44" t="str" cm="1">
        <f t="array" ref="Q82">_xlfn.IFS(L82&lt;0,$T$113,L82=0,"",L82&gt;0,$U$113)</f>
        <v>▲</v>
      </c>
      <c r="R82" s="44" t="str" cm="1">
        <f t="array" ref="R82">_xlfn.IFS(M82&lt;0,$T$113,M82=0,"",M82&gt;0,$U$113)</f>
        <v>▲</v>
      </c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</row>
    <row r="83" spans="1:57" x14ac:dyDescent="0.35">
      <c r="A83" s="21"/>
      <c r="B83" s="21"/>
      <c r="C83" s="21"/>
      <c r="D83" s="21"/>
      <c r="E83" s="17" t="str">
        <f t="shared" si="2"/>
        <v>Q2 '21</v>
      </c>
      <c r="F83" s="11" cm="1">
        <f t="array" ref="F83">_xlfn.IFS(AND(L83&lt;0,M83&gt;0,ABS(L83)&gt;ABS(M83)),O82+L83,AND(L83&lt;0,M83&gt;0,ABS(L83)&lt;ABS(M83)),O82+L83,AND(L83&lt;0,M83&lt;0,ABS(L83)&lt;ABS(M83)),O82+L83+M83,AND(L83&gt;0,M83&gt;0),O82,AND(L83&gt;0,M83&lt;0,ABS(L83)&gt;ABS(M83)),O82,AND(L83&lt;0,M83&gt;0,ABS(L83)&gt;ABS(M83)),O82+L83,AND(L83=0,M83&gt;0),O82,AND(L83&gt;0,M83=0),O82,AND(L83&lt;0,M83=0),O82+L83,AND(L83+M83=0),O82,AND(L83=0,M83&lt;0),O82+M83,AND(L83&gt;0,M83&lt;0,ABS(L83)&lt;ABS(M83)),O82-(ABS(M83)-ABS(L83)),AND(L83&lt;0,M83&lt;0,ABS(L83)&gt;ABS(M83)),O82+L83+M83,AND(L83&lt;0,M83&lt;0,ABS(L83)=ABS(M83)),O82+L83+M83)</f>
        <v>1233.8196179613869</v>
      </c>
      <c r="G83" s="8" cm="1">
        <f t="array" ref="G83">_xlfn.IFS(AND(L83&lt;0,ABS(L83)&lt;ABS(M83)),ABS(L83),AND(L83&lt;0,ABS(L83)&gt;ABS(M83),M83&gt;0),ABS(M83),AND(ROUNDDOWN(L83,0)=0,ROUNDDOWN(M83,0)=0),0,AND(L83&gt;0,M83&lt;0,ABS(L83)&gt;ABS(M83)),L83+M83,AND(L83&gt;=0,M83&gt;=0),L83,AND(L83=0,M83&lt;0),L83,AND(L83&lt;0,M83=0),ABS(L83),AND(L83+M83=0),0,AND(L83&lt;0,ABS(L83)&gt;ABS(M83),M83&lt;0),ABS(L83),AND(L83&gt;0,M83&lt;0,ABS(L83)&lt;ABS(M83)),ABS(M83)-ABS(L83),AND(L83&lt;0,M83&lt;0),ABS(L83))</f>
        <v>58.638919909142942</v>
      </c>
      <c r="H83" s="7" cm="1">
        <f t="array" ref="H83">_xlfn.IFS(AND(L83&lt;0,M83&gt;0),ABS(M83+L83),AND(L83&lt;0,M83&lt;0),ABS(M83),AND(L83&gt;=0,M83&gt;=0),M83,AND(L83=0,M83=0),M83,AND(L83&gt;0,M83&lt;0,ABS(L83)&gt;ABS(M83)),ABS(M83),AND(L83&lt;0,M83=0),M83,AND(L83+M83=0),0,AND(L83=0,M83&lt;0),ABS(M83),AND(L83&gt;0,M83&lt;0,ABS(L83)&lt;ABS(M83)),ABS(L83))</f>
        <v>416.86280692379773</v>
      </c>
      <c r="L83" s="10">
        <f t="shared" si="3"/>
        <v>475.50172683294068</v>
      </c>
      <c r="M83" s="10">
        <f t="shared" si="3"/>
        <v>-416.86280692379773</v>
      </c>
      <c r="N83" s="12">
        <f t="shared" ref="N83:N104" si="4">SUM(L83:M83)</f>
        <v>58.638919909142942</v>
      </c>
      <c r="O83" s="12">
        <f t="shared" ref="O83:O104" si="5">O82+L83+M83</f>
        <v>1292.4585378705299</v>
      </c>
      <c r="P83" s="21"/>
      <c r="Q83" s="44" t="str" cm="1">
        <f t="array" ref="Q83">_xlfn.IFS(L83&lt;0,$T$113,L83=0,"",L83&gt;0,$U$113)</f>
        <v>▲</v>
      </c>
      <c r="R83" s="44" t="str" cm="1">
        <f t="array" ref="R83">_xlfn.IFS(M83&lt;0,$T$113,M83=0,"",M83&gt;0,$U$113)</f>
        <v>▼</v>
      </c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</row>
    <row r="84" spans="1:57" x14ac:dyDescent="0.35">
      <c r="A84" s="21"/>
      <c r="B84" s="21"/>
      <c r="C84" s="21"/>
      <c r="D84" s="21"/>
      <c r="E84" s="17" t="str">
        <f t="shared" si="2"/>
        <v>Q3 '21</v>
      </c>
      <c r="F84" s="11" cm="1">
        <f t="array" ref="F84">_xlfn.IFS(AND(L84&lt;0,M84&gt;0,ABS(L84)&gt;ABS(M84)),O83+L84,AND(L84&lt;0,M84&gt;0,ABS(L84)&lt;ABS(M84)),O83+L84,AND(L84&lt;0,M84&lt;0,ABS(L84)&lt;ABS(M84)),O83+L84+M84,AND(L84&gt;0,M84&gt;0),O83,AND(L84&gt;0,M84&lt;0,ABS(L84)&gt;ABS(M84)),O83,AND(L84&lt;0,M84&gt;0,ABS(L84)&gt;ABS(M84)),O83+L84,AND(L84=0,M84&gt;0),O83,AND(L84&gt;0,M84=0),O83,AND(L84&lt;0,M84=0),O83+L84,AND(L84+M84=0),O83,AND(L84=0,M84&lt;0),O83+M84,AND(L84&gt;0,M84&lt;0,ABS(L84)&lt;ABS(M84)),O83-(ABS(M84)-ABS(L84)),AND(L84&lt;0,M84&lt;0,ABS(L84)&gt;ABS(M84)),O83+L84+M84,AND(L84&lt;0,M84&lt;0,ABS(L84)=ABS(M84)),O83+L84+M84)</f>
        <v>1292.4585378705299</v>
      </c>
      <c r="G84" s="8" cm="1">
        <f t="array" ref="G84">_xlfn.IFS(AND(L84&lt;0,ABS(L84)&lt;ABS(M84)),ABS(L84),AND(L84&lt;0,ABS(L84)&gt;ABS(M84),M84&gt;0),ABS(M84),AND(ROUNDDOWN(L84,0)=0,ROUNDDOWN(M84,0)=0),0,AND(L84&gt;0,M84&lt;0,ABS(L84)&gt;ABS(M84)),L84+M84,AND(L84&gt;=0,M84&gt;=0),L84,AND(L84=0,M84&lt;0),L84,AND(L84&lt;0,M84=0),ABS(L84),AND(L84+M84=0),0,AND(L84&lt;0,ABS(L84)&gt;ABS(M84),M84&lt;0),ABS(L84),AND(L84&gt;0,M84&lt;0,ABS(L84)&lt;ABS(M84)),ABS(M84)-ABS(L84),AND(L84&lt;0,M84&lt;0),ABS(L84))</f>
        <v>279.20248574547037</v>
      </c>
      <c r="H84" s="7" cm="1">
        <f t="array" ref="H84">_xlfn.IFS(AND(L84&lt;0,M84&gt;0),ABS(M84+L84),AND(L84&lt;0,M84&lt;0),ABS(M84),AND(L84&gt;=0,M84&gt;=0),M84,AND(L84=0,M84=0),M84,AND(L84&gt;0,M84&lt;0,ABS(L84)&gt;ABS(M84)),ABS(M84),AND(L84&lt;0,M84=0),M84,AND(L84+M84=0),0,AND(L84=0,M84&lt;0),ABS(M84),AND(L84&gt;0,M84&lt;0,ABS(L84)&lt;ABS(M84)),ABS(L84))</f>
        <v>140.24697801991616</v>
      </c>
      <c r="L84" s="10">
        <f t="shared" si="3"/>
        <v>279.20248574547037</v>
      </c>
      <c r="M84" s="10">
        <f t="shared" si="3"/>
        <v>140.24697801991616</v>
      </c>
      <c r="N84" s="12">
        <f t="shared" si="4"/>
        <v>419.44946376538655</v>
      </c>
      <c r="O84" s="12">
        <f t="shared" si="5"/>
        <v>1711.9080016359164</v>
      </c>
      <c r="P84" s="21"/>
      <c r="Q84" s="44" t="str" cm="1">
        <f t="array" ref="Q84">_xlfn.IFS(L84&lt;0,$T$113,L84=0,"",L84&gt;0,$U$113)</f>
        <v>▲</v>
      </c>
      <c r="R84" s="44" t="str" cm="1">
        <f t="array" ref="R84">_xlfn.IFS(M84&lt;0,$T$113,M84=0,"",M84&gt;0,$U$113)</f>
        <v>▲</v>
      </c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</row>
    <row r="85" spans="1:57" x14ac:dyDescent="0.35">
      <c r="A85" s="21"/>
      <c r="B85" s="21"/>
      <c r="C85" s="21"/>
      <c r="D85" s="21"/>
      <c r="E85" s="17" t="str">
        <f t="shared" si="2"/>
        <v>Q4 '21</v>
      </c>
      <c r="F85" s="11" cm="1">
        <f t="array" ref="F85">_xlfn.IFS(AND(L85&lt;0,M85&gt;0,ABS(L85)&gt;ABS(M85)),O84+L85,AND(L85&lt;0,M85&gt;0,ABS(L85)&lt;ABS(M85)),O84+L85,AND(L85&lt;0,M85&lt;0,ABS(L85)&lt;ABS(M85)),O84+L85+M85,AND(L85&gt;0,M85&gt;0),O84,AND(L85&gt;0,M85&lt;0,ABS(L85)&gt;ABS(M85)),O84,AND(L85&lt;0,M85&gt;0,ABS(L85)&gt;ABS(M85)),O84+L85,AND(L85=0,M85&gt;0),O84,AND(L85&gt;0,M85=0),O84,AND(L85&lt;0,M85=0),O84+L85,AND(L85+M85=0),O84,AND(L85=0,M85&lt;0),O84+M85,AND(L85&gt;0,M85&lt;0,ABS(L85)&lt;ABS(M85)),O84-(ABS(M85)-ABS(L85)),AND(L85&lt;0,M85&lt;0,ABS(L85)&gt;ABS(M85)),O84+L85+M85,AND(L85&lt;0,M85&lt;0,ABS(L85)=ABS(M85)),O84+L85+M85)</f>
        <v>1207.7451813773885</v>
      </c>
      <c r="G85" s="8" cm="1">
        <f t="array" ref="G85">_xlfn.IFS(AND(L85&lt;0,ABS(L85)&lt;ABS(M85)),ABS(L85),AND(L85&lt;0,ABS(L85)&gt;ABS(M85),M85&gt;0),ABS(M85),AND(ROUNDDOWN(L85,0)=0,ROUNDDOWN(M85,0)=0),0,AND(L85&gt;0,M85&lt;0,ABS(L85)&gt;ABS(M85)),L85+M85,AND(L85&gt;=0,M85&gt;=0),L85,AND(L85=0,M85&lt;0),L85,AND(L85&lt;0,M85=0),ABS(L85),AND(L85+M85=0),0,AND(L85&lt;0,ABS(L85)&gt;ABS(M85),M85&lt;0),ABS(L85),AND(L85&gt;0,M85&lt;0,ABS(L85)&lt;ABS(M85)),ABS(M85)-ABS(L85),AND(L85&lt;0,M85&lt;0),ABS(L85))</f>
        <v>390.34537610564371</v>
      </c>
      <c r="H85" s="7" cm="1">
        <f t="array" ref="H85">_xlfn.IFS(AND(L85&lt;0,M85&gt;0),ABS(M85+L85),AND(L85&lt;0,M85&lt;0),ABS(M85),AND(L85&gt;=0,M85&gt;=0),M85,AND(L85=0,M85=0),M85,AND(L85&gt;0,M85&lt;0,ABS(L85)&gt;ABS(M85)),ABS(M85),AND(L85&lt;0,M85=0),M85,AND(L85+M85=0),0,AND(L85=0,M85&lt;0),ABS(M85),AND(L85&gt;0,M85&lt;0,ABS(L85)&lt;ABS(M85)),ABS(L85))</f>
        <v>113.81744415288421</v>
      </c>
      <c r="L85" s="10">
        <f t="shared" si="3"/>
        <v>-504.16282025852792</v>
      </c>
      <c r="M85" s="10">
        <f t="shared" si="3"/>
        <v>390.34537610564371</v>
      </c>
      <c r="N85" s="12">
        <f t="shared" si="4"/>
        <v>-113.81744415288421</v>
      </c>
      <c r="O85" s="12">
        <f t="shared" si="5"/>
        <v>1598.0905574830322</v>
      </c>
      <c r="P85" s="21"/>
      <c r="Q85" s="44" t="str" cm="1">
        <f t="array" ref="Q85">_xlfn.IFS(L85&lt;0,$T$113,L85=0,"",L85&gt;0,$U$113)</f>
        <v>▼</v>
      </c>
      <c r="R85" s="44" t="str" cm="1">
        <f t="array" ref="R85">_xlfn.IFS(M85&lt;0,$T$113,M85=0,"",M85&gt;0,$U$113)</f>
        <v>▲</v>
      </c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</row>
    <row r="86" spans="1:57" x14ac:dyDescent="0.35">
      <c r="A86" s="21"/>
      <c r="B86" s="21"/>
      <c r="C86" s="21"/>
      <c r="D86" s="21"/>
      <c r="E86" s="17" t="str">
        <f t="shared" si="2"/>
        <v>Q1 '22</v>
      </c>
      <c r="F86" s="11" cm="1">
        <f t="array" ref="F86">_xlfn.IFS(AND(L86&lt;0,M86&gt;0,ABS(L86)&gt;ABS(M86)),O85+L86,AND(L86&lt;0,M86&gt;0,ABS(L86)&lt;ABS(M86)),O85+L86,AND(L86&lt;0,M86&lt;0,ABS(L86)&lt;ABS(M86)),O85+L86+M86,AND(L86&gt;0,M86&gt;0),O85,AND(L86&gt;0,M86&lt;0,ABS(L86)&gt;ABS(M86)),O85,AND(L86&lt;0,M86&gt;0,ABS(L86)&gt;ABS(M86)),O85+L86,AND(L86=0,M86&gt;0),O85,AND(L86&gt;0,M86=0),O85,AND(L86&lt;0,M86=0),O85+L86,AND(L86+M86=0),O85,AND(L86=0,M86&lt;0),O85+M86,AND(L86&gt;0,M86&lt;0,ABS(L86)&lt;ABS(M86)),O85-(ABS(M86)-ABS(L86)),AND(L86&lt;0,M86&lt;0,ABS(L86)&gt;ABS(M86)),O85+L86+M86,AND(L86&lt;0,M86&lt;0,ABS(L86)=ABS(M86)),O85+L86+M86)</f>
        <v>1187.6492790767813</v>
      </c>
      <c r="G86" s="8" cm="1">
        <f t="array" ref="G86">_xlfn.IFS(AND(L86&lt;0,ABS(L86)&lt;ABS(M86)),ABS(L86),AND(L86&lt;0,ABS(L86)&gt;ABS(M86),M86&gt;0),ABS(M86),AND(ROUNDDOWN(L86,0)=0,ROUNDDOWN(M86,0)=0),0,AND(L86&gt;0,M86&lt;0,ABS(L86)&gt;ABS(M86)),L86+M86,AND(L86&gt;=0,M86&gt;=0),L86,AND(L86=0,M86&lt;0),L86,AND(L86&lt;0,M86=0),ABS(L86),AND(L86+M86=0),0,AND(L86&lt;0,ABS(L86)&gt;ABS(M86),M86&lt;0),ABS(L86),AND(L86&gt;0,M86&lt;0,ABS(L86)&lt;ABS(M86)),ABS(M86)-ABS(L86),AND(L86&lt;0,M86&lt;0),ABS(L86))</f>
        <v>176.10947185280202</v>
      </c>
      <c r="H86" s="7" cm="1">
        <f t="array" ref="H86">_xlfn.IFS(AND(L86&lt;0,M86&gt;0),ABS(M86+L86),AND(L86&lt;0,M86&lt;0),ABS(M86),AND(L86&gt;=0,M86&gt;=0),M86,AND(L86=0,M86=0),M86,AND(L86&gt;0,M86&lt;0,ABS(L86)&gt;ABS(M86)),ABS(M86),AND(L86&lt;0,M86=0),M86,AND(L86+M86=0),0,AND(L86=0,M86&lt;0),ABS(M86),AND(L86&gt;0,M86&lt;0,ABS(L86)&lt;ABS(M86)),ABS(L86))</f>
        <v>234.33180655344881</v>
      </c>
      <c r="L86" s="10">
        <f t="shared" si="3"/>
        <v>-176.10947185280202</v>
      </c>
      <c r="M86" s="10">
        <f t="shared" si="3"/>
        <v>-234.33180655344881</v>
      </c>
      <c r="N86" s="12">
        <f t="shared" si="4"/>
        <v>-410.44127840625083</v>
      </c>
      <c r="O86" s="12">
        <f t="shared" si="5"/>
        <v>1187.6492790767813</v>
      </c>
      <c r="P86" s="21"/>
      <c r="Q86" s="44" t="str" cm="1">
        <f t="array" ref="Q86">_xlfn.IFS(L86&lt;0,$T$113,L86=0,"",L86&gt;0,$U$113)</f>
        <v>▼</v>
      </c>
      <c r="R86" s="44" t="str" cm="1">
        <f t="array" ref="R86">_xlfn.IFS(M86&lt;0,$T$113,M86=0,"",M86&gt;0,$U$113)</f>
        <v>▼</v>
      </c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</row>
    <row r="87" spans="1:57" x14ac:dyDescent="0.35">
      <c r="A87" s="21"/>
      <c r="B87" s="21"/>
      <c r="C87" s="21"/>
      <c r="D87" s="21"/>
      <c r="E87" s="17" t="str">
        <f t="shared" si="2"/>
        <v>Q2 '22</v>
      </c>
      <c r="F87" s="11" cm="1">
        <f t="array" ref="F87">_xlfn.IFS(AND(L87&lt;0,M87&gt;0,ABS(L87)&gt;ABS(M87)),O86+L87,AND(L87&lt;0,M87&gt;0,ABS(L87)&lt;ABS(M87)),O86+L87,AND(L87&lt;0,M87&lt;0,ABS(L87)&lt;ABS(M87)),O86+L87+M87,AND(L87&gt;0,M87&gt;0),O86,AND(L87&gt;0,M87&lt;0,ABS(L87)&gt;ABS(M87)),O86,AND(L87&lt;0,M87&gt;0,ABS(L87)&gt;ABS(M87)),O86+L87,AND(L87=0,M87&gt;0),O86,AND(L87&gt;0,M87=0),O86,AND(L87&lt;0,M87=0),O86+L87,AND(L87+M87=0),O86,AND(L87=0,M87&lt;0),O86+M87,AND(L87&gt;0,M87&lt;0,ABS(L87)&lt;ABS(M87)),O86-(ABS(M87)-ABS(L87)),AND(L87&lt;0,M87&lt;0,ABS(L87)&gt;ABS(M87)),O86+L87+M87,AND(L87&lt;0,M87&lt;0,ABS(L87)=ABS(M87)),O86+L87+M87)</f>
        <v>1187.6492790767813</v>
      </c>
      <c r="G87" s="8" cm="1">
        <f t="array" ref="G87">_xlfn.IFS(AND(L87&lt;0,ABS(L87)&lt;ABS(M87)),ABS(L87),AND(L87&lt;0,ABS(L87)&gt;ABS(M87),M87&gt;0),ABS(M87),AND(ROUNDDOWN(L87,0)=0,ROUNDDOWN(M87,0)=0),0,AND(L87&gt;0,M87&lt;0,ABS(L87)&gt;ABS(M87)),L87+M87,AND(L87&gt;=0,M87&gt;=0),L87,AND(L87=0,M87&lt;0),L87,AND(L87&lt;0,M87=0),ABS(L87),AND(L87+M87=0),0,AND(L87&lt;0,ABS(L87)&gt;ABS(M87),M87&lt;0),ABS(L87),AND(L87&gt;0,M87&lt;0,ABS(L87)&lt;ABS(M87)),ABS(M87)-ABS(L87),AND(L87&lt;0,M87&lt;0),ABS(L87))</f>
        <v>605.64472994925177</v>
      </c>
      <c r="H87" s="7" cm="1">
        <f t="array" ref="H87">_xlfn.IFS(AND(L87&lt;0,M87&gt;0),ABS(M87+L87),AND(L87&lt;0,M87&lt;0),ABS(M87),AND(L87&gt;=0,M87&gt;=0),M87,AND(L87=0,M87=0),M87,AND(L87&gt;0,M87&lt;0,ABS(L87)&gt;ABS(M87)),ABS(M87),AND(L87&lt;0,M87=0),M87,AND(L87+M87=0),0,AND(L87=0,M87&lt;0),ABS(M87),AND(L87&gt;0,M87&lt;0,ABS(L87)&lt;ABS(M87)),ABS(L87))</f>
        <v>302</v>
      </c>
      <c r="L87" s="10">
        <f t="shared" si="3"/>
        <v>605.64472994925177</v>
      </c>
      <c r="M87" s="10">
        <f t="shared" si="3"/>
        <v>302</v>
      </c>
      <c r="N87" s="12">
        <f t="shared" si="4"/>
        <v>907.64472994925177</v>
      </c>
      <c r="O87" s="12">
        <f t="shared" si="5"/>
        <v>2095.2940090260331</v>
      </c>
      <c r="P87" s="21"/>
      <c r="Q87" s="44" t="str" cm="1">
        <f t="array" ref="Q87">_xlfn.IFS(L87&lt;0,$T$113,L87=0,"",L87&gt;0,$U$113)</f>
        <v>▲</v>
      </c>
      <c r="R87" s="44" t="str" cm="1">
        <f t="array" ref="R87">_xlfn.IFS(M87&lt;0,$T$113,M87=0,"",M87&gt;0,$U$113)</f>
        <v>▲</v>
      </c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</row>
    <row r="88" spans="1:57" x14ac:dyDescent="0.35">
      <c r="A88" s="21"/>
      <c r="B88" s="21"/>
      <c r="C88" s="21"/>
      <c r="D88" s="21"/>
      <c r="E88" s="17" t="str">
        <f t="shared" si="2"/>
        <v>Q3 '22</v>
      </c>
      <c r="F88" s="11" cm="1">
        <f t="array" ref="F88">_xlfn.IFS(AND(L88&lt;0,M88&gt;0,ABS(L88)&gt;ABS(M88)),O87+L88,AND(L88&lt;0,M88&gt;0,ABS(L88)&lt;ABS(M88)),O87+L88,AND(L88&lt;0,M88&lt;0,ABS(L88)&lt;ABS(M88)),O87+L88+M88,AND(L88&gt;0,M88&gt;0),O87,AND(L88&gt;0,M88&lt;0,ABS(L88)&gt;ABS(M88)),O87,AND(L88&lt;0,M88&gt;0,ABS(L88)&gt;ABS(M88)),O87+L88,AND(L88=0,M88&gt;0),O87,AND(L88&gt;0,M88=0),O87,AND(L88&lt;0,M88=0),O87+L88,AND(L88+M88=0),O87,AND(L88=0,M88&lt;0),O87+M88,AND(L88&gt;0,M88&lt;0,ABS(L88)&lt;ABS(M88)),O87-(ABS(M88)-ABS(L88)),AND(L88&lt;0,M88&lt;0,ABS(L88)&gt;ABS(M88)),O87+L88+M88,AND(L88&lt;0,M88&lt;0,ABS(L88)=ABS(M88)),O87+L88+M88)</f>
        <v>2095.2940090260331</v>
      </c>
      <c r="G88" s="8" cm="1">
        <f t="array" ref="G88">_xlfn.IFS(AND(L88&lt;0,ABS(L88)&lt;ABS(M88)),ABS(L88),AND(L88&lt;0,ABS(L88)&gt;ABS(M88),M88&gt;0),ABS(M88),AND(ROUNDDOWN(L88,0)=0,ROUNDDOWN(M88,0)=0),0,AND(L88&gt;0,M88&lt;0,ABS(L88)&gt;ABS(M88)),L88+M88,AND(L88&gt;=0,M88&gt;=0),L88,AND(L88=0,M88&lt;0),L88,AND(L88&lt;0,M88=0),ABS(L88),AND(L88+M88=0),0,AND(L88&lt;0,ABS(L88)&gt;ABS(M88),M88&lt;0),ABS(L88),AND(L88&gt;0,M88&lt;0,ABS(L88)&lt;ABS(M88)),ABS(M88)-ABS(L88),AND(L88&lt;0,M88&lt;0),ABS(L88))</f>
        <v>568.66327720898539</v>
      </c>
      <c r="H88" s="7" cm="1">
        <f t="array" ref="H88">_xlfn.IFS(AND(L88&lt;0,M88&gt;0),ABS(M88+L88),AND(L88&lt;0,M88&lt;0),ABS(M88),AND(L88&gt;=0,M88&gt;=0),M88,AND(L88=0,M88=0),M88,AND(L88&gt;0,M88&lt;0,ABS(L88)&gt;ABS(M88)),ABS(M88),AND(L88&lt;0,M88=0),M88,AND(L88+M88=0),0,AND(L88=0,M88&lt;0),ABS(M88),AND(L88&gt;0,M88&lt;0,ABS(L88)&lt;ABS(M88)),ABS(L88))</f>
        <v>90.047385969020581</v>
      </c>
      <c r="L88" s="10">
        <f t="shared" si="3"/>
        <v>658.71066317800603</v>
      </c>
      <c r="M88" s="10">
        <f t="shared" si="3"/>
        <v>-90.047385969020581</v>
      </c>
      <c r="N88" s="12">
        <f t="shared" si="4"/>
        <v>568.66327720898539</v>
      </c>
      <c r="O88" s="12">
        <f t="shared" si="5"/>
        <v>2663.9572862350187</v>
      </c>
      <c r="P88" s="21"/>
      <c r="Q88" s="44" t="str" cm="1">
        <f t="array" ref="Q88">_xlfn.IFS(L88&lt;0,$T$113,L88=0,"",L88&gt;0,$U$113)</f>
        <v>▲</v>
      </c>
      <c r="R88" s="44" t="str" cm="1">
        <f t="array" ref="R88">_xlfn.IFS(M88&lt;0,$T$113,M88=0,"",M88&gt;0,$U$113)</f>
        <v>▼</v>
      </c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</row>
    <row r="89" spans="1:57" x14ac:dyDescent="0.35">
      <c r="A89" s="21"/>
      <c r="B89" s="21"/>
      <c r="C89" s="21"/>
      <c r="D89" s="21"/>
      <c r="E89" s="17" t="str">
        <f t="shared" si="2"/>
        <v>Q4 '22</v>
      </c>
      <c r="F89" s="11" cm="1">
        <f t="array" ref="F89">_xlfn.IFS(AND(L89&lt;0,M89&gt;0,ABS(L89)&gt;ABS(M89)),O88+L89,AND(L89&lt;0,M89&gt;0,ABS(L89)&lt;ABS(M89)),O88+L89,AND(L89&lt;0,M89&lt;0,ABS(L89)&lt;ABS(M89)),O88+L89+M89,AND(L89&gt;0,M89&gt;0),O88,AND(L89&gt;0,M89&lt;0,ABS(L89)&gt;ABS(M89)),O88,AND(L89&lt;0,M89&gt;0,ABS(L89)&gt;ABS(M89)),O88+L89,AND(L89=0,M89&gt;0),O88,AND(L89&gt;0,M89=0),O88,AND(L89&lt;0,M89=0),O88+L89,AND(L89+M89=0),O88,AND(L89=0,M89&lt;0),O88+M89,AND(L89&gt;0,M89&lt;0,ABS(L89)&lt;ABS(M89)),O88-(ABS(M89)-ABS(L89)),AND(L89&lt;0,M89&lt;0,ABS(L89)&gt;ABS(M89)),O88+L89+M89,AND(L89&lt;0,M89&lt;0,ABS(L89)=ABS(M89)),O88+L89+M89)</f>
        <v>2424.1947082709971</v>
      </c>
      <c r="G89" s="8" cm="1">
        <f t="array" ref="G89">_xlfn.IFS(AND(L89&lt;0,ABS(L89)&lt;ABS(M89)),ABS(L89),AND(L89&lt;0,ABS(L89)&gt;ABS(M89),M89&gt;0),ABS(M89),AND(ROUNDDOWN(L89,0)=0,ROUNDDOWN(M89,0)=0),0,AND(L89&gt;0,M89&lt;0,ABS(L89)&gt;ABS(M89)),L89+M89,AND(L89&gt;=0,M89&gt;=0),L89,AND(L89=0,M89&lt;0),L89,AND(L89&lt;0,M89=0),ABS(L89),AND(L89+M89=0),0,AND(L89&lt;0,ABS(L89)&gt;ABS(M89),M89&lt;0),ABS(L89),AND(L89&gt;0,M89&lt;0,ABS(L89)&lt;ABS(M89)),ABS(M89)-ABS(L89),AND(L89&lt;0,M89&lt;0),ABS(L89))</f>
        <v>229.77998890931701</v>
      </c>
      <c r="H89" s="7" cm="1">
        <f t="array" ref="H89">_xlfn.IFS(AND(L89&lt;0,M89&gt;0),ABS(M89+L89),AND(L89&lt;0,M89&lt;0),ABS(M89),AND(L89&gt;=0,M89&gt;=0),M89,AND(L89=0,M89=0),M89,AND(L89&gt;0,M89&lt;0,ABS(L89)&gt;ABS(M89)),ABS(M89),AND(L89&lt;0,M89=0),M89,AND(L89+M89=0),0,AND(L89=0,M89&lt;0),ABS(M89),AND(L89&gt;0,M89&lt;0,ABS(L89)&lt;ABS(M89)),ABS(L89))</f>
        <v>9.9825890547047891</v>
      </c>
      <c r="L89" s="10">
        <f t="shared" si="3"/>
        <v>-239.7625779640218</v>
      </c>
      <c r="M89" s="10">
        <f t="shared" si="3"/>
        <v>229.77998890931701</v>
      </c>
      <c r="N89" s="12">
        <f t="shared" si="4"/>
        <v>-9.9825890547047891</v>
      </c>
      <c r="O89" s="12">
        <f t="shared" si="5"/>
        <v>2653.9746971803143</v>
      </c>
      <c r="P89" s="21"/>
      <c r="Q89" s="44" t="str" cm="1">
        <f t="array" ref="Q89">_xlfn.IFS(L89&lt;0,$T$113,L89=0,"",L89&gt;0,$U$113)</f>
        <v>▼</v>
      </c>
      <c r="R89" s="44" t="str" cm="1">
        <f t="array" ref="R89">_xlfn.IFS(M89&lt;0,$T$113,M89=0,"",M89&gt;0,$U$113)</f>
        <v>▲</v>
      </c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</row>
    <row r="90" spans="1:57" x14ac:dyDescent="0.35">
      <c r="A90" s="21"/>
      <c r="B90" s="21"/>
      <c r="C90" s="21"/>
      <c r="D90" s="21"/>
      <c r="E90" s="17" t="str">
        <f t="shared" si="2"/>
        <v>Q1 '23</v>
      </c>
      <c r="F90" s="11" cm="1">
        <f t="array" ref="F90">_xlfn.IFS(AND(L90&lt;0,M90&gt;0,ABS(L90)&gt;ABS(M90)),O89+L90,AND(L90&lt;0,M90&gt;0,ABS(L90)&lt;ABS(M90)),O89+L90,AND(L90&lt;0,M90&lt;0,ABS(L90)&lt;ABS(M90)),O89+L90+M90,AND(L90&gt;0,M90&gt;0),O89,AND(L90&gt;0,M90&lt;0,ABS(L90)&gt;ABS(M90)),O89,AND(L90&lt;0,M90&gt;0,ABS(L90)&gt;ABS(M90)),O89+L90,AND(L90=0,M90&gt;0),O89,AND(L90&gt;0,M90=0),O89,AND(L90&lt;0,M90=0),O89+L90,AND(L90+M90=0),O89,AND(L90=0,M90&lt;0),O89+M90,AND(L90&gt;0,M90&lt;0,ABS(L90)&lt;ABS(M90)),O89-(ABS(M90)-ABS(L90)),AND(L90&lt;0,M90&lt;0,ABS(L90)&gt;ABS(M90)),O89+L90+M90,AND(L90&lt;0,M90&lt;0,ABS(L90)=ABS(M90)),O89+L90+M90)</f>
        <v>2513.4120454394838</v>
      </c>
      <c r="G90" s="8" cm="1">
        <f t="array" ref="G90">_xlfn.IFS(AND(L90&lt;0,ABS(L90)&lt;ABS(M90)),ABS(L90),AND(L90&lt;0,ABS(L90)&gt;ABS(M90),M90&gt;0),ABS(M90),AND(ROUNDDOWN(L90,0)=0,ROUNDDOWN(M90,0)=0),0,AND(L90&gt;0,M90&lt;0,ABS(L90)&gt;ABS(M90)),L90+M90,AND(L90&gt;=0,M90&gt;=0),L90,AND(L90=0,M90&lt;0),L90,AND(L90&lt;0,M90=0),ABS(L90),AND(L90+M90=0),0,AND(L90&lt;0,ABS(L90)&gt;ABS(M90),M90&lt;0),ABS(L90),AND(L90&gt;0,M90&lt;0,ABS(L90)&lt;ABS(M90)),ABS(M90)-ABS(L90),AND(L90&lt;0,M90&lt;0),ABS(L90))</f>
        <v>140.56265174083057</v>
      </c>
      <c r="H90" s="7" cm="1">
        <f t="array" ref="H90">_xlfn.IFS(AND(L90&lt;0,M90&gt;0),ABS(M90+L90),AND(L90&lt;0,M90&lt;0),ABS(M90),AND(L90&gt;=0,M90&gt;=0),M90,AND(L90=0,M90=0),M90,AND(L90&gt;0,M90&lt;0,ABS(L90)&gt;ABS(M90)),ABS(M90),AND(L90&lt;0,M90=0),M90,AND(L90+M90=0),0,AND(L90=0,M90&lt;0),ABS(M90),AND(L90&gt;0,M90&lt;0,ABS(L90)&lt;ABS(M90)),ABS(L90))</f>
        <v>162.24878868922156</v>
      </c>
      <c r="L90" s="10">
        <f t="shared" si="3"/>
        <v>-140.56265174083057</v>
      </c>
      <c r="M90" s="10">
        <f t="shared" si="3"/>
        <v>302.81144043005213</v>
      </c>
      <c r="N90" s="12">
        <f t="shared" si="4"/>
        <v>162.24878868922156</v>
      </c>
      <c r="O90" s="12">
        <f t="shared" si="5"/>
        <v>2816.223485869536</v>
      </c>
      <c r="P90" s="21"/>
      <c r="Q90" s="44" t="str" cm="1">
        <f t="array" ref="Q90">_xlfn.IFS(L90&lt;0,$T$113,L90=0,"",L90&gt;0,$U$113)</f>
        <v>▼</v>
      </c>
      <c r="R90" s="44" t="str" cm="1">
        <f t="array" ref="R90">_xlfn.IFS(M90&lt;0,$T$113,M90=0,"",M90&gt;0,$U$113)</f>
        <v>▲</v>
      </c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</row>
    <row r="91" spans="1:57" x14ac:dyDescent="0.35">
      <c r="A91" s="21"/>
      <c r="B91" s="21"/>
      <c r="C91" s="21"/>
      <c r="D91" s="21"/>
      <c r="E91" s="17" t="str">
        <f t="shared" si="2"/>
        <v>Q2 '23</v>
      </c>
      <c r="F91" s="11" cm="1">
        <f t="array" ref="F91">_xlfn.IFS(AND(L91&lt;0,M91&gt;0,ABS(L91)&gt;ABS(M91)),O90+L91,AND(L91&lt;0,M91&gt;0,ABS(L91)&lt;ABS(M91)),O90+L91,AND(L91&lt;0,M91&lt;0,ABS(L91)&lt;ABS(M91)),O90+L91+M91,AND(L91&gt;0,M91&gt;0),O90,AND(L91&gt;0,M91&lt;0,ABS(L91)&gt;ABS(M91)),O90,AND(L91&lt;0,M91&gt;0,ABS(L91)&gt;ABS(M91)),O90+L91,AND(L91=0,M91&gt;0),O90,AND(L91&gt;0,M91=0),O90,AND(L91&lt;0,M91=0),O90+L91,AND(L91+M91=0),O90,AND(L91=0,M91&lt;0),O90+M91,AND(L91&gt;0,M91&lt;0,ABS(L91)&lt;ABS(M91)),O90-(ABS(M91)-ABS(L91)),AND(L91&lt;0,M91&lt;0,ABS(L91)&gt;ABS(M91)),O90+L91+M91,AND(L91&lt;0,M91&lt;0,ABS(L91)=ABS(M91)),O90+L91+M91)</f>
        <v>2713.641800058188</v>
      </c>
      <c r="G91" s="8" cm="1">
        <f t="array" ref="G91">_xlfn.IFS(AND(L91&lt;0,ABS(L91)&lt;ABS(M91)),ABS(L91),AND(L91&lt;0,ABS(L91)&gt;ABS(M91),M91&gt;0),ABS(M91),AND(ROUNDDOWN(L91,0)=0,ROUNDDOWN(M91,0)=0),0,AND(L91&gt;0,M91&lt;0,ABS(L91)&gt;ABS(M91)),L91+M91,AND(L91&gt;=0,M91&gt;=0),L91,AND(L91=0,M91&lt;0),L91,AND(L91&lt;0,M91=0),ABS(L91),AND(L91+M91=0),0,AND(L91&lt;0,ABS(L91)&gt;ABS(M91),M91&lt;0),ABS(L91),AND(L91&gt;0,M91&lt;0,ABS(L91)&lt;ABS(M91)),ABS(M91)-ABS(L91),AND(L91&lt;0,M91&lt;0),ABS(L91))</f>
        <v>102.58168581134817</v>
      </c>
      <c r="H91" s="7" cm="1">
        <f t="array" ref="H91">_xlfn.IFS(AND(L91&lt;0,M91&gt;0),ABS(M91+L91),AND(L91&lt;0,M91&lt;0),ABS(M91),AND(L91&gt;=0,M91&gt;=0),M91,AND(L91=0,M91=0),M91,AND(L91&gt;0,M91&lt;0,ABS(L91)&gt;ABS(M91)),ABS(M91),AND(L91&lt;0,M91=0),M91,AND(L91+M91=0),0,AND(L91=0,M91&lt;0),ABS(M91),AND(L91&gt;0,M91&lt;0,ABS(L91)&lt;ABS(M91)),ABS(L91))</f>
        <v>226.99928928602469</v>
      </c>
      <c r="L91" s="10">
        <f t="shared" si="3"/>
        <v>-102.58168581134817</v>
      </c>
      <c r="M91" s="10">
        <f t="shared" si="3"/>
        <v>329.58097509737286</v>
      </c>
      <c r="N91" s="12">
        <f t="shared" si="4"/>
        <v>226.99928928602469</v>
      </c>
      <c r="O91" s="12">
        <f t="shared" si="5"/>
        <v>3043.2227751555611</v>
      </c>
      <c r="P91" s="21"/>
      <c r="Q91" s="44" t="str" cm="1">
        <f t="array" ref="Q91">_xlfn.IFS(L91&lt;0,$T$113,L91=0,"",L91&gt;0,$U$113)</f>
        <v>▼</v>
      </c>
      <c r="R91" s="44" t="str" cm="1">
        <f t="array" ref="R91">_xlfn.IFS(M91&lt;0,$T$113,M91=0,"",M91&gt;0,$U$113)</f>
        <v>▲</v>
      </c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</row>
    <row r="92" spans="1:57" x14ac:dyDescent="0.35">
      <c r="A92" s="21"/>
      <c r="B92" s="21"/>
      <c r="C92" s="21"/>
      <c r="D92" s="21"/>
      <c r="E92" s="17" t="str">
        <f t="shared" si="2"/>
        <v>Q3 '23</v>
      </c>
      <c r="F92" s="11" cm="1">
        <f t="array" ref="F92">_xlfn.IFS(AND(L92&lt;0,M92&gt;0,ABS(L92)&gt;ABS(M92)),O91+L92,AND(L92&lt;0,M92&gt;0,ABS(L92)&lt;ABS(M92)),O91+L92,AND(L92&lt;0,M92&lt;0,ABS(L92)&lt;ABS(M92)),O91+L92+M92,AND(L92&gt;0,M92&gt;0),O91,AND(L92&gt;0,M92&lt;0,ABS(L92)&gt;ABS(M92)),O91,AND(L92&lt;0,M92&gt;0,ABS(L92)&gt;ABS(M92)),O91+L92,AND(L92=0,M92&gt;0),O91,AND(L92&gt;0,M92=0),O91,AND(L92&lt;0,M92=0),O91+L92,AND(L92+M92=0),O91,AND(L92=0,M92&lt;0),O91+M92,AND(L92&gt;0,M92&lt;0,ABS(L92)&lt;ABS(M92)),O91-(ABS(M92)-ABS(L92)),AND(L92&lt;0,M92&lt;0,ABS(L92)&gt;ABS(M92)),O91+L92+M92,AND(L92&lt;0,M92&lt;0,ABS(L92)=ABS(M92)),O91+L92+M92)</f>
        <v>3043.2227751555611</v>
      </c>
      <c r="G92" s="8" cm="1">
        <f t="array" ref="G92">_xlfn.IFS(AND(L92&lt;0,ABS(L92)&lt;ABS(M92)),ABS(L92),AND(L92&lt;0,ABS(L92)&gt;ABS(M92),M92&gt;0),ABS(M92),AND(ROUNDDOWN(L92,0)=0,ROUNDDOWN(M92,0)=0),0,AND(L92&gt;0,M92&lt;0,ABS(L92)&gt;ABS(M92)),L92+M92,AND(L92&gt;=0,M92&gt;=0),L92,AND(L92=0,M92&lt;0),L92,AND(L92&lt;0,M92=0),ABS(L92),AND(L92+M92=0),0,AND(L92&lt;0,ABS(L92)&gt;ABS(M92),M92&lt;0),ABS(L92),AND(L92&gt;0,M92&lt;0,ABS(L92)&lt;ABS(M92)),ABS(M92)-ABS(L92),AND(L92&lt;0,M92&lt;0),ABS(L92))</f>
        <v>651.86925425399886</v>
      </c>
      <c r="H92" s="7" cm="1">
        <f t="array" ref="H92">_xlfn.IFS(AND(L92&lt;0,M92&gt;0),ABS(M92+L92),AND(L92&lt;0,M92&lt;0),ABS(M92),AND(L92&gt;=0,M92&gt;=0),M92,AND(L92=0,M92=0),M92,AND(L92&gt;0,M92&lt;0,ABS(L92)&gt;ABS(M92)),ABS(M92),AND(L92&lt;0,M92=0),M92,AND(L92+M92=0),0,AND(L92=0,M92&lt;0),ABS(M92),AND(L92&gt;0,M92&lt;0,ABS(L92)&lt;ABS(M92)),ABS(L92))</f>
        <v>685.91124094692884</v>
      </c>
      <c r="L92" s="10">
        <f t="shared" si="3"/>
        <v>651.86925425399886</v>
      </c>
      <c r="M92" s="10">
        <f t="shared" si="3"/>
        <v>685.91124094692884</v>
      </c>
      <c r="N92" s="12">
        <f t="shared" si="4"/>
        <v>1337.7804952009278</v>
      </c>
      <c r="O92" s="12">
        <f t="shared" si="5"/>
        <v>4381.0032703564884</v>
      </c>
      <c r="P92" s="21"/>
      <c r="Q92" s="44" t="str" cm="1">
        <f t="array" ref="Q92">_xlfn.IFS(L92&lt;0,$T$113,L92=0,"",L92&gt;0,$U$113)</f>
        <v>▲</v>
      </c>
      <c r="R92" s="44" t="str" cm="1">
        <f t="array" ref="R92">_xlfn.IFS(M92&lt;0,$T$113,M92=0,"",M92&gt;0,$U$113)</f>
        <v>▲</v>
      </c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</row>
    <row r="93" spans="1:57" x14ac:dyDescent="0.35">
      <c r="A93" s="21"/>
      <c r="B93" s="21"/>
      <c r="C93" s="21"/>
      <c r="D93" s="21"/>
      <c r="E93" s="17" t="str">
        <f t="shared" si="2"/>
        <v>Q4 '23</v>
      </c>
      <c r="F93" s="11" cm="1">
        <f t="array" ref="F93">_xlfn.IFS(AND(L93&lt;0,M93&gt;0,ABS(L93)&gt;ABS(M93)),O92+L93,AND(L93&lt;0,M93&gt;0,ABS(L93)&lt;ABS(M93)),O92+L93,AND(L93&lt;0,M93&lt;0,ABS(L93)&lt;ABS(M93)),O92+L93+M93,AND(L93&gt;0,M93&gt;0),O92,AND(L93&gt;0,M93&lt;0,ABS(L93)&gt;ABS(M93)),O92,AND(L93&lt;0,M93&gt;0,ABS(L93)&gt;ABS(M93)),O92+L93,AND(L93=0,M93&gt;0),O92,AND(L93&gt;0,M93=0),O92,AND(L93&lt;0,M93=0),O92+L93,AND(L93+M93=0),O92,AND(L93=0,M93&lt;0),O92+M93,AND(L93&gt;0,M93&lt;0,ABS(L93)&lt;ABS(M93)),O92-(ABS(M93)-ABS(L93)),AND(L93&lt;0,M93&lt;0,ABS(L93)&gt;ABS(M93)),O92+L93+M93,AND(L93&lt;0,M93&lt;0,ABS(L93)=ABS(M93)),O92+L93+M93)</f>
        <v>4381.0032703564884</v>
      </c>
      <c r="G93" s="8" cm="1">
        <f t="array" ref="G93">_xlfn.IFS(AND(L93&lt;0,ABS(L93)&lt;ABS(M93)),ABS(L93),AND(L93&lt;0,ABS(L93)&gt;ABS(M93),M93&gt;0),ABS(M93),AND(ROUNDDOWN(L93,0)=0,ROUNDDOWN(M93,0)=0),0,AND(L93&gt;0,M93&lt;0,ABS(L93)&gt;ABS(M93)),L93+M93,AND(L93&gt;=0,M93&gt;=0),L93,AND(L93=0,M93&lt;0),L93,AND(L93&lt;0,M93=0),ABS(L93),AND(L93+M93=0),0,AND(L93&lt;0,ABS(L93)&gt;ABS(M93),M93&lt;0),ABS(L93),AND(L93&gt;0,M93&lt;0,ABS(L93)&lt;ABS(M93)),ABS(M93)-ABS(L93),AND(L93&lt;0,M93&lt;0),ABS(L93))</f>
        <v>277.61775911938531</v>
      </c>
      <c r="H93" s="7" cm="1">
        <f t="array" ref="H93">_xlfn.IFS(AND(L93&lt;0,M93&gt;0),ABS(M93+L93),AND(L93&lt;0,M93&lt;0),ABS(M93),AND(L93&gt;=0,M93&gt;=0),M93,AND(L93=0,M93=0),M93,AND(L93&gt;0,M93&lt;0,ABS(L93)&gt;ABS(M93)),ABS(M93),AND(L93&lt;0,M93=0),M93,AND(L93+M93=0),0,AND(L93=0,M93&lt;0),ABS(M93),AND(L93&gt;0,M93&lt;0,ABS(L93)&lt;ABS(M93)),ABS(L93))</f>
        <v>102.03781102601022</v>
      </c>
      <c r="L93" s="10">
        <f t="shared" si="3"/>
        <v>379.65557014539553</v>
      </c>
      <c r="M93" s="10">
        <f t="shared" si="3"/>
        <v>-102.03781102601022</v>
      </c>
      <c r="N93" s="12">
        <f t="shared" si="4"/>
        <v>277.61775911938531</v>
      </c>
      <c r="O93" s="12">
        <f t="shared" si="5"/>
        <v>4658.6210294758739</v>
      </c>
      <c r="P93" s="21"/>
      <c r="Q93" s="44" t="str" cm="1">
        <f t="array" ref="Q93">_xlfn.IFS(L93&lt;0,$T$113,L93=0,"",L93&gt;0,$U$113)</f>
        <v>▲</v>
      </c>
      <c r="R93" s="44" t="str" cm="1">
        <f t="array" ref="R93">_xlfn.IFS(M93&lt;0,$T$113,M93=0,"",M93&gt;0,$U$113)</f>
        <v>▼</v>
      </c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</row>
    <row r="94" spans="1:57" x14ac:dyDescent="0.35">
      <c r="A94" s="21"/>
      <c r="B94" s="21"/>
      <c r="C94" s="21"/>
      <c r="D94" s="21"/>
      <c r="E94" s="17" t="str">
        <f t="shared" si="2"/>
        <v>Q1 '24</v>
      </c>
      <c r="F94" s="11" cm="1">
        <f t="array" ref="F94">_xlfn.IFS(AND(L94&lt;0,M94&gt;0,ABS(L94)&gt;ABS(M94)),O93+L94,AND(L94&lt;0,M94&gt;0,ABS(L94)&lt;ABS(M94)),O93+L94,AND(L94&lt;0,M94&lt;0,ABS(L94)&lt;ABS(M94)),O93+L94+M94,AND(L94&gt;0,M94&gt;0),O93,AND(L94&gt;0,M94&lt;0,ABS(L94)&gt;ABS(M94)),O93,AND(L94&lt;0,M94&gt;0,ABS(L94)&gt;ABS(M94)),O93+L94,AND(L94=0,M94&gt;0),O93,AND(L94&gt;0,M94=0),O93,AND(L94&lt;0,M94=0),O93+L94,AND(L94+M94=0),O93,AND(L94=0,M94&lt;0),O93+M94,AND(L94&gt;0,M94&lt;0,ABS(L94)&lt;ABS(M94)),O93-(ABS(M94)-ABS(L94)),AND(L94&lt;0,M94&lt;0,ABS(L94)&gt;ABS(M94)),O93+L94+M94,AND(L94&lt;0,M94&lt;0,ABS(L94)=ABS(M94)),O93+L94+M94)</f>
        <v>4202.7922573554106</v>
      </c>
      <c r="G94" s="8" cm="1">
        <f t="array" ref="G94">_xlfn.IFS(AND(L94&lt;0,ABS(L94)&lt;ABS(M94)),ABS(L94),AND(L94&lt;0,ABS(L94)&gt;ABS(M94),M94&gt;0),ABS(M94),AND(ROUNDDOWN(L94,0)=0,ROUNDDOWN(M94,0)=0),0,AND(L94&gt;0,M94&lt;0,ABS(L94)&gt;ABS(M94)),L94+M94,AND(L94&gt;=0,M94&gt;=0),L94,AND(L94=0,M94&lt;0),L94,AND(L94&lt;0,M94=0),ABS(L94),AND(L94+M94=0),0,AND(L94&lt;0,ABS(L94)&gt;ABS(M94),M94&lt;0),ABS(L94),AND(L94&gt;0,M94&lt;0,ABS(L94)&lt;ABS(M94)),ABS(M94)-ABS(L94),AND(L94&lt;0,M94&lt;0),ABS(L94))</f>
        <v>455.82877212046367</v>
      </c>
      <c r="H94" s="7" cm="1">
        <f t="array" ref="H94">_xlfn.IFS(AND(L94&lt;0,M94&gt;0),ABS(M94+L94),AND(L94&lt;0,M94&lt;0),ABS(M94),AND(L94&gt;=0,M94&gt;=0),M94,AND(L94=0,M94=0),M94,AND(L94&gt;0,M94&lt;0,ABS(L94)&gt;ABS(M94)),ABS(M94),AND(L94&lt;0,M94=0),M94,AND(L94+M94=0),0,AND(L94=0,M94&lt;0),ABS(M94),AND(L94&gt;0,M94&lt;0,ABS(L94)&lt;ABS(M94)),ABS(L94))</f>
        <v>7.0967149700796881</v>
      </c>
      <c r="L94" s="10">
        <f t="shared" si="3"/>
        <v>7.0967149700796881</v>
      </c>
      <c r="M94" s="10">
        <f t="shared" si="3"/>
        <v>-462.92548709054336</v>
      </c>
      <c r="N94" s="12">
        <f t="shared" si="4"/>
        <v>-455.82877212046367</v>
      </c>
      <c r="O94" s="12">
        <f t="shared" si="5"/>
        <v>4202.7922573554106</v>
      </c>
      <c r="P94" s="21"/>
      <c r="Q94" s="44" t="str" cm="1">
        <f t="array" ref="Q94">_xlfn.IFS(L94&lt;0,$T$113,L94=0,"",L94&gt;0,$U$113)</f>
        <v>▲</v>
      </c>
      <c r="R94" s="44" t="str" cm="1">
        <f t="array" ref="R94">_xlfn.IFS(M94&lt;0,$T$113,M94=0,"",M94&gt;0,$U$113)</f>
        <v>▼</v>
      </c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</row>
    <row r="95" spans="1:57" x14ac:dyDescent="0.35">
      <c r="A95" s="21"/>
      <c r="B95" s="21"/>
      <c r="C95" s="21"/>
      <c r="D95" s="21"/>
      <c r="E95" s="17" t="str">
        <f t="shared" si="2"/>
        <v>Q2 '24</v>
      </c>
      <c r="F95" s="11" cm="1">
        <f t="array" ref="F95">_xlfn.IFS(AND(L95&lt;0,M95&gt;0,ABS(L95)&gt;ABS(M95)),O94+L95,AND(L95&lt;0,M95&gt;0,ABS(L95)&lt;ABS(M95)),O94+L95,AND(L95&lt;0,M95&lt;0,ABS(L95)&lt;ABS(M95)),O94+L95+M95,AND(L95&gt;0,M95&gt;0),O94,AND(L95&gt;0,M95&lt;0,ABS(L95)&gt;ABS(M95)),O94,AND(L95&lt;0,M95&gt;0,ABS(L95)&gt;ABS(M95)),O94+L95,AND(L95=0,M95&gt;0),O94,AND(L95&gt;0,M95=0),O94,AND(L95&lt;0,M95=0),O94+L95,AND(L95+M95=0),O94,AND(L95=0,M95&lt;0),O94+M95,AND(L95&gt;0,M95&lt;0,ABS(L95)&lt;ABS(M95)),O94-(ABS(M95)-ABS(L95)),AND(L95&lt;0,M95&lt;0,ABS(L95)&gt;ABS(M95)),O94+L95+M95,AND(L95&lt;0,M95&lt;0,ABS(L95)=ABS(M95)),O94+L95+M95)</f>
        <v>3744.4396886077311</v>
      </c>
      <c r="G95" s="8" cm="1">
        <f t="array" ref="G95">_xlfn.IFS(AND(L95&lt;0,ABS(L95)&lt;ABS(M95)),ABS(L95),AND(L95&lt;0,ABS(L95)&gt;ABS(M95),M95&gt;0),ABS(M95),AND(ROUNDDOWN(L95,0)=0,ROUNDDOWN(M95,0)=0),0,AND(L95&gt;0,M95&lt;0,ABS(L95)&gt;ABS(M95)),L95+M95,AND(L95&gt;=0,M95&gt;=0),L95,AND(L95=0,M95&lt;0),L95,AND(L95&lt;0,M95=0),ABS(L95),AND(L95+M95=0),0,AND(L95&lt;0,ABS(L95)&gt;ABS(M95),M95&lt;0),ABS(L95),AND(L95&gt;0,M95&lt;0,ABS(L95)&lt;ABS(M95)),ABS(M95)-ABS(L95),AND(L95&lt;0,M95&lt;0),ABS(L95))</f>
        <v>374.28254135867485</v>
      </c>
      <c r="H95" s="7" cm="1">
        <f t="array" ref="H95">_xlfn.IFS(AND(L95&lt;0,M95&gt;0),ABS(M95+L95),AND(L95&lt;0,M95&lt;0),ABS(M95),AND(L95&gt;=0,M95&gt;=0),M95,AND(L95=0,M95=0),M95,AND(L95&gt;0,M95&lt;0,ABS(L95)&gt;ABS(M95)),ABS(M95),AND(L95&lt;0,M95=0),M95,AND(L95+M95=0),0,AND(L95=0,M95&lt;0),ABS(M95),AND(L95&gt;0,M95&lt;0,ABS(L95)&lt;ABS(M95)),ABS(L95))</f>
        <v>84.070027389004849</v>
      </c>
      <c r="L95" s="10">
        <f t="shared" si="3"/>
        <v>-374.28254135867485</v>
      </c>
      <c r="M95" s="10">
        <f t="shared" si="3"/>
        <v>-84.070027389004849</v>
      </c>
      <c r="N95" s="12">
        <f t="shared" si="4"/>
        <v>-458.3525687476797</v>
      </c>
      <c r="O95" s="12">
        <f t="shared" si="5"/>
        <v>3744.4396886077311</v>
      </c>
      <c r="P95" s="21"/>
      <c r="Q95" s="44" t="str" cm="1">
        <f t="array" ref="Q95">_xlfn.IFS(L95&lt;0,$T$113,L95=0,"",L95&gt;0,$U$113)</f>
        <v>▼</v>
      </c>
      <c r="R95" s="44" t="str" cm="1">
        <f t="array" ref="R95">_xlfn.IFS(M95&lt;0,$T$113,M95=0,"",M95&gt;0,$U$113)</f>
        <v>▼</v>
      </c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</row>
    <row r="96" spans="1:57" x14ac:dyDescent="0.35">
      <c r="A96" s="21"/>
      <c r="B96" s="21"/>
      <c r="C96" s="21"/>
      <c r="D96" s="21"/>
      <c r="E96" s="17" t="str">
        <f t="shared" si="2"/>
        <v>Q3 '24</v>
      </c>
      <c r="F96" s="11" cm="1">
        <f t="array" ref="F96">_xlfn.IFS(AND(L96&lt;0,M96&gt;0,ABS(L96)&gt;ABS(M96)),O95+L96,AND(L96&lt;0,M96&gt;0,ABS(L96)&lt;ABS(M96)),O95+L96,AND(L96&lt;0,M96&lt;0,ABS(L96)&lt;ABS(M96)),O95+L96+M96,AND(L96&gt;0,M96&gt;0),O95,AND(L96&gt;0,M96&lt;0,ABS(L96)&gt;ABS(M96)),O95,AND(L96&lt;0,M96&gt;0,ABS(L96)&gt;ABS(M96)),O95+L96,AND(L96=0,M96&gt;0),O95,AND(L96&gt;0,M96=0),O95,AND(L96&lt;0,M96=0),O95+L96,AND(L96+M96=0),O95,AND(L96=0,M96&lt;0),O95+M96,AND(L96&gt;0,M96&lt;0,ABS(L96)&lt;ABS(M96)),O95-(ABS(M96)-ABS(L96)),AND(L96&lt;0,M96&lt;0,ABS(L96)&gt;ABS(M96)),O95+L96+M96,AND(L96&lt;0,M96&lt;0,ABS(L96)=ABS(M96)),O95+L96+M96)</f>
        <v>3744.4396886077311</v>
      </c>
      <c r="G96" s="8" cm="1">
        <f t="array" ref="G96">_xlfn.IFS(AND(L96&lt;0,ABS(L96)&lt;ABS(M96)),ABS(L96),AND(L96&lt;0,ABS(L96)&gt;ABS(M96),M96&gt;0),ABS(M96),AND(ROUNDDOWN(L96,0)=0,ROUNDDOWN(M96,0)=0),0,AND(L96&gt;0,M96&lt;0,ABS(L96)&gt;ABS(M96)),L96+M96,AND(L96&gt;=0,M96&gt;=0),L96,AND(L96=0,M96&lt;0),L96,AND(L96&lt;0,M96=0),ABS(L96),AND(L96+M96=0),0,AND(L96&lt;0,ABS(L96)&gt;ABS(M96),M96&lt;0),ABS(L96),AND(L96&gt;0,M96&lt;0,ABS(L96)&lt;ABS(M96)),ABS(M96)-ABS(L96),AND(L96&lt;0,M96&lt;0),ABS(L96))</f>
        <v>714.97089848852761</v>
      </c>
      <c r="H96" s="7" cm="1">
        <f t="array" ref="H96">_xlfn.IFS(AND(L96&lt;0,M96&gt;0),ABS(M96+L96),AND(L96&lt;0,M96&lt;0),ABS(M96),AND(L96&gt;=0,M96&gt;=0),M96,AND(L96=0,M96=0),M96,AND(L96&gt;0,M96&lt;0,ABS(L96)&gt;ABS(M96)),ABS(M96),AND(L96&lt;0,M96=0),M96,AND(L96+M96=0),0,AND(L96=0,M96&lt;0),ABS(M96),AND(L96&gt;0,M96&lt;0,ABS(L96)&lt;ABS(M96)),ABS(L96))</f>
        <v>631.55017471287817</v>
      </c>
      <c r="L96" s="10">
        <f t="shared" si="3"/>
        <v>714.97089848852761</v>
      </c>
      <c r="M96" s="10">
        <f t="shared" si="3"/>
        <v>631.55017471287817</v>
      </c>
      <c r="N96" s="12">
        <f t="shared" si="4"/>
        <v>1346.5210732014057</v>
      </c>
      <c r="O96" s="12">
        <f t="shared" si="5"/>
        <v>5090.9607618091368</v>
      </c>
      <c r="P96" s="21"/>
      <c r="Q96" s="44" t="str" cm="1">
        <f t="array" ref="Q96">_xlfn.IFS(L96&lt;0,$T$113,L96=0,"",L96&gt;0,$U$113)</f>
        <v>▲</v>
      </c>
      <c r="R96" s="44" t="str" cm="1">
        <f t="array" ref="R96">_xlfn.IFS(M96&lt;0,$T$113,M96=0,"",M96&gt;0,$U$113)</f>
        <v>▲</v>
      </c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</row>
    <row r="97" spans="1:57" x14ac:dyDescent="0.35">
      <c r="A97" s="21"/>
      <c r="B97" s="21"/>
      <c r="C97" s="21"/>
      <c r="D97" s="21"/>
      <c r="E97" s="17" t="str">
        <f t="shared" si="2"/>
        <v>Q4 '24</v>
      </c>
      <c r="F97" s="11" cm="1">
        <f t="array" ref="F97">_xlfn.IFS(AND(L97&lt;0,M97&gt;0,ABS(L97)&gt;ABS(M97)),O96+L97,AND(L97&lt;0,M97&gt;0,ABS(L97)&lt;ABS(M97)),O96+L97,AND(L97&lt;0,M97&lt;0,ABS(L97)&lt;ABS(M97)),O96+L97+M97,AND(L97&gt;0,M97&gt;0),O96,AND(L97&gt;0,M97&lt;0,ABS(L97)&gt;ABS(M97)),O96,AND(L97&lt;0,M97&gt;0,ABS(L97)&gt;ABS(M97)),O96+L97,AND(L97=0,M97&gt;0),O96,AND(L97&gt;0,M97=0),O96,AND(L97&lt;0,M97=0),O96+L97,AND(L97+M97=0),O96,AND(L97=0,M97&lt;0),O96+M97,AND(L97&gt;0,M97&lt;0,ABS(L97)&lt;ABS(M97)),O96-(ABS(M97)-ABS(L97)),AND(L97&lt;0,M97&lt;0,ABS(L97)&gt;ABS(M97)),O96+L97+M97,AND(L97&lt;0,M97&lt;0,ABS(L97)=ABS(M97)),O96+L97+M97)</f>
        <v>4423.1782559348367</v>
      </c>
      <c r="G97" s="8" cm="1">
        <f t="array" ref="G97">_xlfn.IFS(AND(L97&lt;0,ABS(L97)&lt;ABS(M97)),ABS(L97),AND(L97&lt;0,ABS(L97)&gt;ABS(M97),M97&gt;0),ABS(M97),AND(ROUNDDOWN(L97,0)=0,ROUNDDOWN(M97,0)=0),0,AND(L97&gt;0,M97&lt;0,ABS(L97)&gt;ABS(M97)),L97+M97,AND(L97&gt;=0,M97&gt;=0),L97,AND(L97=0,M97&lt;0),L97,AND(L97&lt;0,M97=0),ABS(L97),AND(L97+M97=0),0,AND(L97&lt;0,ABS(L97)&gt;ABS(M97),M97&lt;0),ABS(L97),AND(L97&gt;0,M97&lt;0,ABS(L97)&lt;ABS(M97)),ABS(M97)-ABS(L97),AND(L97&lt;0,M97&lt;0),ABS(L97))</f>
        <v>406.84264514791198</v>
      </c>
      <c r="H97" s="7" cm="1">
        <f t="array" ref="H97">_xlfn.IFS(AND(L97&lt;0,M97&gt;0),ABS(M97+L97),AND(L97&lt;0,M97&lt;0),ABS(M97),AND(L97&gt;=0,M97&gt;=0),M97,AND(L97=0,M97=0),M97,AND(L97&gt;0,M97&lt;0,ABS(L97)&gt;ABS(M97)),ABS(M97),AND(L97&lt;0,M97=0),M97,AND(L97+M97=0),0,AND(L97=0,M97&lt;0),ABS(M97),AND(L97&gt;0,M97&lt;0,ABS(L97)&lt;ABS(M97)),ABS(L97))</f>
        <v>260.93986072638796</v>
      </c>
      <c r="L97" s="10">
        <f t="shared" si="3"/>
        <v>-406.84264514791198</v>
      </c>
      <c r="M97" s="10">
        <f t="shared" si="3"/>
        <v>-260.93986072638796</v>
      </c>
      <c r="N97" s="12">
        <f t="shared" si="4"/>
        <v>-667.78250587429989</v>
      </c>
      <c r="O97" s="12">
        <f t="shared" si="5"/>
        <v>4423.1782559348367</v>
      </c>
      <c r="P97" s="21"/>
      <c r="Q97" s="44" t="str" cm="1">
        <f t="array" ref="Q97">_xlfn.IFS(L97&lt;0,$T$113,L97=0,"",L97&gt;0,$U$113)</f>
        <v>▼</v>
      </c>
      <c r="R97" s="44" t="str" cm="1">
        <f t="array" ref="R97">_xlfn.IFS(M97&lt;0,$T$113,M97=0,"",M97&gt;0,$U$113)</f>
        <v>▼</v>
      </c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</row>
    <row r="98" spans="1:57" x14ac:dyDescent="0.35">
      <c r="A98" s="21"/>
      <c r="B98" s="21"/>
      <c r="C98" s="21"/>
      <c r="D98" s="21"/>
      <c r="E98" s="17" t="str">
        <f t="shared" si="2"/>
        <v>Q1 '25</v>
      </c>
      <c r="F98" s="11" cm="1">
        <f t="array" ref="F98">_xlfn.IFS(AND(L98&lt;0,M98&gt;0,ABS(L98)&gt;ABS(M98)),O97+L98,AND(L98&lt;0,M98&gt;0,ABS(L98)&lt;ABS(M98)),O97+L98,AND(L98&lt;0,M98&lt;0,ABS(L98)&lt;ABS(M98)),O97+L98+M98,AND(L98&gt;0,M98&gt;0),O97,AND(L98&gt;0,M98&lt;0,ABS(L98)&gt;ABS(M98)),O97,AND(L98&lt;0,M98&gt;0,ABS(L98)&gt;ABS(M98)),O97+L98,AND(L98=0,M98&gt;0),O97,AND(L98&gt;0,M98=0),O97,AND(L98&lt;0,M98=0),O97+L98,AND(L98+M98=0),O97,AND(L98=0,M98&lt;0),O97+M98,AND(L98&gt;0,M98&lt;0,ABS(L98)&lt;ABS(M98)),O97-(ABS(M98)-ABS(L98)),AND(L98&lt;0,M98&lt;0,ABS(L98)&gt;ABS(M98)),O97+L98+M98,AND(L98&lt;0,M98&lt;0,ABS(L98)=ABS(M98)),O97+L98+M98)</f>
        <v>3661.6763645278506</v>
      </c>
      <c r="G98" s="8" cm="1">
        <f t="array" ref="G98">_xlfn.IFS(AND(L98&lt;0,ABS(L98)&lt;ABS(M98)),ABS(L98),AND(L98&lt;0,ABS(L98)&gt;ABS(M98),M98&gt;0),ABS(M98),AND(ROUNDDOWN(L98,0)=0,ROUNDDOWN(M98,0)=0),0,AND(L98&gt;0,M98&lt;0,ABS(L98)&gt;ABS(M98)),L98+M98,AND(L98&gt;=0,M98&gt;=0),L98,AND(L98=0,M98&lt;0),L98,AND(L98&lt;0,M98=0),ABS(L98),AND(L98+M98=0),0,AND(L98&lt;0,ABS(L98)&gt;ABS(M98),M98&lt;0),ABS(L98),AND(L98&gt;0,M98&lt;0,ABS(L98)&lt;ABS(M98)),ABS(M98)-ABS(L98),AND(L98&lt;0,M98&lt;0),ABS(L98))</f>
        <v>698.58986656330717</v>
      </c>
      <c r="H98" s="7" cm="1">
        <f t="array" ref="H98">_xlfn.IFS(AND(L98&lt;0,M98&gt;0),ABS(M98+L98),AND(L98&lt;0,M98&lt;0),ABS(M98),AND(L98&gt;=0,M98&gt;=0),M98,AND(L98=0,M98=0),M98,AND(L98&gt;0,M98&lt;0,ABS(L98)&gt;ABS(M98)),ABS(M98),AND(L98&lt;0,M98=0),M98,AND(L98+M98=0),0,AND(L98=0,M98&lt;0),ABS(M98),AND(L98&gt;0,M98&lt;0,ABS(L98)&lt;ABS(M98)),ABS(L98))</f>
        <v>62.912024843678864</v>
      </c>
      <c r="L98" s="10">
        <f t="shared" si="3"/>
        <v>-698.58986656330717</v>
      </c>
      <c r="M98" s="10">
        <f t="shared" si="3"/>
        <v>-62.912024843678864</v>
      </c>
      <c r="N98" s="12">
        <f t="shared" si="4"/>
        <v>-761.50189140698603</v>
      </c>
      <c r="O98" s="12">
        <f t="shared" si="5"/>
        <v>3661.6763645278506</v>
      </c>
      <c r="P98" s="21"/>
      <c r="Q98" s="44" t="str" cm="1">
        <f t="array" ref="Q98">_xlfn.IFS(L98&lt;0,$T$113,L98=0,"",L98&gt;0,$U$113)</f>
        <v>▼</v>
      </c>
      <c r="R98" s="44" t="str" cm="1">
        <f t="array" ref="R98">_xlfn.IFS(M98&lt;0,$T$113,M98=0,"",M98&gt;0,$U$113)</f>
        <v>▼</v>
      </c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</row>
    <row r="99" spans="1:57" x14ac:dyDescent="0.35">
      <c r="A99" s="21"/>
      <c r="B99" s="21"/>
      <c r="C99" s="21"/>
      <c r="D99" s="21"/>
      <c r="E99" s="17" t="str">
        <f t="shared" si="2"/>
        <v>Q2 '25</v>
      </c>
      <c r="F99" s="11" cm="1">
        <f t="array" ref="F99">_xlfn.IFS(AND(L99&lt;0,M99&gt;0,ABS(L99)&gt;ABS(M99)),O98+L99,AND(L99&lt;0,M99&gt;0,ABS(L99)&lt;ABS(M99)),O98+L99,AND(L99&lt;0,M99&lt;0,ABS(L99)&lt;ABS(M99)),O98+L99+M99,AND(L99&gt;0,M99&gt;0),O98,AND(L99&gt;0,M99&lt;0,ABS(L99)&gt;ABS(M99)),O98,AND(L99&lt;0,M99&gt;0,ABS(L99)&gt;ABS(M99)),O98+L99,AND(L99=0,M99&gt;0),O98,AND(L99&gt;0,M99=0),O98,AND(L99&lt;0,M99=0),O98+L99,AND(L99+M99=0),O98,AND(L99=0,M99&lt;0),O98+M99,AND(L99&gt;0,M99&lt;0,ABS(L99)&lt;ABS(M99)),O98-(ABS(M99)-ABS(L99)),AND(L99&lt;0,M99&lt;0,ABS(L99)&gt;ABS(M99)),O98+L99+M99,AND(L99&lt;0,M99&lt;0,ABS(L99)=ABS(M99)),O98+L99+M99)</f>
        <v>2887.1322712671868</v>
      </c>
      <c r="G99" s="8" cm="1">
        <f t="array" ref="G99">_xlfn.IFS(AND(L99&lt;0,ABS(L99)&lt;ABS(M99)),ABS(L99),AND(L99&lt;0,ABS(L99)&gt;ABS(M99),M99&gt;0),ABS(M99),AND(ROUNDDOWN(L99,0)=0,ROUNDDOWN(M99,0)=0),0,AND(L99&gt;0,M99&lt;0,ABS(L99)&gt;ABS(M99)),L99+M99,AND(L99&gt;=0,M99&gt;=0),L99,AND(L99=0,M99&lt;0),L99,AND(L99&lt;0,M99=0),ABS(L99),AND(L99+M99=0),0,AND(L99&lt;0,ABS(L99)&gt;ABS(M99),M99&lt;0),ABS(L99),AND(L99&gt;0,M99&lt;0,ABS(L99)&lt;ABS(M99)),ABS(M99)-ABS(L99),AND(L99&lt;0,M99&lt;0),ABS(L99))</f>
        <v>636.96859807170802</v>
      </c>
      <c r="H99" s="7" cm="1">
        <f t="array" ref="H99">_xlfn.IFS(AND(L99&lt;0,M99&gt;0),ABS(M99+L99),AND(L99&lt;0,M99&lt;0),ABS(M99),AND(L99&gt;=0,M99&gt;=0),M99,AND(L99=0,M99=0),M99,AND(L99&gt;0,M99&lt;0,ABS(L99)&gt;ABS(M99)),ABS(M99),AND(L99&lt;0,M99=0),M99,AND(L99+M99=0),0,AND(L99=0,M99&lt;0),ABS(M99),AND(L99&gt;0,M99&lt;0,ABS(L99)&lt;ABS(M99)),ABS(L99))</f>
        <v>137.57549518895564</v>
      </c>
      <c r="L99" s="10">
        <f t="shared" si="3"/>
        <v>-636.96859807170802</v>
      </c>
      <c r="M99" s="10">
        <f t="shared" si="3"/>
        <v>-137.57549518895564</v>
      </c>
      <c r="N99" s="12">
        <f t="shared" si="4"/>
        <v>-774.54409326066366</v>
      </c>
      <c r="O99" s="12">
        <f t="shared" si="5"/>
        <v>2887.1322712671868</v>
      </c>
      <c r="P99" s="21"/>
      <c r="Q99" s="44" t="str" cm="1">
        <f t="array" ref="Q99">_xlfn.IFS(L99&lt;0,$T$113,L99=0,"",L99&gt;0,$U$113)</f>
        <v>▼</v>
      </c>
      <c r="R99" s="44" t="str" cm="1">
        <f t="array" ref="R99">_xlfn.IFS(M99&lt;0,$T$113,M99=0,"",M99&gt;0,$U$113)</f>
        <v>▼</v>
      </c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</row>
    <row r="100" spans="1:57" x14ac:dyDescent="0.35">
      <c r="A100" s="21"/>
      <c r="B100" s="21"/>
      <c r="C100" s="21"/>
      <c r="D100" s="21"/>
      <c r="E100" s="17" t="str">
        <f t="shared" si="2"/>
        <v>Q3 '25</v>
      </c>
      <c r="F100" s="11" cm="1">
        <f t="array" ref="F100">_xlfn.IFS(AND(L100&lt;0,M100&gt;0,ABS(L100)&gt;ABS(M100)),O99+L100,AND(L100&lt;0,M100&gt;0,ABS(L100)&lt;ABS(M100)),O99+L100,AND(L100&lt;0,M100&lt;0,ABS(L100)&lt;ABS(M100)),O99+L100+M100,AND(L100&gt;0,M100&gt;0),O99,AND(L100&gt;0,M100&lt;0,ABS(L100)&gt;ABS(M100)),O99,AND(L100&lt;0,M100&gt;0,ABS(L100)&gt;ABS(M100)),O99+L100,AND(L100=0,M100&gt;0),O99,AND(L100&gt;0,M100=0),O99,AND(L100&lt;0,M100=0),O99+L100,AND(L100+M100=0),O99,AND(L100=0,M100&lt;0),O99+M100,AND(L100&gt;0,M100&lt;0,ABS(L100)&lt;ABS(M100)),O99-(ABS(M100)-ABS(L100)),AND(L100&lt;0,M100&lt;0,ABS(L100)&gt;ABS(M100)),O99+L100+M100,AND(L100&lt;0,M100&lt;0,ABS(L100)=ABS(M100)),O99+L100+M100)</f>
        <v>2649.415416492066</v>
      </c>
      <c r="G100" s="8" cm="1">
        <f t="array" ref="G100">_xlfn.IFS(AND(L100&lt;0,ABS(L100)&lt;ABS(M100)),ABS(L100),AND(L100&lt;0,ABS(L100)&gt;ABS(M100),M100&gt;0),ABS(M100),AND(ROUNDDOWN(L100,0)=0,ROUNDDOWN(M100,0)=0),0,AND(L100&gt;0,M100&lt;0,ABS(L100)&gt;ABS(M100)),L100+M100,AND(L100&gt;=0,M100&gt;=0),L100,AND(L100=0,M100&lt;0),L100,AND(L100&lt;0,M100=0),ABS(L100),AND(L100+M100=0),0,AND(L100&lt;0,ABS(L100)&gt;ABS(M100),M100&lt;0),ABS(L100),AND(L100&gt;0,M100&lt;0,ABS(L100)&lt;ABS(M100)),ABS(M100)-ABS(L100),AND(L100&lt;0,M100&lt;0),ABS(L100))</f>
        <v>237.71685477512074</v>
      </c>
      <c r="H100" s="7" cm="1">
        <f t="array" ref="H100">_xlfn.IFS(AND(L100&lt;0,M100&gt;0),ABS(M100+L100),AND(L100&lt;0,M100&lt;0),ABS(M100),AND(L100&gt;=0,M100&gt;=0),M100,AND(L100=0,M100=0),M100,AND(L100&gt;0,M100&lt;0,ABS(L100)&gt;ABS(M100)),ABS(M100),AND(L100&lt;0,M100=0),M100,AND(L100+M100=0),0,AND(L100=0,M100&lt;0),ABS(M100),AND(L100&gt;0,M100&lt;0,ABS(L100)&lt;ABS(M100)),ABS(L100))</f>
        <v>265.51678504662362</v>
      </c>
      <c r="L100" s="10">
        <f t="shared" si="3"/>
        <v>-237.71685477512074</v>
      </c>
      <c r="M100" s="10">
        <f t="shared" si="3"/>
        <v>503.23363982174436</v>
      </c>
      <c r="N100" s="12">
        <f t="shared" si="4"/>
        <v>265.51678504662362</v>
      </c>
      <c r="O100" s="12">
        <f t="shared" si="5"/>
        <v>3152.6490563138104</v>
      </c>
      <c r="P100" s="21"/>
      <c r="Q100" s="44" t="str" cm="1">
        <f t="array" ref="Q100">_xlfn.IFS(L100&lt;0,$T$113,L100=0,"",L100&gt;0,$U$113)</f>
        <v>▼</v>
      </c>
      <c r="R100" s="44" t="str" cm="1">
        <f t="array" ref="R100">_xlfn.IFS(M100&lt;0,$T$113,M100=0,"",M100&gt;0,$U$113)</f>
        <v>▲</v>
      </c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</row>
    <row r="101" spans="1:57" x14ac:dyDescent="0.35">
      <c r="A101" s="21"/>
      <c r="B101" s="21"/>
      <c r="C101" s="21"/>
      <c r="D101" s="21"/>
      <c r="E101" s="17" t="str">
        <f t="shared" si="2"/>
        <v>Q4 '25</v>
      </c>
      <c r="F101" s="11" cm="1">
        <f t="array" ref="F101">_xlfn.IFS(AND(L101&lt;0,M101&gt;0,ABS(L101)&gt;ABS(M101)),O100+L101,AND(L101&lt;0,M101&gt;0,ABS(L101)&lt;ABS(M101)),O100+L101,AND(L101&lt;0,M101&lt;0,ABS(L101)&lt;ABS(M101)),O100+L101+M101,AND(L101&gt;0,M101&gt;0),O100,AND(L101&gt;0,M101&lt;0,ABS(L101)&gt;ABS(M101)),O100,AND(L101&lt;0,M101&gt;0,ABS(L101)&gt;ABS(M101)),O100+L101,AND(L101=0,M101&gt;0),O100,AND(L101&gt;0,M101=0),O100,AND(L101&lt;0,M101=0),O100+L101,AND(L101+M101=0),O100,AND(L101=0,M101&lt;0),O100+M101,AND(L101&gt;0,M101&lt;0,ABS(L101)&lt;ABS(M101)),O100-(ABS(M101)-ABS(L101)),AND(L101&lt;0,M101&lt;0,ABS(L101)&gt;ABS(M101)),O100+L101+M101,AND(L101&lt;0,M101&lt;0,ABS(L101)=ABS(M101)),O100+L101+M101)</f>
        <v>2772.296411293813</v>
      </c>
      <c r="G101" s="8" cm="1">
        <f t="array" ref="G101">_xlfn.IFS(AND(L101&lt;0,ABS(L101)&lt;ABS(M101)),ABS(L101),AND(L101&lt;0,ABS(L101)&gt;ABS(M101),M101&gt;0),ABS(M101),AND(ROUNDDOWN(L101,0)=0,ROUNDDOWN(M101,0)=0),0,AND(L101&gt;0,M101&lt;0,ABS(L101)&gt;ABS(M101)),L101+M101,AND(L101&gt;=0,M101&gt;=0),L101,AND(L101=0,M101&lt;0),L101,AND(L101&lt;0,M101=0),ABS(L101),AND(L101+M101=0),0,AND(L101&lt;0,ABS(L101)&gt;ABS(M101),M101&lt;0),ABS(L101),AND(L101&gt;0,M101&lt;0,ABS(L101)&lt;ABS(M101)),ABS(M101)-ABS(L101),AND(L101&lt;0,M101&lt;0),ABS(L101))</f>
        <v>296.05303169696538</v>
      </c>
      <c r="H101" s="7" cm="1">
        <f t="array" ref="H101">_xlfn.IFS(AND(L101&lt;0,M101&gt;0),ABS(M101+L101),AND(L101&lt;0,M101&lt;0),ABS(M101),AND(L101&gt;=0,M101&gt;=0),M101,AND(L101=0,M101=0),M101,AND(L101&gt;0,M101&lt;0,ABS(L101)&gt;ABS(M101)),ABS(M101),AND(L101&lt;0,M101=0),M101,AND(L101+M101=0),0,AND(L101=0,M101&lt;0),ABS(M101),AND(L101&gt;0,M101&lt;0,ABS(L101)&lt;ABS(M101)),ABS(L101))</f>
        <v>84.299613323031963</v>
      </c>
      <c r="L101" s="10">
        <f t="shared" si="3"/>
        <v>-380.35264501999734</v>
      </c>
      <c r="M101" s="10">
        <f t="shared" si="3"/>
        <v>296.05303169696538</v>
      </c>
      <c r="N101" s="12">
        <f t="shared" si="4"/>
        <v>-84.299613323031963</v>
      </c>
      <c r="O101" s="12">
        <f t="shared" si="5"/>
        <v>3068.3494429907782</v>
      </c>
      <c r="P101" s="21"/>
      <c r="Q101" s="44" t="str" cm="1">
        <f t="array" ref="Q101">_xlfn.IFS(L101&lt;0,$T$113,L101=0,"",L101&gt;0,$U$113)</f>
        <v>▼</v>
      </c>
      <c r="R101" s="44" t="str" cm="1">
        <f t="array" ref="R101">_xlfn.IFS(M101&lt;0,$T$113,M101=0,"",M101&gt;0,$U$113)</f>
        <v>▲</v>
      </c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</row>
    <row r="102" spans="1:57" x14ac:dyDescent="0.35">
      <c r="A102" s="21"/>
      <c r="B102" s="21"/>
      <c r="C102" s="21"/>
      <c r="D102" s="21"/>
      <c r="E102" s="17" t="str">
        <f t="shared" si="2"/>
        <v>Q1 '26</v>
      </c>
      <c r="F102" s="11" cm="1">
        <f t="array" ref="F102">_xlfn.IFS(AND(L102&lt;0,M102&gt;0,ABS(L102)&gt;ABS(M102)),O101+L102,AND(L102&lt;0,M102&gt;0,ABS(L102)&lt;ABS(M102)),O101+L102,AND(L102&lt;0,M102&lt;0,ABS(L102)&lt;ABS(M102)),O101+L102+M102,AND(L102&gt;0,M102&gt;0),O101,AND(L102&gt;0,M102&lt;0,ABS(L102)&gt;ABS(M102)),O101,AND(L102&lt;0,M102&gt;0,ABS(L102)&gt;ABS(M102)),O101+L102,AND(L102=0,M102&gt;0),O101,AND(L102&gt;0,M102=0),O101,AND(L102&lt;0,M102=0),O101+L102,AND(L102+M102=0),O101,AND(L102=0,M102&lt;0),O101+M102,AND(L102&gt;0,M102&lt;0,ABS(L102)&lt;ABS(M102)),O101-(ABS(M102)-ABS(L102)),AND(L102&lt;0,M102&lt;0,ABS(L102)&gt;ABS(M102)),O101+L102+M102,AND(L102&lt;0,M102&lt;0,ABS(L102)=ABS(M102)),O101+L102+M102)</f>
        <v>3068.3494429907782</v>
      </c>
      <c r="G102" s="8" cm="1">
        <f t="array" ref="G102">_xlfn.IFS(AND(L102&lt;0,ABS(L102)&lt;ABS(M102)),ABS(L102),AND(L102&lt;0,ABS(L102)&gt;ABS(M102),M102&gt;0),ABS(M102),AND(ROUNDDOWN(L102,0)=0,ROUNDDOWN(M102,0)=0),0,AND(L102&gt;0,M102&lt;0,ABS(L102)&gt;ABS(M102)),L102+M102,AND(L102&gt;=0,M102&gt;=0),L102,AND(L102=0,M102&lt;0),L102,AND(L102&lt;0,M102=0),ABS(L102),AND(L102+M102=0),0,AND(L102&lt;0,ABS(L102)&gt;ABS(M102),M102&lt;0),ABS(L102),AND(L102&gt;0,M102&lt;0,ABS(L102)&lt;ABS(M102)),ABS(M102)-ABS(L102),AND(L102&lt;0,M102&lt;0),ABS(L102))</f>
        <v>618.45411841351756</v>
      </c>
      <c r="H102" s="7" cm="1">
        <f t="array" ref="H102">_xlfn.IFS(AND(L102&lt;0,M102&gt;0),ABS(M102+L102),AND(L102&lt;0,M102&lt;0),ABS(M102),AND(L102&gt;=0,M102&gt;=0),M102,AND(L102=0,M102=0),M102,AND(L102&gt;0,M102&lt;0,ABS(L102)&gt;ABS(M102)),ABS(M102),AND(L102&lt;0,M102=0),M102,AND(L102+M102=0),0,AND(L102=0,M102&lt;0),ABS(M102),AND(L102&gt;0,M102&lt;0,ABS(L102)&lt;ABS(M102)),ABS(L102))</f>
        <v>354.92769950775528</v>
      </c>
      <c r="L102" s="10">
        <f t="shared" si="3"/>
        <v>618.45411841351756</v>
      </c>
      <c r="M102" s="10">
        <f t="shared" si="3"/>
        <v>354.92769950775528</v>
      </c>
      <c r="N102" s="12">
        <f t="shared" si="4"/>
        <v>973.38181792127284</v>
      </c>
      <c r="O102" s="12">
        <f t="shared" si="5"/>
        <v>4041.7312609120509</v>
      </c>
      <c r="P102" s="21"/>
      <c r="Q102" s="44" t="str" cm="1">
        <f t="array" ref="Q102">_xlfn.IFS(L102&lt;0,$T$113,L102=0,"",L102&gt;0,$U$113)</f>
        <v>▲</v>
      </c>
      <c r="R102" s="44" t="str" cm="1">
        <f t="array" ref="R102">_xlfn.IFS(M102&lt;0,$T$113,M102=0,"",M102&gt;0,$U$113)</f>
        <v>▲</v>
      </c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</row>
    <row r="103" spans="1:57" x14ac:dyDescent="0.35">
      <c r="A103" s="21"/>
      <c r="B103" s="21"/>
      <c r="C103" s="21"/>
      <c r="D103" s="21"/>
      <c r="E103" s="17" t="str">
        <f t="shared" si="2"/>
        <v>COGS '24</v>
      </c>
      <c r="F103" s="11" cm="1">
        <f t="array" ref="F103">_xlfn.IFS(AND(L103&lt;0,M103&gt;0,ABS(L103)&gt;ABS(M103)),O102+L103,AND(L103&lt;0,M103&gt;0,ABS(L103)&lt;ABS(M103)),O102+L103,AND(L103&lt;0,M103&lt;0,ABS(L103)&lt;ABS(M103)),O102+L103+M103,AND(L103&gt;0,M103&gt;0),O102,AND(L103&gt;0,M103&lt;0,ABS(L103)&gt;ABS(M103)),O102,AND(L103&lt;0,M103&gt;0,ABS(L103)&gt;ABS(M103)),O102+L103,AND(L103=0,M103&gt;0),O102,AND(L103&gt;0,M103=0),O102,AND(L103&lt;0,M103=0),O102+L103,AND(L103+M103=0),O102,AND(L103=0,M103&lt;0),O102+M103,AND(L103&gt;0,M103&lt;0,ABS(L103)&lt;ABS(M103)),O102-(ABS(M103)-ABS(L103)),AND(L103&lt;0,M103&lt;0,ABS(L103)&gt;ABS(M103)),O102+L103+M103,AND(L103&lt;0,M103&lt;0,ABS(L103)=ABS(M103)),O102+L103+M103)</f>
        <v>4041.7312609120509</v>
      </c>
      <c r="G103" s="8">
        <v>0</v>
      </c>
      <c r="H103" s="7" cm="1">
        <f t="array" ref="H103">_xlfn.IFS(AND(L103&lt;0,M103&gt;0),ABS(M103+L103),AND(L103&lt;0,M103&lt;0),ABS(M103),AND(L103&gt;=0,M103&gt;=0),M103,AND(L103=0,M103=0),M103,AND(L103&gt;0,M103&lt;0,ABS(L103)&gt;ABS(M103)),ABS(M103),AND(L103&lt;0,M103=0),M103,AND(L103+M103=0),0,AND(L103=0,M103&lt;0),ABS(M103),AND(L103&gt;0,M103&lt;0,ABS(L103)&lt;ABS(M103)),ABS(L103))</f>
        <v>0</v>
      </c>
      <c r="L103" s="10">
        <v>0</v>
      </c>
      <c r="M103" s="10">
        <f t="shared" si="3"/>
        <v>0</v>
      </c>
      <c r="N103" s="12">
        <f t="shared" si="4"/>
        <v>0</v>
      </c>
      <c r="O103" s="12">
        <f t="shared" si="5"/>
        <v>4041.7312609120509</v>
      </c>
      <c r="P103" s="21"/>
      <c r="Q103" s="44" t="str" cm="1">
        <f t="array" ref="Q103">_xlfn.IFS(L103&lt;0,$T$113,L103=0,"",L103&gt;0,$U$113)</f>
        <v/>
      </c>
      <c r="R103" s="44" t="str" cm="1">
        <f t="array" ref="R103">_xlfn.IFS(M103&lt;0,$T$113,M103=0,"",M103&gt;0,$U$113)</f>
        <v/>
      </c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</row>
    <row r="104" spans="1:57" x14ac:dyDescent="0.35">
      <c r="A104" s="21"/>
      <c r="B104" s="21"/>
      <c r="C104" s="21"/>
      <c r="D104" s="21"/>
      <c r="E104" s="17">
        <f t="shared" si="2"/>
        <v>0</v>
      </c>
      <c r="F104" s="11">
        <v>0</v>
      </c>
      <c r="G104" s="8" cm="1">
        <f t="array" ref="G104">_xlfn.IFS(AND(L104&lt;0,ABS(L104)&lt;ABS(M104)),ABS(L104),AND(L104&lt;0,ABS(L104)&gt;ABS(M104),M104&gt;0),ABS(M104),AND(ROUNDDOWN(L104,0)=0,ROUNDDOWN(M104,0)=0),0,AND(L104&gt;0,M104&lt;0,ABS(L104)&gt;ABS(M104)),L104+M104,AND(L104&gt;=0,M104&gt;=0),L104,AND(L104=0,M104&lt;0),L104,AND(L104&lt;0,M104=0),ABS(L104),AND(L104+M104=0),0,AND(L104&lt;0,ABS(L104)&gt;ABS(M104),M104&lt;0),ABS(L104),AND(L104&gt;0,M104&lt;0,ABS(L104)&lt;ABS(M104)),ABS(M104)-ABS(L104),AND(L104&lt;0,M104&lt;0),ABS(L104))</f>
        <v>0</v>
      </c>
      <c r="H104" s="7" cm="1">
        <f t="array" ref="H104">_xlfn.IFS(AND(L104&lt;0,M104&gt;0),ABS(M104+L104),AND(L104&lt;0,M104&lt;0),ABS(M104),AND(L104&gt;=0,M104&gt;=0),M104,AND(L104=0,M104=0),M104,AND(L104&gt;0,M104&lt;0,ABS(L104)&gt;ABS(M104)),ABS(M104),AND(L104&lt;0,M104=0),M104,AND(L104+M104=0),0,AND(L104=0,M104&lt;0),ABS(M104),AND(L104&gt;0,M104&lt;0,ABS(L104)&lt;ABS(M104)),ABS(L104))</f>
        <v>0</v>
      </c>
      <c r="L104" s="10">
        <f t="shared" si="3"/>
        <v>0</v>
      </c>
      <c r="M104" s="10">
        <f t="shared" si="3"/>
        <v>0</v>
      </c>
      <c r="N104" s="12">
        <f t="shared" si="4"/>
        <v>0</v>
      </c>
      <c r="O104" s="12">
        <f t="shared" si="5"/>
        <v>4041.7312609120509</v>
      </c>
      <c r="P104" s="21"/>
      <c r="Q104" s="44" t="str" cm="1">
        <f t="array" ref="Q104">_xlfn.IFS(L104&lt;0,$T$113,L104=0,"",L104&gt;0,$U$113)</f>
        <v/>
      </c>
      <c r="R104" s="44" t="str" cm="1">
        <f t="array" ref="R104">_xlfn.IFS(M104&lt;0,$T$113,M104=0,"",M104&gt;0,$U$113)</f>
        <v/>
      </c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</row>
    <row r="105" spans="1:57" x14ac:dyDescent="0.35">
      <c r="A105" s="21"/>
      <c r="B105" s="21"/>
      <c r="C105" s="21"/>
      <c r="D105" s="21"/>
      <c r="E105" s="6">
        <f t="shared" si="2"/>
        <v>0</v>
      </c>
      <c r="F105" s="11">
        <v>0</v>
      </c>
      <c r="G105" s="8" cm="1">
        <f t="array" ref="G105">_xlfn.IFS(AND(L105&lt;0,ABS(L105)&lt;ABS(M105)),ABS(L105),AND(L105&lt;0,ABS(L105)&gt;ABS(M105),M105&gt;0),ABS(M105),AND(ROUNDDOWN(L105,0)=0,ROUNDDOWN(M105,0)=0),0,AND(L105&gt;0,M105&lt;0,ABS(L105)&gt;ABS(M105)),L105+M105,AND(L105&gt;=0,M105&gt;=0),L105,AND(L105=0,M105&lt;0),L105,AND(L105&lt;0,M105=0),ABS(L105),AND(L105+M105=0),0,AND(L105&lt;0,ABS(L105)&gt;ABS(M105),M105&lt;0),ABS(L105),AND(L105&gt;0,M105&lt;0,ABS(L105)&lt;ABS(M105)),ABS(M105)-ABS(L105),AND(L105&lt;0,M105&lt;0),ABS(L105))</f>
        <v>0</v>
      </c>
      <c r="H105" s="12"/>
      <c r="P105" s="21"/>
      <c r="Q105" s="25"/>
      <c r="R105" s="25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</row>
    <row r="106" spans="1:57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5"/>
      <c r="R106" s="25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</row>
    <row r="107" spans="1:57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3"/>
      <c r="N107" s="21"/>
      <c r="O107" s="21"/>
      <c r="P107" s="21"/>
      <c r="Q107" s="25"/>
      <c r="R107" s="25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</row>
    <row r="108" spans="1:57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5"/>
      <c r="R108" s="25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</row>
    <row r="109" spans="1:57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5"/>
      <c r="R109" s="25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</row>
    <row r="110" spans="1:57" x14ac:dyDescent="0.35">
      <c r="A110" s="21"/>
      <c r="B110" s="21"/>
      <c r="C110" s="21"/>
      <c r="D110" s="21"/>
      <c r="E110" s="21"/>
      <c r="F110" s="21"/>
      <c r="G110" s="21"/>
      <c r="H110" s="45"/>
      <c r="I110" s="21"/>
      <c r="J110" s="21"/>
      <c r="K110" s="21"/>
      <c r="L110" s="21"/>
      <c r="M110" s="21"/>
      <c r="N110" s="21"/>
      <c r="O110" s="21"/>
      <c r="P110" s="21"/>
      <c r="Q110" s="25"/>
      <c r="R110" s="25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</row>
    <row r="111" spans="1:57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5"/>
      <c r="R111" s="25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</row>
    <row r="112" spans="1:57" x14ac:dyDescent="0.35">
      <c r="A112" s="21"/>
      <c r="B112" s="21"/>
      <c r="C112" s="21"/>
      <c r="D112" s="21"/>
      <c r="E112" s="21"/>
      <c r="F112" s="45"/>
      <c r="G112" s="45"/>
      <c r="H112" s="45"/>
      <c r="I112" s="21"/>
      <c r="J112" s="21"/>
      <c r="K112" s="21"/>
      <c r="L112" s="21"/>
      <c r="M112" s="21"/>
      <c r="N112" s="21"/>
      <c r="O112" s="21"/>
      <c r="P112" s="21"/>
      <c r="Q112" s="25"/>
      <c r="R112" s="25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</row>
    <row r="113" spans="1:57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5"/>
      <c r="R113" s="25"/>
      <c r="S113" s="21"/>
      <c r="T113" s="21" t="s">
        <v>3</v>
      </c>
      <c r="U113" s="21" t="s">
        <v>2</v>
      </c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</row>
    <row r="114" spans="1:57" x14ac:dyDescent="0.35">
      <c r="A114" s="21"/>
      <c r="B114" s="21"/>
      <c r="C114" s="21"/>
      <c r="D114" s="21"/>
      <c r="E114" s="21"/>
      <c r="F114" s="21"/>
      <c r="G114" s="21"/>
      <c r="H114" s="45"/>
      <c r="I114" s="21"/>
      <c r="J114" s="21"/>
      <c r="K114" s="21"/>
      <c r="L114" s="45"/>
      <c r="M114" s="45"/>
      <c r="N114" s="21"/>
      <c r="O114" s="21"/>
      <c r="P114" s="21"/>
      <c r="Q114" s="25"/>
      <c r="R114" s="25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</row>
    <row r="115" spans="1:57" x14ac:dyDescent="0.35">
      <c r="A115" s="21"/>
      <c r="B115" s="21"/>
      <c r="C115" s="21"/>
      <c r="D115" s="21"/>
      <c r="E115" s="21"/>
      <c r="F115" s="21"/>
      <c r="G115" s="46"/>
      <c r="H115" s="46"/>
      <c r="I115" s="21"/>
      <c r="J115" s="21"/>
      <c r="K115" s="21"/>
      <c r="L115" s="45"/>
      <c r="M115" s="45"/>
      <c r="N115" s="21"/>
      <c r="O115" s="21"/>
      <c r="P115" s="21"/>
      <c r="Q115" s="25"/>
      <c r="R115" s="25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</row>
    <row r="116" spans="1:57" x14ac:dyDescent="0.35">
      <c r="A116" s="21"/>
      <c r="B116" s="21"/>
      <c r="C116" s="21"/>
      <c r="D116" s="21"/>
      <c r="E116" s="21"/>
      <c r="F116" s="21"/>
      <c r="G116" s="46"/>
      <c r="H116" s="46"/>
      <c r="I116" s="21"/>
      <c r="J116" s="21"/>
      <c r="K116" s="21"/>
      <c r="L116" s="45"/>
      <c r="M116" s="45"/>
      <c r="N116" s="21"/>
      <c r="O116" s="21"/>
      <c r="P116" s="21"/>
      <c r="Q116" s="25"/>
      <c r="R116" s="25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</row>
    <row r="117" spans="1:57" x14ac:dyDescent="0.35">
      <c r="A117" s="21"/>
      <c r="B117" s="21"/>
      <c r="C117" s="21"/>
      <c r="D117" s="21"/>
      <c r="E117" s="21"/>
      <c r="F117" s="21"/>
      <c r="G117" s="46"/>
      <c r="H117" s="46"/>
      <c r="I117" s="21"/>
      <c r="J117" s="21"/>
      <c r="K117" s="21"/>
      <c r="L117" s="45"/>
      <c r="M117" s="45"/>
      <c r="N117" s="21"/>
      <c r="O117" s="21"/>
      <c r="P117" s="21"/>
      <c r="Q117" s="25"/>
      <c r="R117" s="25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</row>
    <row r="118" spans="1:57" x14ac:dyDescent="0.35">
      <c r="A118" s="21"/>
      <c r="B118" s="21"/>
      <c r="C118" s="21"/>
      <c r="D118" s="21"/>
      <c r="E118" s="21"/>
      <c r="F118" s="21"/>
      <c r="G118" s="46"/>
      <c r="H118" s="46"/>
      <c r="I118" s="21"/>
      <c r="J118" s="21"/>
      <c r="K118" s="21"/>
      <c r="L118" s="45"/>
      <c r="M118" s="45"/>
      <c r="N118" s="21"/>
      <c r="O118" s="21"/>
      <c r="P118" s="21"/>
      <c r="Q118" s="25"/>
      <c r="R118" s="25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</row>
    <row r="119" spans="1:57" x14ac:dyDescent="0.35">
      <c r="A119" s="21"/>
      <c r="B119" s="21"/>
      <c r="C119" s="21"/>
      <c r="D119" s="21"/>
      <c r="E119" s="21"/>
      <c r="F119" s="21"/>
      <c r="G119" s="46"/>
      <c r="H119" s="46"/>
      <c r="I119" s="21"/>
      <c r="J119" s="21"/>
      <c r="K119" s="21"/>
      <c r="L119" s="45"/>
      <c r="M119" s="45"/>
      <c r="N119" s="21"/>
      <c r="O119" s="21"/>
      <c r="P119" s="21"/>
      <c r="Q119" s="25"/>
      <c r="R119" s="25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</row>
    <row r="120" spans="1:57" x14ac:dyDescent="0.35">
      <c r="A120" s="21"/>
      <c r="B120" s="21"/>
      <c r="C120" s="21"/>
      <c r="D120" s="21"/>
      <c r="E120" s="21"/>
      <c r="F120" s="21"/>
      <c r="G120" s="46"/>
      <c r="H120" s="46"/>
      <c r="I120" s="21"/>
      <c r="J120" s="21"/>
      <c r="K120" s="21"/>
      <c r="L120" s="45"/>
      <c r="M120" s="45"/>
      <c r="N120" s="21"/>
      <c r="O120" s="21"/>
      <c r="P120" s="21"/>
      <c r="Q120" s="25"/>
      <c r="R120" s="25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</row>
    <row r="121" spans="1:57" x14ac:dyDescent="0.35">
      <c r="A121" s="21"/>
      <c r="B121" s="21"/>
      <c r="C121" s="21"/>
      <c r="D121" s="21"/>
      <c r="E121" s="21"/>
      <c r="F121" s="21"/>
      <c r="G121" s="46"/>
      <c r="H121" s="46"/>
      <c r="I121" s="21"/>
      <c r="J121" s="21"/>
      <c r="K121" s="21"/>
      <c r="L121" s="45"/>
      <c r="M121" s="45"/>
      <c r="N121" s="21"/>
      <c r="O121" s="21"/>
      <c r="P121" s="21"/>
      <c r="Q121" s="25"/>
      <c r="R121" s="25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</row>
    <row r="122" spans="1:57" x14ac:dyDescent="0.35">
      <c r="A122" s="21"/>
      <c r="B122" s="21"/>
      <c r="C122" s="21"/>
      <c r="D122" s="21"/>
      <c r="E122" s="21"/>
      <c r="F122" s="21"/>
      <c r="G122" s="46"/>
      <c r="H122" s="46"/>
      <c r="I122" s="21"/>
      <c r="J122" s="21"/>
      <c r="K122" s="21"/>
      <c r="L122" s="45"/>
      <c r="M122" s="45"/>
      <c r="N122" s="21"/>
      <c r="O122" s="21"/>
      <c r="P122" s="21"/>
      <c r="Q122" s="25"/>
      <c r="R122" s="25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</row>
    <row r="123" spans="1:57" x14ac:dyDescent="0.35">
      <c r="A123" s="21"/>
      <c r="B123" s="21"/>
      <c r="C123" s="21"/>
      <c r="D123" s="21"/>
      <c r="E123" s="21"/>
      <c r="F123" s="21"/>
      <c r="G123" s="46"/>
      <c r="H123" s="46"/>
      <c r="I123" s="21"/>
      <c r="J123" s="21"/>
      <c r="K123" s="21"/>
      <c r="L123" s="45"/>
      <c r="M123" s="45"/>
      <c r="N123" s="21"/>
      <c r="O123" s="21"/>
      <c r="P123" s="21"/>
      <c r="Q123" s="25"/>
      <c r="R123" s="25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</row>
    <row r="124" spans="1:57" s="13" customFormat="1" x14ac:dyDescent="0.35">
      <c r="A124" s="25"/>
      <c r="B124" s="25"/>
      <c r="C124" s="25"/>
      <c r="D124" s="25"/>
      <c r="E124" s="21"/>
      <c r="F124" s="21"/>
      <c r="G124" s="46"/>
      <c r="H124" s="46"/>
      <c r="I124" s="21"/>
      <c r="J124" s="21"/>
      <c r="K124" s="21"/>
      <c r="L124" s="45"/>
      <c r="M124" s="45"/>
      <c r="N124" s="21"/>
      <c r="O124" s="21"/>
      <c r="P124" s="21"/>
      <c r="Q124" s="25"/>
      <c r="R124" s="25"/>
      <c r="S124" s="21"/>
      <c r="T124" s="21"/>
      <c r="U124" s="21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</row>
    <row r="125" spans="1:57" s="13" customFormat="1" x14ac:dyDescent="0.35">
      <c r="A125" s="25"/>
      <c r="B125" s="25"/>
      <c r="C125" s="25"/>
      <c r="D125" s="25"/>
      <c r="E125" s="21"/>
      <c r="F125" s="21"/>
      <c r="G125" s="46"/>
      <c r="H125" s="46"/>
      <c r="I125" s="21"/>
      <c r="J125" s="21"/>
      <c r="K125" s="21"/>
      <c r="L125" s="45"/>
      <c r="M125" s="45"/>
      <c r="N125" s="21"/>
      <c r="O125" s="21"/>
      <c r="P125" s="21"/>
      <c r="Q125" s="25"/>
      <c r="R125" s="25"/>
      <c r="S125" s="21"/>
      <c r="T125" s="21"/>
      <c r="U125" s="21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</row>
    <row r="126" spans="1:57" s="13" customFormat="1" x14ac:dyDescent="0.35">
      <c r="A126" s="25"/>
      <c r="B126" s="25"/>
      <c r="C126" s="25"/>
      <c r="D126" s="25"/>
      <c r="E126" s="21"/>
      <c r="F126" s="21"/>
      <c r="G126" s="46"/>
      <c r="H126" s="46"/>
      <c r="I126" s="21"/>
      <c r="J126" s="21"/>
      <c r="K126" s="21"/>
      <c r="L126" s="45"/>
      <c r="M126" s="45"/>
      <c r="N126" s="21"/>
      <c r="O126" s="21"/>
      <c r="P126" s="21"/>
      <c r="Q126" s="25"/>
      <c r="R126" s="25"/>
      <c r="S126" s="21"/>
      <c r="T126" s="21"/>
      <c r="U126" s="21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</row>
    <row r="127" spans="1:57" s="13" customFormat="1" x14ac:dyDescent="0.35">
      <c r="A127" s="25"/>
      <c r="B127" s="25"/>
      <c r="C127" s="25"/>
      <c r="D127" s="25"/>
      <c r="E127" s="21"/>
      <c r="F127" s="21"/>
      <c r="G127" s="46"/>
      <c r="H127" s="46"/>
      <c r="I127" s="21"/>
      <c r="J127" s="21"/>
      <c r="K127" s="21"/>
      <c r="L127" s="45"/>
      <c r="M127" s="45"/>
      <c r="N127" s="21"/>
      <c r="O127" s="21"/>
      <c r="P127" s="21"/>
      <c r="Q127" s="25"/>
      <c r="R127" s="25"/>
      <c r="S127" s="21"/>
      <c r="T127" s="21"/>
      <c r="U127" s="21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</row>
    <row r="128" spans="1:57" s="13" customFormat="1" x14ac:dyDescent="0.35">
      <c r="A128" s="25"/>
      <c r="B128" s="25"/>
      <c r="C128" s="25"/>
      <c r="D128" s="25"/>
      <c r="E128" s="21"/>
      <c r="F128" s="21"/>
      <c r="G128" s="46"/>
      <c r="H128" s="46"/>
      <c r="I128" s="21"/>
      <c r="J128" s="21"/>
      <c r="K128" s="21"/>
      <c r="L128" s="45"/>
      <c r="M128" s="45"/>
      <c r="N128" s="21"/>
      <c r="O128" s="21"/>
      <c r="P128" s="21"/>
      <c r="Q128" s="25"/>
      <c r="R128" s="25"/>
      <c r="S128" s="21"/>
      <c r="T128" s="21"/>
      <c r="U128" s="21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</row>
    <row r="129" spans="1:57" s="13" customFormat="1" x14ac:dyDescent="0.35">
      <c r="A129" s="25"/>
      <c r="B129" s="25"/>
      <c r="C129" s="25"/>
      <c r="D129" s="25"/>
      <c r="E129" s="21"/>
      <c r="F129" s="21"/>
      <c r="G129" s="46"/>
      <c r="H129" s="46"/>
      <c r="I129" s="21"/>
      <c r="J129" s="21"/>
      <c r="K129" s="21"/>
      <c r="L129" s="45"/>
      <c r="M129" s="45"/>
      <c r="N129" s="21"/>
      <c r="O129" s="21"/>
      <c r="P129" s="21"/>
      <c r="Q129" s="25"/>
      <c r="R129" s="25"/>
      <c r="S129" s="21"/>
      <c r="T129" s="21"/>
      <c r="U129" s="21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</row>
    <row r="130" spans="1:57" s="13" customFormat="1" x14ac:dyDescent="0.35">
      <c r="A130" s="25"/>
      <c r="B130" s="25"/>
      <c r="C130" s="25"/>
      <c r="D130" s="25"/>
      <c r="E130" s="21"/>
      <c r="F130" s="21"/>
      <c r="G130" s="46"/>
      <c r="H130" s="46"/>
      <c r="I130" s="21"/>
      <c r="J130" s="21"/>
      <c r="K130" s="21"/>
      <c r="L130" s="45"/>
      <c r="M130" s="45"/>
      <c r="N130" s="21"/>
      <c r="O130" s="21"/>
      <c r="P130" s="21"/>
      <c r="Q130" s="25"/>
      <c r="R130" s="25"/>
      <c r="S130" s="21"/>
      <c r="T130" s="21"/>
      <c r="U130" s="21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</row>
    <row r="131" spans="1:57" s="13" customFormat="1" x14ac:dyDescent="0.35">
      <c r="A131" s="25"/>
      <c r="B131" s="25"/>
      <c r="C131" s="25"/>
      <c r="D131" s="25"/>
      <c r="E131" s="21"/>
      <c r="F131" s="21"/>
      <c r="G131" s="46"/>
      <c r="H131" s="46"/>
      <c r="I131" s="21"/>
      <c r="J131" s="21"/>
      <c r="K131" s="21"/>
      <c r="L131" s="45"/>
      <c r="M131" s="45"/>
      <c r="N131" s="21"/>
      <c r="O131" s="21"/>
      <c r="P131" s="21"/>
      <c r="Q131" s="25"/>
      <c r="R131" s="25"/>
      <c r="S131" s="21"/>
      <c r="T131" s="21"/>
      <c r="U131" s="21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</row>
    <row r="132" spans="1:57" s="13" customFormat="1" x14ac:dyDescent="0.35">
      <c r="A132" s="25"/>
      <c r="B132" s="25"/>
      <c r="C132" s="25"/>
      <c r="D132" s="25"/>
      <c r="E132" s="21"/>
      <c r="F132" s="21"/>
      <c r="G132" s="46"/>
      <c r="H132" s="46"/>
      <c r="I132" s="21"/>
      <c r="J132" s="21"/>
      <c r="K132" s="21"/>
      <c r="L132" s="45"/>
      <c r="M132" s="45"/>
      <c r="N132" s="21"/>
      <c r="O132" s="21"/>
      <c r="P132" s="21"/>
      <c r="Q132" s="25"/>
      <c r="R132" s="25"/>
      <c r="S132" s="21"/>
      <c r="T132" s="21"/>
      <c r="U132" s="21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</row>
    <row r="133" spans="1:57" s="13" customFormat="1" x14ac:dyDescent="0.35">
      <c r="A133" s="25"/>
      <c r="B133" s="25"/>
      <c r="C133" s="25"/>
      <c r="D133" s="25"/>
      <c r="E133" s="21"/>
      <c r="F133" s="21"/>
      <c r="G133" s="46"/>
      <c r="H133" s="46"/>
      <c r="I133" s="21"/>
      <c r="J133" s="21"/>
      <c r="K133" s="21"/>
      <c r="L133" s="45"/>
      <c r="M133" s="45"/>
      <c r="N133" s="21"/>
      <c r="O133" s="21"/>
      <c r="P133" s="21"/>
      <c r="Q133" s="25"/>
      <c r="R133" s="25"/>
      <c r="S133" s="21"/>
      <c r="T133" s="21"/>
      <c r="U133" s="21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</row>
    <row r="134" spans="1:57" s="13" customFormat="1" x14ac:dyDescent="0.35">
      <c r="A134" s="25"/>
      <c r="B134" s="25"/>
      <c r="C134" s="25"/>
      <c r="D134" s="25"/>
      <c r="E134" s="21"/>
      <c r="F134" s="21"/>
      <c r="G134" s="46"/>
      <c r="H134" s="46"/>
      <c r="I134" s="21"/>
      <c r="J134" s="21"/>
      <c r="K134" s="21"/>
      <c r="L134" s="45"/>
      <c r="M134" s="45"/>
      <c r="N134" s="21"/>
      <c r="O134" s="21"/>
      <c r="P134" s="21"/>
      <c r="Q134" s="25"/>
      <c r="R134" s="25"/>
      <c r="S134" s="21"/>
      <c r="T134" s="21"/>
      <c r="U134" s="21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</row>
    <row r="135" spans="1:57" s="13" customFormat="1" x14ac:dyDescent="0.35">
      <c r="A135" s="25"/>
      <c r="B135" s="25"/>
      <c r="C135" s="25"/>
      <c r="D135" s="25"/>
      <c r="E135" s="21"/>
      <c r="F135" s="21"/>
      <c r="G135" s="46"/>
      <c r="H135" s="46"/>
      <c r="I135" s="21"/>
      <c r="J135" s="21"/>
      <c r="K135" s="21"/>
      <c r="L135" s="45"/>
      <c r="M135" s="45"/>
      <c r="N135" s="21"/>
      <c r="O135" s="21"/>
      <c r="P135" s="21"/>
      <c r="Q135" s="25"/>
      <c r="R135" s="25"/>
      <c r="S135" s="21"/>
      <c r="T135" s="21"/>
      <c r="U135" s="21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</row>
    <row r="136" spans="1:57" s="13" customFormat="1" x14ac:dyDescent="0.35">
      <c r="A136" s="25"/>
      <c r="B136" s="25"/>
      <c r="C136" s="25"/>
      <c r="D136" s="25"/>
      <c r="E136" s="21"/>
      <c r="F136" s="21"/>
      <c r="G136" s="46"/>
      <c r="H136" s="46"/>
      <c r="I136" s="21"/>
      <c r="J136" s="21"/>
      <c r="K136" s="21"/>
      <c r="L136" s="45"/>
      <c r="M136" s="45"/>
      <c r="N136" s="21"/>
      <c r="O136" s="21"/>
      <c r="P136" s="21"/>
      <c r="Q136" s="25"/>
      <c r="R136" s="25"/>
      <c r="S136" s="21"/>
      <c r="T136" s="21"/>
      <c r="U136" s="21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</row>
    <row r="137" spans="1:57" s="13" customFormat="1" x14ac:dyDescent="0.35">
      <c r="A137" s="25"/>
      <c r="B137" s="25"/>
      <c r="C137" s="25"/>
      <c r="D137" s="25"/>
      <c r="E137" s="21"/>
      <c r="F137" s="21"/>
      <c r="G137" s="46"/>
      <c r="H137" s="46"/>
      <c r="I137" s="21"/>
      <c r="J137" s="21"/>
      <c r="K137" s="21"/>
      <c r="L137" s="21"/>
      <c r="M137" s="21"/>
      <c r="N137" s="21"/>
      <c r="O137" s="21"/>
      <c r="P137" s="21"/>
      <c r="Q137" s="25"/>
      <c r="R137" s="25"/>
      <c r="S137" s="21"/>
      <c r="T137" s="21"/>
      <c r="U137" s="21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</row>
    <row r="138" spans="1:57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5"/>
      <c r="R138" s="25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</row>
    <row r="139" spans="1:57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5"/>
      <c r="R139" s="25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</row>
    <row r="140" spans="1:57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5"/>
      <c r="R140" s="25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</row>
    <row r="141" spans="1:57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5"/>
      <c r="R141" s="25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</row>
    <row r="142" spans="1:57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5"/>
      <c r="R142" s="25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</row>
    <row r="143" spans="1:57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5"/>
      <c r="R143" s="25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</row>
    <row r="144" spans="1:57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5"/>
      <c r="R144" s="25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</row>
    <row r="145" spans="1:57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5"/>
      <c r="R145" s="25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</row>
    <row r="146" spans="1:57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5"/>
      <c r="R146" s="25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</row>
    <row r="147" spans="1:57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5"/>
      <c r="R147" s="25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</row>
    <row r="148" spans="1:57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5"/>
      <c r="R148" s="25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</row>
    <row r="149" spans="1:57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5"/>
      <c r="R149" s="25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</row>
    <row r="150" spans="1:57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5"/>
      <c r="R150" s="25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</row>
    <row r="151" spans="1:57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5"/>
      <c r="R151" s="25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</row>
    <row r="152" spans="1:57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5"/>
      <c r="R152" s="25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</row>
    <row r="153" spans="1:57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5"/>
      <c r="R153" s="25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</row>
    <row r="154" spans="1:57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5"/>
      <c r="R154" s="25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</row>
    <row r="155" spans="1:57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5"/>
      <c r="R155" s="25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</row>
    <row r="156" spans="1:57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5"/>
      <c r="R156" s="25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</row>
    <row r="157" spans="1:57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5"/>
      <c r="R157" s="25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</row>
    <row r="158" spans="1:57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5"/>
      <c r="R158" s="25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</row>
    <row r="159" spans="1:57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5"/>
      <c r="R159" s="25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</row>
    <row r="160" spans="1:57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5"/>
      <c r="R160" s="25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</row>
    <row r="161" spans="1:57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5"/>
      <c r="R161" s="25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</row>
    <row r="162" spans="1:57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5"/>
      <c r="R162" s="25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</row>
    <row r="163" spans="1:57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5"/>
      <c r="R163" s="25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</row>
    <row r="164" spans="1:57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5"/>
      <c r="R164" s="25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</row>
    <row r="165" spans="1:57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5"/>
      <c r="R165" s="25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</row>
    <row r="166" spans="1:57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5"/>
      <c r="R166" s="25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</row>
    <row r="167" spans="1:57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5"/>
      <c r="R167" s="25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</row>
    <row r="168" spans="1:57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5"/>
      <c r="R168" s="25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</row>
    <row r="169" spans="1:57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5"/>
      <c r="R169" s="25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</row>
    <row r="170" spans="1:57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5"/>
      <c r="R170" s="25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</row>
    <row r="171" spans="1:57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5"/>
      <c r="R171" s="25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</row>
    <row r="172" spans="1:57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5"/>
      <c r="R172" s="25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</row>
    <row r="173" spans="1:57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5"/>
      <c r="R173" s="25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</row>
    <row r="174" spans="1:57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5"/>
      <c r="R174" s="25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</row>
    <row r="175" spans="1:57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5"/>
      <c r="R175" s="25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</row>
    <row r="176" spans="1:57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5"/>
      <c r="R176" s="25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</row>
    <row r="177" spans="1:57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5"/>
      <c r="R177" s="25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</row>
    <row r="178" spans="1:57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5"/>
      <c r="R178" s="25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</row>
    <row r="179" spans="1:57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5"/>
      <c r="R179" s="25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</row>
    <row r="180" spans="1:57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5"/>
      <c r="R180" s="25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</row>
    <row r="181" spans="1:57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5"/>
      <c r="R181" s="25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</row>
    <row r="182" spans="1:57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5"/>
      <c r="R182" s="25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</row>
    <row r="183" spans="1:57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5"/>
      <c r="R183" s="25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</row>
    <row r="184" spans="1:57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5"/>
      <c r="R184" s="25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</row>
    <row r="185" spans="1:57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5"/>
      <c r="R185" s="25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</row>
    <row r="186" spans="1:57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5"/>
      <c r="R186" s="25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</row>
    <row r="187" spans="1:57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5"/>
      <c r="R187" s="25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</row>
  </sheetData>
  <conditionalFormatting sqref="Q82">
    <cfRule type="expression" dxfId="2" priority="1">
      <formula>L82&gt;0</formula>
    </cfRule>
  </conditionalFormatting>
  <dataValidations count="1">
    <dataValidation type="list" allowBlank="1" showInputMessage="1" showErrorMessage="1" sqref="G13" xr:uid="{31C8ED37-76E7-47CA-8F6B-C59D7FECC9F3}">
      <formula1>#REF!</formula1>
    </dataValidation>
  </dataValidation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5A654-B771-4685-88C6-91ACDBE9DC0C}">
  <dimension ref="A1:BE187"/>
  <sheetViews>
    <sheetView showGridLines="0" zoomScale="90" zoomScaleNormal="90" workbookViewId="0"/>
  </sheetViews>
  <sheetFormatPr defaultRowHeight="14.5" x14ac:dyDescent="0.35"/>
  <cols>
    <col min="1" max="1" width="2.6328125" customWidth="1"/>
    <col min="2" max="2" width="3.90625" customWidth="1"/>
    <col min="3" max="3" width="1.08984375" customWidth="1"/>
    <col min="4" max="4" width="1" customWidth="1"/>
    <col min="5" max="5" width="10.81640625" customWidth="1"/>
    <col min="6" max="6" width="13.08984375" customWidth="1"/>
    <col min="7" max="7" width="7.90625" bestFit="1" customWidth="1"/>
    <col min="8" max="8" width="10.36328125" customWidth="1"/>
    <col min="9" max="9" width="10" customWidth="1"/>
    <col min="10" max="10" width="1" customWidth="1"/>
    <col min="11" max="11" width="1.08984375" customWidth="1"/>
    <col min="12" max="14" width="8.7265625" customWidth="1"/>
    <col min="17" max="18" width="3.6328125" style="13" customWidth="1"/>
  </cols>
  <sheetData>
    <row r="1" spans="1:57" x14ac:dyDescent="0.3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5"/>
      <c r="R1" s="25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</row>
    <row r="2" spans="1:57" x14ac:dyDescent="0.35">
      <c r="A2" s="21"/>
      <c r="B2" s="21"/>
      <c r="C2" s="21"/>
      <c r="D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</row>
    <row r="3" spans="1:57" x14ac:dyDescent="0.35">
      <c r="A3" s="21"/>
      <c r="B3" s="21"/>
      <c r="C3" s="21"/>
      <c r="D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</row>
    <row r="4" spans="1:57" x14ac:dyDescent="0.35">
      <c r="A4" s="21"/>
      <c r="B4" s="21"/>
      <c r="C4" s="21"/>
      <c r="D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</row>
    <row r="5" spans="1:57" x14ac:dyDescent="0.35">
      <c r="A5" s="21"/>
      <c r="B5" s="21"/>
      <c r="C5" s="21"/>
      <c r="D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</row>
    <row r="6" spans="1:57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5"/>
      <c r="R6" s="25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</row>
    <row r="7" spans="1:57" x14ac:dyDescent="0.3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5"/>
      <c r="R7" s="25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</row>
    <row r="8" spans="1:57" x14ac:dyDescent="0.3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5"/>
      <c r="R8" s="25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</row>
    <row r="9" spans="1:57" x14ac:dyDescent="0.35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5"/>
      <c r="R9" s="25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</row>
    <row r="10" spans="1:57" x14ac:dyDescent="0.3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5"/>
      <c r="R10" s="25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</row>
    <row r="11" spans="1:57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5"/>
      <c r="R11" s="25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</row>
    <row r="12" spans="1:57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5"/>
      <c r="R12" s="25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</row>
    <row r="13" spans="1:57" x14ac:dyDescent="0.35">
      <c r="A13" s="21"/>
      <c r="B13" s="21"/>
      <c r="C13" s="21"/>
      <c r="D13" s="21"/>
      <c r="E13" s="21"/>
      <c r="F13" s="21"/>
      <c r="G13" s="22"/>
      <c r="H13" s="21"/>
      <c r="I13" s="21"/>
      <c r="J13" s="21"/>
      <c r="K13" s="23"/>
      <c r="L13" s="21"/>
      <c r="M13" s="21"/>
      <c r="N13" s="24"/>
      <c r="O13" s="21"/>
      <c r="P13" s="21"/>
      <c r="Q13" s="25"/>
      <c r="R13" s="25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</row>
    <row r="14" spans="1:57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5"/>
      <c r="R14" s="25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</row>
    <row r="15" spans="1:57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5"/>
      <c r="R15" s="25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</row>
    <row r="16" spans="1:57" ht="6.5" customHeight="1" x14ac:dyDescent="0.35">
      <c r="A16" s="21"/>
      <c r="B16" s="21"/>
      <c r="C16" s="20"/>
      <c r="D16" s="20"/>
      <c r="E16" s="20"/>
      <c r="F16" s="20"/>
      <c r="G16" s="20"/>
      <c r="H16" s="20"/>
      <c r="I16" s="20"/>
      <c r="J16" s="20"/>
      <c r="K16" s="20"/>
      <c r="L16" s="21"/>
      <c r="M16" s="21"/>
      <c r="N16" s="21"/>
      <c r="O16" s="21"/>
      <c r="P16" s="21"/>
      <c r="Q16" s="25"/>
      <c r="R16" s="25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</row>
    <row r="17" spans="1:57" ht="5" customHeight="1" x14ac:dyDescent="0.35">
      <c r="A17" s="21"/>
      <c r="B17" s="21"/>
      <c r="C17" s="20"/>
      <c r="D17" s="21"/>
      <c r="E17" s="21"/>
      <c r="F17" s="21"/>
      <c r="G17" s="21"/>
      <c r="H17" s="21"/>
      <c r="I17" s="21"/>
      <c r="J17" s="21"/>
      <c r="K17" s="20"/>
      <c r="L17" s="21"/>
      <c r="M17" s="21"/>
      <c r="N17" s="21"/>
      <c r="O17" s="21"/>
      <c r="P17" s="21"/>
      <c r="Q17" s="25"/>
      <c r="R17" s="25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</row>
    <row r="18" spans="1:57" ht="36" x14ac:dyDescent="0.35">
      <c r="A18" s="21"/>
      <c r="B18" s="21"/>
      <c r="C18" s="20"/>
      <c r="D18" s="21"/>
      <c r="E18" s="28" t="s">
        <v>0</v>
      </c>
      <c r="F18" s="29" t="s">
        <v>9</v>
      </c>
      <c r="G18" s="29" t="s">
        <v>10</v>
      </c>
      <c r="H18" s="30" t="s">
        <v>6</v>
      </c>
      <c r="I18" s="30" t="s">
        <v>7</v>
      </c>
      <c r="J18" s="26"/>
      <c r="K18" s="20"/>
      <c r="L18" s="21"/>
      <c r="M18" s="21"/>
      <c r="N18" s="21"/>
      <c r="O18" s="21"/>
      <c r="P18" s="21"/>
      <c r="Q18" s="25"/>
      <c r="R18" s="25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</row>
    <row r="19" spans="1:57" ht="6" customHeight="1" x14ac:dyDescent="0.35">
      <c r="A19" s="21"/>
      <c r="B19" s="21"/>
      <c r="C19" s="20"/>
      <c r="D19" s="21"/>
      <c r="E19" s="31"/>
      <c r="F19" s="32"/>
      <c r="G19" s="32"/>
      <c r="H19" s="33"/>
      <c r="I19" s="33"/>
      <c r="J19" s="26"/>
      <c r="K19" s="20"/>
      <c r="L19" s="21"/>
      <c r="M19" s="21"/>
      <c r="N19" s="21"/>
      <c r="O19" s="21"/>
      <c r="P19" s="21"/>
      <c r="Q19" s="25"/>
      <c r="R19" s="25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</row>
    <row r="20" spans="1:57" ht="18" x14ac:dyDescent="0.4">
      <c r="A20" s="21"/>
      <c r="B20" s="21"/>
      <c r="C20" s="20"/>
      <c r="D20" s="21"/>
      <c r="E20" s="34" t="s">
        <v>13</v>
      </c>
      <c r="F20" s="35">
        <v>500</v>
      </c>
      <c r="G20" s="36"/>
      <c r="H20" s="37"/>
      <c r="I20" s="37">
        <f>F20</f>
        <v>500</v>
      </c>
      <c r="J20" s="27"/>
      <c r="K20" s="20"/>
      <c r="L20" s="21"/>
      <c r="M20" s="21"/>
      <c r="N20" s="21"/>
      <c r="O20" s="21"/>
      <c r="P20" s="21"/>
      <c r="Q20" s="25"/>
      <c r="R20" s="25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</row>
    <row r="21" spans="1:57" ht="18" x14ac:dyDescent="0.4">
      <c r="A21" s="21"/>
      <c r="B21" s="21"/>
      <c r="C21" s="20"/>
      <c r="D21" s="21"/>
      <c r="E21" s="38" t="s">
        <v>14</v>
      </c>
      <c r="F21" s="39">
        <v>531.107073648388</v>
      </c>
      <c r="G21" s="39">
        <v>202.71254431299894</v>
      </c>
      <c r="H21" s="37">
        <f>SUM(F21:G21)</f>
        <v>733.81961796138694</v>
      </c>
      <c r="I21" s="37">
        <f>I20+F21+G21</f>
        <v>1233.8196179613869</v>
      </c>
      <c r="J21" s="27"/>
      <c r="K21" s="20"/>
      <c r="L21" s="21"/>
      <c r="M21" s="21"/>
      <c r="N21" s="21"/>
      <c r="O21" s="21"/>
      <c r="P21" s="21"/>
      <c r="Q21" s="25"/>
      <c r="R21" s="25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</row>
    <row r="22" spans="1:57" ht="18" x14ac:dyDescent="0.4">
      <c r="A22" s="21"/>
      <c r="B22" s="21"/>
      <c r="C22" s="20"/>
      <c r="D22" s="21"/>
      <c r="E22" s="38" t="s">
        <v>15</v>
      </c>
      <c r="F22" s="39">
        <v>475.50172683294068</v>
      </c>
      <c r="G22" s="39">
        <v>-416.86280692379773</v>
      </c>
      <c r="H22" s="37">
        <f t="shared" ref="H22:H42" si="0">SUM(F22:G22)</f>
        <v>58.638919909142942</v>
      </c>
      <c r="I22" s="37">
        <f t="shared" ref="I22:I42" si="1">I21+F22+G22</f>
        <v>1292.4585378705299</v>
      </c>
      <c r="J22" s="27"/>
      <c r="K22" s="20"/>
      <c r="L22" s="21"/>
      <c r="M22" s="21"/>
      <c r="N22" s="21"/>
      <c r="O22" s="21"/>
      <c r="P22" s="21"/>
      <c r="Q22" s="25"/>
      <c r="R22" s="25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</row>
    <row r="23" spans="1:57" ht="18" x14ac:dyDescent="0.4">
      <c r="A23" s="21"/>
      <c r="B23" s="21"/>
      <c r="C23" s="20"/>
      <c r="D23" s="21"/>
      <c r="E23" s="38" t="s">
        <v>16</v>
      </c>
      <c r="F23" s="39">
        <v>279.20248574547037</v>
      </c>
      <c r="G23" s="39">
        <v>140.24697801991616</v>
      </c>
      <c r="H23" s="37">
        <f t="shared" si="0"/>
        <v>419.44946376538655</v>
      </c>
      <c r="I23" s="37">
        <f t="shared" si="1"/>
        <v>1711.9080016359164</v>
      </c>
      <c r="J23" s="27"/>
      <c r="K23" s="20"/>
      <c r="L23" s="21"/>
      <c r="M23" s="21"/>
      <c r="N23" s="21"/>
      <c r="O23" s="21"/>
      <c r="P23" s="21"/>
      <c r="Q23" s="25"/>
      <c r="R23" s="25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</row>
    <row r="24" spans="1:57" ht="18" x14ac:dyDescent="0.4">
      <c r="A24" s="21"/>
      <c r="B24" s="21"/>
      <c r="C24" s="20"/>
      <c r="D24" s="21"/>
      <c r="E24" s="38" t="s">
        <v>17</v>
      </c>
      <c r="F24" s="39">
        <v>-504.16282025852792</v>
      </c>
      <c r="G24" s="39">
        <v>390.34537610564371</v>
      </c>
      <c r="H24" s="37">
        <f t="shared" si="0"/>
        <v>-113.81744415288421</v>
      </c>
      <c r="I24" s="37">
        <f t="shared" si="1"/>
        <v>1598.0905574830322</v>
      </c>
      <c r="J24" s="27"/>
      <c r="K24" s="20"/>
      <c r="L24" s="21"/>
      <c r="M24" s="21"/>
      <c r="N24" s="21"/>
      <c r="O24" s="21"/>
      <c r="P24" s="21"/>
      <c r="Q24" s="25"/>
      <c r="R24" s="25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</row>
    <row r="25" spans="1:57" ht="18" x14ac:dyDescent="0.4">
      <c r="A25" s="21"/>
      <c r="B25" s="21"/>
      <c r="C25" s="20"/>
      <c r="D25" s="21"/>
      <c r="E25" s="38" t="s">
        <v>11</v>
      </c>
      <c r="F25" s="39">
        <v>-176.10947185280202</v>
      </c>
      <c r="G25" s="39">
        <v>-234.33180655344881</v>
      </c>
      <c r="H25" s="37">
        <f t="shared" si="0"/>
        <v>-410.44127840625083</v>
      </c>
      <c r="I25" s="37">
        <f t="shared" si="1"/>
        <v>1187.6492790767813</v>
      </c>
      <c r="J25" s="27"/>
      <c r="K25" s="20"/>
      <c r="L25" s="21"/>
      <c r="M25" s="21"/>
      <c r="N25" s="21"/>
      <c r="O25" s="21"/>
      <c r="P25" s="21"/>
      <c r="Q25" s="25"/>
      <c r="R25" s="25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</row>
    <row r="26" spans="1:57" ht="18" x14ac:dyDescent="0.4">
      <c r="A26" s="21"/>
      <c r="B26" s="21"/>
      <c r="C26" s="20"/>
      <c r="D26" s="21"/>
      <c r="E26" s="38" t="s">
        <v>18</v>
      </c>
      <c r="F26" s="39">
        <v>605.64472994925177</v>
      </c>
      <c r="G26" s="39">
        <v>302</v>
      </c>
      <c r="H26" s="37">
        <f t="shared" si="0"/>
        <v>907.64472994925177</v>
      </c>
      <c r="I26" s="37">
        <f t="shared" si="1"/>
        <v>2095.2940090260331</v>
      </c>
      <c r="J26" s="27"/>
      <c r="K26" s="20"/>
      <c r="L26" s="21"/>
      <c r="M26" s="21"/>
      <c r="N26" s="21"/>
      <c r="O26" s="21"/>
      <c r="P26" s="21"/>
      <c r="Q26" s="25"/>
      <c r="R26" s="25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</row>
    <row r="27" spans="1:57" ht="18" x14ac:dyDescent="0.4">
      <c r="A27" s="21"/>
      <c r="B27" s="21"/>
      <c r="C27" s="20"/>
      <c r="D27" s="21"/>
      <c r="E27" s="38" t="s">
        <v>21</v>
      </c>
      <c r="F27" s="39">
        <v>658.71066317800603</v>
      </c>
      <c r="G27" s="39">
        <v>-90.047385969020581</v>
      </c>
      <c r="H27" s="37">
        <f t="shared" si="0"/>
        <v>568.66327720898539</v>
      </c>
      <c r="I27" s="37">
        <f t="shared" si="1"/>
        <v>2663.9572862350187</v>
      </c>
      <c r="J27" s="27"/>
      <c r="K27" s="20"/>
      <c r="L27" s="21"/>
      <c r="M27" s="21"/>
      <c r="N27" s="21"/>
      <c r="O27" s="21"/>
      <c r="P27" s="21"/>
      <c r="Q27" s="25"/>
      <c r="R27" s="25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</row>
    <row r="28" spans="1:57" ht="18" x14ac:dyDescent="0.4">
      <c r="A28" s="21"/>
      <c r="B28" s="21"/>
      <c r="C28" s="20"/>
      <c r="D28" s="21"/>
      <c r="E28" s="38" t="s">
        <v>12</v>
      </c>
      <c r="F28" s="39">
        <v>-239.7625779640218</v>
      </c>
      <c r="G28" s="39">
        <v>229.77998890931701</v>
      </c>
      <c r="H28" s="37">
        <f t="shared" si="0"/>
        <v>-9.9825890547047891</v>
      </c>
      <c r="I28" s="37">
        <f t="shared" si="1"/>
        <v>2653.9746971803143</v>
      </c>
      <c r="J28" s="27"/>
      <c r="K28" s="20"/>
      <c r="L28" s="21"/>
      <c r="M28" s="21"/>
      <c r="N28" s="21"/>
      <c r="O28" s="21"/>
      <c r="P28" s="21"/>
      <c r="Q28" s="25"/>
      <c r="R28" s="25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</row>
    <row r="29" spans="1:57" ht="18" x14ac:dyDescent="0.4">
      <c r="A29" s="21"/>
      <c r="B29" s="21"/>
      <c r="C29" s="20"/>
      <c r="D29" s="21"/>
      <c r="E29" s="38" t="s">
        <v>22</v>
      </c>
      <c r="F29" s="39">
        <v>-140.56265174083057</v>
      </c>
      <c r="G29" s="39">
        <v>302.81144043005213</v>
      </c>
      <c r="H29" s="37">
        <f t="shared" si="0"/>
        <v>162.24878868922156</v>
      </c>
      <c r="I29" s="37">
        <f t="shared" si="1"/>
        <v>2816.223485869536</v>
      </c>
      <c r="J29" s="27"/>
      <c r="K29" s="20"/>
      <c r="L29" s="21"/>
      <c r="M29" s="21"/>
      <c r="N29" s="21"/>
      <c r="O29" s="21"/>
      <c r="P29" s="21"/>
      <c r="Q29" s="25"/>
      <c r="R29" s="25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</row>
    <row r="30" spans="1:57" ht="18" x14ac:dyDescent="0.4">
      <c r="A30" s="21"/>
      <c r="B30" s="21"/>
      <c r="C30" s="20"/>
      <c r="D30" s="21"/>
      <c r="E30" s="38" t="s">
        <v>26</v>
      </c>
      <c r="F30" s="39">
        <v>-102.58168581134817</v>
      </c>
      <c r="G30" s="39">
        <v>329.58097509737286</v>
      </c>
      <c r="H30" s="37">
        <f t="shared" si="0"/>
        <v>226.99928928602469</v>
      </c>
      <c r="I30" s="37">
        <f t="shared" si="1"/>
        <v>3043.2227751555611</v>
      </c>
      <c r="J30" s="27"/>
      <c r="K30" s="20"/>
      <c r="L30" s="21"/>
      <c r="M30" s="21"/>
      <c r="N30" s="21"/>
      <c r="O30" s="21"/>
      <c r="P30" s="21"/>
      <c r="Q30" s="25"/>
      <c r="R30" s="25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</row>
    <row r="31" spans="1:57" ht="18" x14ac:dyDescent="0.4">
      <c r="A31" s="21"/>
      <c r="B31" s="21"/>
      <c r="C31" s="20"/>
      <c r="D31" s="21"/>
      <c r="E31" s="38" t="s">
        <v>19</v>
      </c>
      <c r="F31" s="39">
        <v>651.86925425399886</v>
      </c>
      <c r="G31" s="39">
        <v>685.91124094692884</v>
      </c>
      <c r="H31" s="37">
        <f t="shared" si="0"/>
        <v>1337.7804952009278</v>
      </c>
      <c r="I31" s="37">
        <f t="shared" si="1"/>
        <v>4381.0032703564884</v>
      </c>
      <c r="J31" s="27"/>
      <c r="K31" s="20"/>
      <c r="L31" s="21"/>
      <c r="M31" s="21"/>
      <c r="N31" s="21"/>
      <c r="O31" s="21"/>
      <c r="P31" s="21"/>
      <c r="Q31" s="25"/>
      <c r="R31" s="25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</row>
    <row r="32" spans="1:57" ht="18" x14ac:dyDescent="0.4">
      <c r="A32" s="21"/>
      <c r="B32" s="21"/>
      <c r="C32" s="20"/>
      <c r="D32" s="21"/>
      <c r="E32" s="38" t="s">
        <v>27</v>
      </c>
      <c r="F32" s="39">
        <v>379.65557014539553</v>
      </c>
      <c r="G32" s="39">
        <v>-102.03781102601022</v>
      </c>
      <c r="H32" s="37">
        <f t="shared" si="0"/>
        <v>277.61775911938531</v>
      </c>
      <c r="I32" s="37">
        <f t="shared" si="1"/>
        <v>4658.6210294758739</v>
      </c>
      <c r="J32" s="27"/>
      <c r="K32" s="20"/>
      <c r="L32" s="21"/>
      <c r="M32" s="21"/>
      <c r="N32" s="21"/>
      <c r="O32" s="21"/>
      <c r="P32" s="21"/>
      <c r="Q32" s="25"/>
      <c r="R32" s="25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</row>
    <row r="33" spans="1:57" ht="18" x14ac:dyDescent="0.4">
      <c r="A33" s="21"/>
      <c r="B33" s="21"/>
      <c r="C33" s="20"/>
      <c r="D33" s="21"/>
      <c r="E33" s="38" t="s">
        <v>23</v>
      </c>
      <c r="F33" s="39">
        <v>7.0967149700796881</v>
      </c>
      <c r="G33" s="39">
        <v>-462.92548709054336</v>
      </c>
      <c r="H33" s="37">
        <f t="shared" si="0"/>
        <v>-455.82877212046367</v>
      </c>
      <c r="I33" s="37">
        <f t="shared" si="1"/>
        <v>4202.7922573554106</v>
      </c>
      <c r="J33" s="27"/>
      <c r="K33" s="20"/>
      <c r="L33" s="21"/>
      <c r="M33" s="21"/>
      <c r="N33" s="21"/>
      <c r="O33" s="21"/>
      <c r="P33" s="21"/>
      <c r="Q33" s="25"/>
      <c r="R33" s="25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</row>
    <row r="34" spans="1:57" ht="18" x14ac:dyDescent="0.4">
      <c r="A34" s="21"/>
      <c r="B34" s="21"/>
      <c r="C34" s="20"/>
      <c r="D34" s="21"/>
      <c r="E34" s="38" t="s">
        <v>24</v>
      </c>
      <c r="F34" s="39">
        <v>-374.28254135867485</v>
      </c>
      <c r="G34" s="39">
        <v>-84.070027389004849</v>
      </c>
      <c r="H34" s="37">
        <f t="shared" si="0"/>
        <v>-458.3525687476797</v>
      </c>
      <c r="I34" s="37">
        <f t="shared" si="1"/>
        <v>3744.4396886077311</v>
      </c>
      <c r="J34" s="27"/>
      <c r="K34" s="20"/>
      <c r="L34" s="21"/>
      <c r="M34" s="21"/>
      <c r="N34" s="21"/>
      <c r="O34" s="21"/>
      <c r="P34" s="21"/>
      <c r="Q34" s="25"/>
      <c r="R34" s="25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</row>
    <row r="35" spans="1:57" ht="18" x14ac:dyDescent="0.4">
      <c r="A35" s="21"/>
      <c r="B35" s="21"/>
      <c r="C35" s="20"/>
      <c r="D35" s="21"/>
      <c r="E35" s="38" t="s">
        <v>25</v>
      </c>
      <c r="F35" s="39">
        <v>714.97089848852761</v>
      </c>
      <c r="G35" s="39">
        <v>631.55017471287817</v>
      </c>
      <c r="H35" s="37">
        <f t="shared" si="0"/>
        <v>1346.5210732014057</v>
      </c>
      <c r="I35" s="37">
        <f t="shared" si="1"/>
        <v>5090.9607618091368</v>
      </c>
      <c r="J35" s="27"/>
      <c r="K35" s="20"/>
      <c r="L35" s="21"/>
      <c r="M35" s="21"/>
      <c r="N35" s="21"/>
      <c r="O35" s="21"/>
      <c r="P35" s="21"/>
      <c r="Q35" s="25"/>
      <c r="R35" s="25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</row>
    <row r="36" spans="1:57" ht="18" x14ac:dyDescent="0.4">
      <c r="A36" s="21"/>
      <c r="B36" s="21"/>
      <c r="C36" s="20"/>
      <c r="D36" s="21"/>
      <c r="E36" s="38" t="s">
        <v>20</v>
      </c>
      <c r="F36" s="39">
        <v>-406.84264514791198</v>
      </c>
      <c r="G36" s="39">
        <v>-260.93986072638796</v>
      </c>
      <c r="H36" s="37">
        <f t="shared" si="0"/>
        <v>-667.78250587429989</v>
      </c>
      <c r="I36" s="37">
        <f t="shared" si="1"/>
        <v>4423.1782559348367</v>
      </c>
      <c r="J36" s="27"/>
      <c r="K36" s="20"/>
      <c r="L36" s="21"/>
      <c r="M36" s="21"/>
      <c r="N36" s="21"/>
      <c r="O36" s="21"/>
      <c r="P36" s="21"/>
      <c r="Q36" s="25"/>
      <c r="R36" s="25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</row>
    <row r="37" spans="1:57" ht="18" x14ac:dyDescent="0.4">
      <c r="A37" s="21"/>
      <c r="B37" s="21"/>
      <c r="C37" s="20"/>
      <c r="D37" s="21"/>
      <c r="E37" s="38" t="s">
        <v>28</v>
      </c>
      <c r="F37" s="39">
        <v>-698.58986656330717</v>
      </c>
      <c r="G37" s="39">
        <v>-62.912024843678864</v>
      </c>
      <c r="H37" s="37">
        <f t="shared" si="0"/>
        <v>-761.50189140698603</v>
      </c>
      <c r="I37" s="37">
        <f t="shared" si="1"/>
        <v>3661.6763645278506</v>
      </c>
      <c r="J37" s="27"/>
      <c r="K37" s="20"/>
      <c r="L37" s="21"/>
      <c r="M37" s="21"/>
      <c r="N37" s="21"/>
      <c r="O37" s="21"/>
      <c r="P37" s="21"/>
      <c r="Q37" s="25"/>
      <c r="R37" s="25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</row>
    <row r="38" spans="1:57" ht="18" x14ac:dyDescent="0.4">
      <c r="A38" s="21"/>
      <c r="B38" s="21"/>
      <c r="C38" s="20"/>
      <c r="D38" s="21"/>
      <c r="E38" s="38" t="s">
        <v>29</v>
      </c>
      <c r="F38" s="39">
        <v>-636.96859807170802</v>
      </c>
      <c r="G38" s="39">
        <v>-137.57549518895564</v>
      </c>
      <c r="H38" s="37">
        <f t="shared" si="0"/>
        <v>-774.54409326066366</v>
      </c>
      <c r="I38" s="37">
        <f t="shared" si="1"/>
        <v>2887.1322712671868</v>
      </c>
      <c r="J38" s="27"/>
      <c r="K38" s="20"/>
      <c r="L38" s="21"/>
      <c r="M38" s="21"/>
      <c r="N38" s="21"/>
      <c r="O38" s="21"/>
      <c r="P38" s="21"/>
      <c r="Q38" s="25"/>
      <c r="R38" s="25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</row>
    <row r="39" spans="1:57" ht="18" x14ac:dyDescent="0.4">
      <c r="A39" s="21"/>
      <c r="B39" s="21"/>
      <c r="C39" s="20"/>
      <c r="D39" s="21"/>
      <c r="E39" s="38" t="s">
        <v>30</v>
      </c>
      <c r="F39" s="39">
        <v>-237.71685477512074</v>
      </c>
      <c r="G39" s="39">
        <v>503.23363982174436</v>
      </c>
      <c r="H39" s="37">
        <f t="shared" si="0"/>
        <v>265.51678504662362</v>
      </c>
      <c r="I39" s="37">
        <f t="shared" si="1"/>
        <v>3152.6490563138104</v>
      </c>
      <c r="J39" s="27"/>
      <c r="K39" s="20"/>
      <c r="L39" s="21"/>
      <c r="M39" s="24"/>
      <c r="N39" s="21"/>
      <c r="O39" s="21"/>
      <c r="P39" s="21"/>
      <c r="Q39" s="25"/>
      <c r="R39" s="25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</row>
    <row r="40" spans="1:57" ht="18" x14ac:dyDescent="0.4">
      <c r="A40" s="21"/>
      <c r="B40" s="21"/>
      <c r="C40" s="20"/>
      <c r="D40" s="21"/>
      <c r="E40" s="38" t="s">
        <v>31</v>
      </c>
      <c r="F40" s="39">
        <v>-380.35264501999734</v>
      </c>
      <c r="G40" s="39">
        <v>296.05303169696538</v>
      </c>
      <c r="H40" s="37">
        <f t="shared" si="0"/>
        <v>-84.299613323031963</v>
      </c>
      <c r="I40" s="37">
        <f t="shared" si="1"/>
        <v>3068.3494429907782</v>
      </c>
      <c r="J40" s="27"/>
      <c r="K40" s="20"/>
      <c r="L40" s="21"/>
      <c r="M40" s="21"/>
      <c r="N40" s="21"/>
      <c r="O40" s="21"/>
      <c r="P40" s="21"/>
      <c r="Q40" s="25"/>
      <c r="R40" s="25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</row>
    <row r="41" spans="1:57" ht="18" x14ac:dyDescent="0.4">
      <c r="A41" s="21"/>
      <c r="B41" s="21"/>
      <c r="C41" s="20"/>
      <c r="D41" s="21"/>
      <c r="E41" s="38" t="s">
        <v>32</v>
      </c>
      <c r="F41" s="39">
        <v>618.45411841351756</v>
      </c>
      <c r="G41" s="39">
        <v>354.92769950775528</v>
      </c>
      <c r="H41" s="37">
        <f t="shared" si="0"/>
        <v>973.38181792127284</v>
      </c>
      <c r="I41" s="37">
        <f t="shared" si="1"/>
        <v>4041.7312609120509</v>
      </c>
      <c r="J41" s="27"/>
      <c r="K41" s="20"/>
      <c r="L41" s="21"/>
      <c r="M41" s="21"/>
      <c r="N41" s="21"/>
      <c r="O41" s="21"/>
      <c r="P41" s="21"/>
      <c r="Q41" s="25"/>
      <c r="R41" s="25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</row>
    <row r="42" spans="1:57" ht="18" x14ac:dyDescent="0.4">
      <c r="A42" s="21"/>
      <c r="B42" s="21"/>
      <c r="C42" s="20"/>
      <c r="D42" s="21"/>
      <c r="E42" s="38" t="s">
        <v>33</v>
      </c>
      <c r="F42" s="39">
        <v>-497.68044088781352</v>
      </c>
      <c r="G42" s="39">
        <v>207.85322469855407</v>
      </c>
      <c r="H42" s="37">
        <f t="shared" si="0"/>
        <v>-289.82721618925945</v>
      </c>
      <c r="I42" s="37">
        <f t="shared" si="1"/>
        <v>3751.9040447227917</v>
      </c>
      <c r="J42" s="27"/>
      <c r="K42" s="20"/>
      <c r="L42" s="21"/>
      <c r="M42" s="21"/>
      <c r="N42" s="21"/>
      <c r="O42" s="21"/>
      <c r="P42" s="21"/>
      <c r="Q42" s="25"/>
      <c r="R42" s="25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</row>
    <row r="43" spans="1:57" ht="18" x14ac:dyDescent="0.4">
      <c r="A43" s="21"/>
      <c r="B43" s="21"/>
      <c r="C43" s="20"/>
      <c r="D43" s="21"/>
      <c r="E43" s="47" t="s">
        <v>1</v>
      </c>
      <c r="F43" s="35">
        <f>I42</f>
        <v>3751.9040447227917</v>
      </c>
      <c r="G43" s="39"/>
      <c r="H43" s="37"/>
      <c r="I43" s="37"/>
      <c r="J43" s="27"/>
      <c r="K43" s="20"/>
      <c r="L43" s="21"/>
      <c r="M43" s="21"/>
      <c r="N43" s="21"/>
      <c r="O43" s="21"/>
      <c r="P43" s="21"/>
      <c r="Q43" s="25"/>
      <c r="R43" s="25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</row>
    <row r="44" spans="1:57" ht="18" x14ac:dyDescent="0.4">
      <c r="A44" s="21"/>
      <c r="B44" s="21"/>
      <c r="C44" s="20"/>
      <c r="D44" s="21"/>
      <c r="E44" s="40"/>
      <c r="F44" s="41"/>
      <c r="G44" s="42"/>
      <c r="H44" s="43"/>
      <c r="I44" s="43"/>
      <c r="J44" s="21"/>
      <c r="K44" s="20"/>
      <c r="L44" s="21"/>
      <c r="M44" s="21"/>
      <c r="N44" s="21"/>
      <c r="O44" s="21"/>
      <c r="P44" s="21"/>
      <c r="Q44" s="25"/>
      <c r="R44" s="25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</row>
    <row r="45" spans="1:57" ht="5" customHeight="1" x14ac:dyDescent="0.35">
      <c r="A45" s="21"/>
      <c r="B45" s="21"/>
      <c r="C45" s="20"/>
      <c r="D45" s="21"/>
      <c r="E45" s="21"/>
      <c r="F45" s="21"/>
      <c r="G45" s="21"/>
      <c r="H45" s="21"/>
      <c r="I45" s="21"/>
      <c r="J45" s="21"/>
      <c r="K45" s="20"/>
      <c r="L45" s="21"/>
      <c r="M45" s="21"/>
      <c r="N45" s="21"/>
      <c r="O45" s="21"/>
      <c r="P45" s="21"/>
      <c r="Q45" s="25"/>
      <c r="R45" s="25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</row>
    <row r="46" spans="1:57" ht="6.5" customHeight="1" x14ac:dyDescent="0.35">
      <c r="A46" s="21"/>
      <c r="B46" s="21"/>
      <c r="C46" s="20"/>
      <c r="D46" s="20"/>
      <c r="E46" s="20"/>
      <c r="F46" s="20"/>
      <c r="G46" s="20"/>
      <c r="H46" s="20"/>
      <c r="I46" s="20"/>
      <c r="J46" s="20"/>
      <c r="K46" s="20"/>
      <c r="L46" s="21"/>
      <c r="M46" s="21"/>
      <c r="N46" s="21"/>
      <c r="O46" s="21"/>
      <c r="P46" s="21"/>
      <c r="Q46" s="25"/>
      <c r="R46" s="25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</row>
    <row r="47" spans="1:57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5"/>
      <c r="R47" s="25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</row>
    <row r="48" spans="1:57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5"/>
      <c r="R48" s="25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</row>
    <row r="49" spans="1:57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4"/>
      <c r="M49" s="21"/>
      <c r="N49" s="21"/>
      <c r="O49" s="21"/>
      <c r="P49" s="21"/>
      <c r="Q49" s="25"/>
      <c r="R49" s="25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</row>
    <row r="50" spans="1:57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5"/>
      <c r="R50" s="25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</row>
    <row r="51" spans="1:57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5"/>
      <c r="R51" s="25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</row>
    <row r="52" spans="1:57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5"/>
      <c r="R52" s="25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</row>
    <row r="53" spans="1:57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5"/>
      <c r="R53" s="25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</row>
    <row r="54" spans="1:57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5"/>
      <c r="R54" s="25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</row>
    <row r="55" spans="1:57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5"/>
      <c r="R55" s="25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</row>
    <row r="56" spans="1:57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5"/>
      <c r="R56" s="25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</row>
    <row r="57" spans="1:57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5"/>
      <c r="R57" s="25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</row>
    <row r="58" spans="1:57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5"/>
      <c r="R58" s="25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</row>
    <row r="59" spans="1:57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5"/>
      <c r="R59" s="25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</row>
    <row r="60" spans="1:57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5"/>
      <c r="R60" s="25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</row>
    <row r="61" spans="1:57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5"/>
      <c r="R61" s="25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</row>
    <row r="62" spans="1:57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5"/>
      <c r="R62" s="25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</row>
    <row r="63" spans="1:57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5"/>
      <c r="R63" s="25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</row>
    <row r="64" spans="1:57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5"/>
      <c r="R64" s="25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</row>
    <row r="65" spans="1:57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5"/>
      <c r="R65" s="25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</row>
    <row r="66" spans="1:57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5"/>
      <c r="R66" s="25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</row>
    <row r="67" spans="1:57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5"/>
      <c r="R67" s="25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</row>
    <row r="68" spans="1:57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5"/>
      <c r="R68" s="25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</row>
    <row r="69" spans="1:57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5"/>
      <c r="R69" s="25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</row>
    <row r="70" spans="1:57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5"/>
      <c r="R70" s="25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</row>
    <row r="71" spans="1:57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5"/>
      <c r="R71" s="25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</row>
    <row r="72" spans="1:57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5"/>
      <c r="R72" s="25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</row>
    <row r="73" spans="1:57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5"/>
      <c r="R73" s="25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</row>
    <row r="74" spans="1:57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5"/>
      <c r="R74" s="25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</row>
    <row r="75" spans="1:57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5"/>
      <c r="R75" s="25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</row>
    <row r="76" spans="1:57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5"/>
      <c r="R76" s="25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</row>
    <row r="77" spans="1:57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5"/>
      <c r="R77" s="25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</row>
    <row r="78" spans="1:57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5"/>
      <c r="R78" s="25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</row>
    <row r="79" spans="1:57" x14ac:dyDescent="0.35">
      <c r="A79" s="21"/>
      <c r="B79" s="21"/>
      <c r="C79" s="21"/>
      <c r="D79" s="21"/>
      <c r="L79" s="4"/>
      <c r="M79" s="4"/>
      <c r="N79" s="3"/>
      <c r="P79" s="21"/>
      <c r="Q79" s="25"/>
      <c r="R79" s="25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</row>
    <row r="80" spans="1:57" ht="29" x14ac:dyDescent="0.35">
      <c r="A80" s="21"/>
      <c r="B80" s="21"/>
      <c r="C80" s="21"/>
      <c r="D80" s="21"/>
      <c r="E80" s="15" t="s">
        <v>0</v>
      </c>
      <c r="F80" s="16" t="s">
        <v>8</v>
      </c>
      <c r="L80" s="18" t="s">
        <v>4</v>
      </c>
      <c r="M80" s="18" t="s">
        <v>5</v>
      </c>
      <c r="N80" s="19" t="s">
        <v>6</v>
      </c>
      <c r="O80" s="19" t="s">
        <v>7</v>
      </c>
      <c r="P80" s="21"/>
      <c r="Q80" s="44"/>
      <c r="R80" s="44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</row>
    <row r="81" spans="1:57" x14ac:dyDescent="0.35">
      <c r="A81" s="21"/>
      <c r="B81" s="21"/>
      <c r="C81" s="21"/>
      <c r="D81" s="21"/>
      <c r="E81" s="6" t="str">
        <f>E20</f>
        <v>COGS '21</v>
      </c>
      <c r="F81" s="9">
        <f>F20</f>
        <v>500</v>
      </c>
      <c r="M81" s="5">
        <v>0</v>
      </c>
      <c r="N81" s="12"/>
      <c r="O81" s="12">
        <f>F81</f>
        <v>500</v>
      </c>
      <c r="P81" s="21"/>
      <c r="Q81" s="44"/>
      <c r="R81" s="44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</row>
    <row r="82" spans="1:57" x14ac:dyDescent="0.35">
      <c r="A82" s="21"/>
      <c r="B82" s="21"/>
      <c r="C82" s="21"/>
      <c r="D82" s="21"/>
      <c r="E82" s="17" t="str">
        <f t="shared" ref="E82:E105" si="2">E21</f>
        <v>Q1 '21</v>
      </c>
      <c r="F82" s="11" cm="1">
        <f t="array" ref="F82">_xlfn.IFS(AND(L82&lt;0,M82&gt;0,ABS(L82)&gt;ABS(M82)),O81+L82,AND(L82&lt;0,M82&gt;0,ABS(L82)&lt;ABS(M82)),O81+L82,AND(L82&lt;0,M82&lt;0,ABS(L82)&lt;ABS(M82)),O81+L82+M82,AND(L82&gt;0,M82&gt;0),O81,AND(L82&gt;0,M82&lt;0,ABS(L82)&gt;ABS(M82)),O81,AND(L82&lt;0,M82&gt;0,ABS(L82)&gt;ABS(M82)),O81+L82,AND(L82=0,M82&gt;0),O81,AND(L82&gt;0,M82=0),O81,AND(L82&lt;0,M82=0),O81+L82,AND(L82+M82=0),O81,AND(L82=0,M82&lt;0),O81+M82,AND(L82&gt;0,M82&lt;0,ABS(L82)&lt;ABS(M82)),O81-(ABS(M82)-ABS(L82)),AND(L82&lt;0,M82&lt;0,ABS(L82)&gt;ABS(M82)),O81+L82+M82,AND(L82&lt;0,M82&lt;0,ABS(L82)=ABS(M82)),O81+L82+M82)</f>
        <v>500</v>
      </c>
      <c r="G82" s="8" cm="1">
        <f t="array" ref="G82">_xlfn.IFS(AND(L82&lt;0,ABS(L82)&lt;ABS(M82)),ABS(L82),AND(L82&lt;0,ABS(L82)&gt;ABS(M82),M82&gt;0),ABS(M82),AND(ROUNDDOWN(L82,0)=0,ROUNDDOWN(M82,0)=0),0,AND(L82&gt;0,M82&lt;0,ABS(L82)&gt;ABS(M82)),L82+M82,AND(L82&gt;=0,M82&gt;=0),L82,AND(L82=0,M82&lt;0),L82,AND(L82&lt;0,M82=0),ABS(L82),AND(L82+M82=0),0,AND(L82&lt;0,ABS(L82)&gt;ABS(M82),M82&lt;0),ABS(L82),AND(L82&gt;0,M82&lt;0,ABS(L82)&lt;ABS(M82)),ABS(M82)-ABS(L82),AND(L82&lt;0,M82&lt;0),ABS(L82))</f>
        <v>531.107073648388</v>
      </c>
      <c r="H82" s="7" cm="1">
        <f t="array" ref="H82">_xlfn.IFS(AND(L82&lt;0,M82&gt;0),ABS(M82+L82),AND(L82&lt;0,M82&lt;0),ABS(M82),AND(L82&gt;=0,M82&gt;=0),M82,AND(L82=0,M82=0),M82,AND(L82&gt;0,M82&lt;0,ABS(L82)&gt;ABS(M82)),ABS(M82),AND(L82&lt;0,M82=0),M82,AND(L82+M82=0),0,AND(L82=0,M82&lt;0),ABS(M82),AND(L82&gt;0,M82&lt;0,ABS(L82)&lt;ABS(M82)),ABS(L82))</f>
        <v>202.71254431299894</v>
      </c>
      <c r="L82" s="10">
        <f t="shared" ref="L82:M104" si="3">F21</f>
        <v>531.107073648388</v>
      </c>
      <c r="M82" s="10">
        <f t="shared" si="3"/>
        <v>202.71254431299894</v>
      </c>
      <c r="N82" s="12">
        <f>SUM(L82:M82)</f>
        <v>733.81961796138694</v>
      </c>
      <c r="O82" s="12">
        <f>O81+L82+M82</f>
        <v>1233.8196179613869</v>
      </c>
      <c r="P82" s="21"/>
      <c r="Q82" s="44" t="str" cm="1">
        <f t="array" ref="Q82">_xlfn.IFS(L82&lt;0,$T$113,L82=0,"",L82&gt;0,$U$113)</f>
        <v>▲</v>
      </c>
      <c r="R82" s="44" t="str" cm="1">
        <f t="array" ref="R82">_xlfn.IFS(M82&lt;0,$T$113,M82=0,"",M82&gt;0,$U$113)</f>
        <v>▲</v>
      </c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</row>
    <row r="83" spans="1:57" x14ac:dyDescent="0.35">
      <c r="A83" s="21"/>
      <c r="B83" s="21"/>
      <c r="C83" s="21"/>
      <c r="D83" s="21"/>
      <c r="E83" s="17" t="str">
        <f t="shared" si="2"/>
        <v>Q2 '21</v>
      </c>
      <c r="F83" s="11" cm="1">
        <f t="array" ref="F83">_xlfn.IFS(AND(L83&lt;0,M83&gt;0,ABS(L83)&gt;ABS(M83)),O82+L83,AND(L83&lt;0,M83&gt;0,ABS(L83)&lt;ABS(M83)),O82+L83,AND(L83&lt;0,M83&lt;0,ABS(L83)&lt;ABS(M83)),O82+L83+M83,AND(L83&gt;0,M83&gt;0),O82,AND(L83&gt;0,M83&lt;0,ABS(L83)&gt;ABS(M83)),O82,AND(L83&lt;0,M83&gt;0,ABS(L83)&gt;ABS(M83)),O82+L83,AND(L83=0,M83&gt;0),O82,AND(L83&gt;0,M83=0),O82,AND(L83&lt;0,M83=0),O82+L83,AND(L83+M83=0),O82,AND(L83=0,M83&lt;0),O82+M83,AND(L83&gt;0,M83&lt;0,ABS(L83)&lt;ABS(M83)),O82-(ABS(M83)-ABS(L83)),AND(L83&lt;0,M83&lt;0,ABS(L83)&gt;ABS(M83)),O82+L83+M83,AND(L83&lt;0,M83&lt;0,ABS(L83)=ABS(M83)),O82+L83+M83)</f>
        <v>1233.8196179613869</v>
      </c>
      <c r="G83" s="8" cm="1">
        <f t="array" ref="G83">_xlfn.IFS(AND(L83&lt;0,ABS(L83)&lt;ABS(M83)),ABS(L83),AND(L83&lt;0,ABS(L83)&gt;ABS(M83),M83&gt;0),ABS(M83),AND(ROUNDDOWN(L83,0)=0,ROUNDDOWN(M83,0)=0),0,AND(L83&gt;0,M83&lt;0,ABS(L83)&gt;ABS(M83)),L83+M83,AND(L83&gt;=0,M83&gt;=0),L83,AND(L83=0,M83&lt;0),L83,AND(L83&lt;0,M83=0),ABS(L83),AND(L83+M83=0),0,AND(L83&lt;0,ABS(L83)&gt;ABS(M83),M83&lt;0),ABS(L83),AND(L83&gt;0,M83&lt;0,ABS(L83)&lt;ABS(M83)),ABS(M83)-ABS(L83),AND(L83&lt;0,M83&lt;0),ABS(L83))</f>
        <v>58.638919909142942</v>
      </c>
      <c r="H83" s="7" cm="1">
        <f t="array" ref="H83">_xlfn.IFS(AND(L83&lt;0,M83&gt;0),ABS(M83+L83),AND(L83&lt;0,M83&lt;0),ABS(M83),AND(L83&gt;=0,M83&gt;=0),M83,AND(L83=0,M83=0),M83,AND(L83&gt;0,M83&lt;0,ABS(L83)&gt;ABS(M83)),ABS(M83),AND(L83&lt;0,M83=0),M83,AND(L83+M83=0),0,AND(L83=0,M83&lt;0),ABS(M83),AND(L83&gt;0,M83&lt;0,ABS(L83)&lt;ABS(M83)),ABS(L83))</f>
        <v>416.86280692379773</v>
      </c>
      <c r="L83" s="10">
        <f t="shared" si="3"/>
        <v>475.50172683294068</v>
      </c>
      <c r="M83" s="10">
        <f t="shared" si="3"/>
        <v>-416.86280692379773</v>
      </c>
      <c r="N83" s="12">
        <f t="shared" ref="N83:N104" si="4">SUM(L83:M83)</f>
        <v>58.638919909142942</v>
      </c>
      <c r="O83" s="12">
        <f t="shared" ref="O83:O104" si="5">O82+L83+M83</f>
        <v>1292.4585378705299</v>
      </c>
      <c r="P83" s="21"/>
      <c r="Q83" s="44" t="str" cm="1">
        <f t="array" ref="Q83">_xlfn.IFS(L83&lt;0,$T$113,L83=0,"",L83&gt;0,$U$113)</f>
        <v>▲</v>
      </c>
      <c r="R83" s="44" t="str" cm="1">
        <f t="array" ref="R83">_xlfn.IFS(M83&lt;0,$T$113,M83=0,"",M83&gt;0,$U$113)</f>
        <v>▼</v>
      </c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</row>
    <row r="84" spans="1:57" x14ac:dyDescent="0.35">
      <c r="A84" s="21"/>
      <c r="B84" s="21"/>
      <c r="C84" s="21"/>
      <c r="D84" s="21"/>
      <c r="E84" s="17" t="str">
        <f t="shared" si="2"/>
        <v>Q3 '21</v>
      </c>
      <c r="F84" s="11" cm="1">
        <f t="array" ref="F84">_xlfn.IFS(AND(L84&lt;0,M84&gt;0,ABS(L84)&gt;ABS(M84)),O83+L84,AND(L84&lt;0,M84&gt;0,ABS(L84)&lt;ABS(M84)),O83+L84,AND(L84&lt;0,M84&lt;0,ABS(L84)&lt;ABS(M84)),O83+L84+M84,AND(L84&gt;0,M84&gt;0),O83,AND(L84&gt;0,M84&lt;0,ABS(L84)&gt;ABS(M84)),O83,AND(L84&lt;0,M84&gt;0,ABS(L84)&gt;ABS(M84)),O83+L84,AND(L84=0,M84&gt;0),O83,AND(L84&gt;0,M84=0),O83,AND(L84&lt;0,M84=0),O83+L84,AND(L84+M84=0),O83,AND(L84=0,M84&lt;0),O83+M84,AND(L84&gt;0,M84&lt;0,ABS(L84)&lt;ABS(M84)),O83-(ABS(M84)-ABS(L84)),AND(L84&lt;0,M84&lt;0,ABS(L84)&gt;ABS(M84)),O83+L84+M84,AND(L84&lt;0,M84&lt;0,ABS(L84)=ABS(M84)),O83+L84+M84)</f>
        <v>1292.4585378705299</v>
      </c>
      <c r="G84" s="8" cm="1">
        <f t="array" ref="G84">_xlfn.IFS(AND(L84&lt;0,ABS(L84)&lt;ABS(M84)),ABS(L84),AND(L84&lt;0,ABS(L84)&gt;ABS(M84),M84&gt;0),ABS(M84),AND(ROUNDDOWN(L84,0)=0,ROUNDDOWN(M84,0)=0),0,AND(L84&gt;0,M84&lt;0,ABS(L84)&gt;ABS(M84)),L84+M84,AND(L84&gt;=0,M84&gt;=0),L84,AND(L84=0,M84&lt;0),L84,AND(L84&lt;0,M84=0),ABS(L84),AND(L84+M84=0),0,AND(L84&lt;0,ABS(L84)&gt;ABS(M84),M84&lt;0),ABS(L84),AND(L84&gt;0,M84&lt;0,ABS(L84)&lt;ABS(M84)),ABS(M84)-ABS(L84),AND(L84&lt;0,M84&lt;0),ABS(L84))</f>
        <v>279.20248574547037</v>
      </c>
      <c r="H84" s="7" cm="1">
        <f t="array" ref="H84">_xlfn.IFS(AND(L84&lt;0,M84&gt;0),ABS(M84+L84),AND(L84&lt;0,M84&lt;0),ABS(M84),AND(L84&gt;=0,M84&gt;=0),M84,AND(L84=0,M84=0),M84,AND(L84&gt;0,M84&lt;0,ABS(L84)&gt;ABS(M84)),ABS(M84),AND(L84&lt;0,M84=0),M84,AND(L84+M84=0),0,AND(L84=0,M84&lt;0),ABS(M84),AND(L84&gt;0,M84&lt;0,ABS(L84)&lt;ABS(M84)),ABS(L84))</f>
        <v>140.24697801991616</v>
      </c>
      <c r="L84" s="10">
        <f t="shared" si="3"/>
        <v>279.20248574547037</v>
      </c>
      <c r="M84" s="10">
        <f t="shared" si="3"/>
        <v>140.24697801991616</v>
      </c>
      <c r="N84" s="12">
        <f t="shared" si="4"/>
        <v>419.44946376538655</v>
      </c>
      <c r="O84" s="12">
        <f t="shared" si="5"/>
        <v>1711.9080016359164</v>
      </c>
      <c r="P84" s="21"/>
      <c r="Q84" s="44" t="str" cm="1">
        <f t="array" ref="Q84">_xlfn.IFS(L84&lt;0,$T$113,L84=0,"",L84&gt;0,$U$113)</f>
        <v>▲</v>
      </c>
      <c r="R84" s="44" t="str" cm="1">
        <f t="array" ref="R84">_xlfn.IFS(M84&lt;0,$T$113,M84=0,"",M84&gt;0,$U$113)</f>
        <v>▲</v>
      </c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</row>
    <row r="85" spans="1:57" x14ac:dyDescent="0.35">
      <c r="A85" s="21"/>
      <c r="B85" s="21"/>
      <c r="C85" s="21"/>
      <c r="D85" s="21"/>
      <c r="E85" s="17" t="str">
        <f t="shared" si="2"/>
        <v>Q4 '21</v>
      </c>
      <c r="F85" s="11" cm="1">
        <f t="array" ref="F85">_xlfn.IFS(AND(L85&lt;0,M85&gt;0,ABS(L85)&gt;ABS(M85)),O84+L85,AND(L85&lt;0,M85&gt;0,ABS(L85)&lt;ABS(M85)),O84+L85,AND(L85&lt;0,M85&lt;0,ABS(L85)&lt;ABS(M85)),O84+L85+M85,AND(L85&gt;0,M85&gt;0),O84,AND(L85&gt;0,M85&lt;0,ABS(L85)&gt;ABS(M85)),O84,AND(L85&lt;0,M85&gt;0,ABS(L85)&gt;ABS(M85)),O84+L85,AND(L85=0,M85&gt;0),O84,AND(L85&gt;0,M85=0),O84,AND(L85&lt;0,M85=0),O84+L85,AND(L85+M85=0),O84,AND(L85=0,M85&lt;0),O84+M85,AND(L85&gt;0,M85&lt;0,ABS(L85)&lt;ABS(M85)),O84-(ABS(M85)-ABS(L85)),AND(L85&lt;0,M85&lt;0,ABS(L85)&gt;ABS(M85)),O84+L85+M85,AND(L85&lt;0,M85&lt;0,ABS(L85)=ABS(M85)),O84+L85+M85)</f>
        <v>1207.7451813773885</v>
      </c>
      <c r="G85" s="8" cm="1">
        <f t="array" ref="G85">_xlfn.IFS(AND(L85&lt;0,ABS(L85)&lt;ABS(M85)),ABS(L85),AND(L85&lt;0,ABS(L85)&gt;ABS(M85),M85&gt;0),ABS(M85),AND(ROUNDDOWN(L85,0)=0,ROUNDDOWN(M85,0)=0),0,AND(L85&gt;0,M85&lt;0,ABS(L85)&gt;ABS(M85)),L85+M85,AND(L85&gt;=0,M85&gt;=0),L85,AND(L85=0,M85&lt;0),L85,AND(L85&lt;0,M85=0),ABS(L85),AND(L85+M85=0),0,AND(L85&lt;0,ABS(L85)&gt;ABS(M85),M85&lt;0),ABS(L85),AND(L85&gt;0,M85&lt;0,ABS(L85)&lt;ABS(M85)),ABS(M85)-ABS(L85),AND(L85&lt;0,M85&lt;0),ABS(L85))</f>
        <v>390.34537610564371</v>
      </c>
      <c r="H85" s="7" cm="1">
        <f t="array" ref="H85">_xlfn.IFS(AND(L85&lt;0,M85&gt;0),ABS(M85+L85),AND(L85&lt;0,M85&lt;0),ABS(M85),AND(L85&gt;=0,M85&gt;=0),M85,AND(L85=0,M85=0),M85,AND(L85&gt;0,M85&lt;0,ABS(L85)&gt;ABS(M85)),ABS(M85),AND(L85&lt;0,M85=0),M85,AND(L85+M85=0),0,AND(L85=0,M85&lt;0),ABS(M85),AND(L85&gt;0,M85&lt;0,ABS(L85)&lt;ABS(M85)),ABS(L85))</f>
        <v>113.81744415288421</v>
      </c>
      <c r="L85" s="10">
        <f t="shared" si="3"/>
        <v>-504.16282025852792</v>
      </c>
      <c r="M85" s="10">
        <f t="shared" si="3"/>
        <v>390.34537610564371</v>
      </c>
      <c r="N85" s="12">
        <f t="shared" si="4"/>
        <v>-113.81744415288421</v>
      </c>
      <c r="O85" s="12">
        <f t="shared" si="5"/>
        <v>1598.0905574830322</v>
      </c>
      <c r="P85" s="21"/>
      <c r="Q85" s="44" t="str" cm="1">
        <f t="array" ref="Q85">_xlfn.IFS(L85&lt;0,$T$113,L85=0,"",L85&gt;0,$U$113)</f>
        <v>▼</v>
      </c>
      <c r="R85" s="44" t="str" cm="1">
        <f t="array" ref="R85">_xlfn.IFS(M85&lt;0,$T$113,M85=0,"",M85&gt;0,$U$113)</f>
        <v>▲</v>
      </c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</row>
    <row r="86" spans="1:57" x14ac:dyDescent="0.35">
      <c r="A86" s="21"/>
      <c r="B86" s="21"/>
      <c r="C86" s="21"/>
      <c r="D86" s="21"/>
      <c r="E86" s="17" t="str">
        <f t="shared" si="2"/>
        <v>Q1 '22</v>
      </c>
      <c r="F86" s="11" cm="1">
        <f t="array" ref="F86">_xlfn.IFS(AND(L86&lt;0,M86&gt;0,ABS(L86)&gt;ABS(M86)),O85+L86,AND(L86&lt;0,M86&gt;0,ABS(L86)&lt;ABS(M86)),O85+L86,AND(L86&lt;0,M86&lt;0,ABS(L86)&lt;ABS(M86)),O85+L86+M86,AND(L86&gt;0,M86&gt;0),O85,AND(L86&gt;0,M86&lt;0,ABS(L86)&gt;ABS(M86)),O85,AND(L86&lt;0,M86&gt;0,ABS(L86)&gt;ABS(M86)),O85+L86,AND(L86=0,M86&gt;0),O85,AND(L86&gt;0,M86=0),O85,AND(L86&lt;0,M86=0),O85+L86,AND(L86+M86=0),O85,AND(L86=0,M86&lt;0),O85+M86,AND(L86&gt;0,M86&lt;0,ABS(L86)&lt;ABS(M86)),O85-(ABS(M86)-ABS(L86)),AND(L86&lt;0,M86&lt;0,ABS(L86)&gt;ABS(M86)),O85+L86+M86,AND(L86&lt;0,M86&lt;0,ABS(L86)=ABS(M86)),O85+L86+M86)</f>
        <v>1187.6492790767813</v>
      </c>
      <c r="G86" s="8" cm="1">
        <f t="array" ref="G86">_xlfn.IFS(AND(L86&lt;0,ABS(L86)&lt;ABS(M86)),ABS(L86),AND(L86&lt;0,ABS(L86)&gt;ABS(M86),M86&gt;0),ABS(M86),AND(ROUNDDOWN(L86,0)=0,ROUNDDOWN(M86,0)=0),0,AND(L86&gt;0,M86&lt;0,ABS(L86)&gt;ABS(M86)),L86+M86,AND(L86&gt;=0,M86&gt;=0),L86,AND(L86=0,M86&lt;0),L86,AND(L86&lt;0,M86=0),ABS(L86),AND(L86+M86=0),0,AND(L86&lt;0,ABS(L86)&gt;ABS(M86),M86&lt;0),ABS(L86),AND(L86&gt;0,M86&lt;0,ABS(L86)&lt;ABS(M86)),ABS(M86)-ABS(L86),AND(L86&lt;0,M86&lt;0),ABS(L86))</f>
        <v>176.10947185280202</v>
      </c>
      <c r="H86" s="7" cm="1">
        <f t="array" ref="H86">_xlfn.IFS(AND(L86&lt;0,M86&gt;0),ABS(M86+L86),AND(L86&lt;0,M86&lt;0),ABS(M86),AND(L86&gt;=0,M86&gt;=0),M86,AND(L86=0,M86=0),M86,AND(L86&gt;0,M86&lt;0,ABS(L86)&gt;ABS(M86)),ABS(M86),AND(L86&lt;0,M86=0),M86,AND(L86+M86=0),0,AND(L86=0,M86&lt;0),ABS(M86),AND(L86&gt;0,M86&lt;0,ABS(L86)&lt;ABS(M86)),ABS(L86))</f>
        <v>234.33180655344881</v>
      </c>
      <c r="L86" s="10">
        <f t="shared" si="3"/>
        <v>-176.10947185280202</v>
      </c>
      <c r="M86" s="10">
        <f t="shared" si="3"/>
        <v>-234.33180655344881</v>
      </c>
      <c r="N86" s="12">
        <f t="shared" si="4"/>
        <v>-410.44127840625083</v>
      </c>
      <c r="O86" s="12">
        <f t="shared" si="5"/>
        <v>1187.6492790767813</v>
      </c>
      <c r="P86" s="21"/>
      <c r="Q86" s="44" t="str" cm="1">
        <f t="array" ref="Q86">_xlfn.IFS(L86&lt;0,$T$113,L86=0,"",L86&gt;0,$U$113)</f>
        <v>▼</v>
      </c>
      <c r="R86" s="44" t="str" cm="1">
        <f t="array" ref="R86">_xlfn.IFS(M86&lt;0,$T$113,M86=0,"",M86&gt;0,$U$113)</f>
        <v>▼</v>
      </c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</row>
    <row r="87" spans="1:57" x14ac:dyDescent="0.35">
      <c r="A87" s="21"/>
      <c r="B87" s="21"/>
      <c r="C87" s="21"/>
      <c r="D87" s="21"/>
      <c r="E87" s="17" t="str">
        <f t="shared" si="2"/>
        <v>Q2 '22</v>
      </c>
      <c r="F87" s="11" cm="1">
        <f t="array" ref="F87">_xlfn.IFS(AND(L87&lt;0,M87&gt;0,ABS(L87)&gt;ABS(M87)),O86+L87,AND(L87&lt;0,M87&gt;0,ABS(L87)&lt;ABS(M87)),O86+L87,AND(L87&lt;0,M87&lt;0,ABS(L87)&lt;ABS(M87)),O86+L87+M87,AND(L87&gt;0,M87&gt;0),O86,AND(L87&gt;0,M87&lt;0,ABS(L87)&gt;ABS(M87)),O86,AND(L87&lt;0,M87&gt;0,ABS(L87)&gt;ABS(M87)),O86+L87,AND(L87=0,M87&gt;0),O86,AND(L87&gt;0,M87=0),O86,AND(L87&lt;0,M87=0),O86+L87,AND(L87+M87=0),O86,AND(L87=0,M87&lt;0),O86+M87,AND(L87&gt;0,M87&lt;0,ABS(L87)&lt;ABS(M87)),O86-(ABS(M87)-ABS(L87)),AND(L87&lt;0,M87&lt;0,ABS(L87)&gt;ABS(M87)),O86+L87+M87,AND(L87&lt;0,M87&lt;0,ABS(L87)=ABS(M87)),O86+L87+M87)</f>
        <v>1187.6492790767813</v>
      </c>
      <c r="G87" s="8" cm="1">
        <f t="array" ref="G87">_xlfn.IFS(AND(L87&lt;0,ABS(L87)&lt;ABS(M87)),ABS(L87),AND(L87&lt;0,ABS(L87)&gt;ABS(M87),M87&gt;0),ABS(M87),AND(ROUNDDOWN(L87,0)=0,ROUNDDOWN(M87,0)=0),0,AND(L87&gt;0,M87&lt;0,ABS(L87)&gt;ABS(M87)),L87+M87,AND(L87&gt;=0,M87&gt;=0),L87,AND(L87=0,M87&lt;0),L87,AND(L87&lt;0,M87=0),ABS(L87),AND(L87+M87=0),0,AND(L87&lt;0,ABS(L87)&gt;ABS(M87),M87&lt;0),ABS(L87),AND(L87&gt;0,M87&lt;0,ABS(L87)&lt;ABS(M87)),ABS(M87)-ABS(L87),AND(L87&lt;0,M87&lt;0),ABS(L87))</f>
        <v>605.64472994925177</v>
      </c>
      <c r="H87" s="7" cm="1">
        <f t="array" ref="H87">_xlfn.IFS(AND(L87&lt;0,M87&gt;0),ABS(M87+L87),AND(L87&lt;0,M87&lt;0),ABS(M87),AND(L87&gt;=0,M87&gt;=0),M87,AND(L87=0,M87=0),M87,AND(L87&gt;0,M87&lt;0,ABS(L87)&gt;ABS(M87)),ABS(M87),AND(L87&lt;0,M87=0),M87,AND(L87+M87=0),0,AND(L87=0,M87&lt;0),ABS(M87),AND(L87&gt;0,M87&lt;0,ABS(L87)&lt;ABS(M87)),ABS(L87))</f>
        <v>302</v>
      </c>
      <c r="L87" s="10">
        <f t="shared" si="3"/>
        <v>605.64472994925177</v>
      </c>
      <c r="M87" s="10">
        <f t="shared" si="3"/>
        <v>302</v>
      </c>
      <c r="N87" s="12">
        <f t="shared" si="4"/>
        <v>907.64472994925177</v>
      </c>
      <c r="O87" s="12">
        <f t="shared" si="5"/>
        <v>2095.2940090260331</v>
      </c>
      <c r="P87" s="21"/>
      <c r="Q87" s="44" t="str" cm="1">
        <f t="array" ref="Q87">_xlfn.IFS(L87&lt;0,$T$113,L87=0,"",L87&gt;0,$U$113)</f>
        <v>▲</v>
      </c>
      <c r="R87" s="44" t="str" cm="1">
        <f t="array" ref="R87">_xlfn.IFS(M87&lt;0,$T$113,M87=0,"",M87&gt;0,$U$113)</f>
        <v>▲</v>
      </c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</row>
    <row r="88" spans="1:57" x14ac:dyDescent="0.35">
      <c r="A88" s="21"/>
      <c r="B88" s="21"/>
      <c r="C88" s="21"/>
      <c r="D88" s="21"/>
      <c r="E88" s="17" t="str">
        <f t="shared" si="2"/>
        <v>Q3 '22</v>
      </c>
      <c r="F88" s="11" cm="1">
        <f t="array" ref="F88">_xlfn.IFS(AND(L88&lt;0,M88&gt;0,ABS(L88)&gt;ABS(M88)),O87+L88,AND(L88&lt;0,M88&gt;0,ABS(L88)&lt;ABS(M88)),O87+L88,AND(L88&lt;0,M88&lt;0,ABS(L88)&lt;ABS(M88)),O87+L88+M88,AND(L88&gt;0,M88&gt;0),O87,AND(L88&gt;0,M88&lt;0,ABS(L88)&gt;ABS(M88)),O87,AND(L88&lt;0,M88&gt;0,ABS(L88)&gt;ABS(M88)),O87+L88,AND(L88=0,M88&gt;0),O87,AND(L88&gt;0,M88=0),O87,AND(L88&lt;0,M88=0),O87+L88,AND(L88+M88=0),O87,AND(L88=0,M88&lt;0),O87+M88,AND(L88&gt;0,M88&lt;0,ABS(L88)&lt;ABS(M88)),O87-(ABS(M88)-ABS(L88)),AND(L88&lt;0,M88&lt;0,ABS(L88)&gt;ABS(M88)),O87+L88+M88,AND(L88&lt;0,M88&lt;0,ABS(L88)=ABS(M88)),O87+L88+M88)</f>
        <v>2095.2940090260331</v>
      </c>
      <c r="G88" s="8" cm="1">
        <f t="array" ref="G88">_xlfn.IFS(AND(L88&lt;0,ABS(L88)&lt;ABS(M88)),ABS(L88),AND(L88&lt;0,ABS(L88)&gt;ABS(M88),M88&gt;0),ABS(M88),AND(ROUNDDOWN(L88,0)=0,ROUNDDOWN(M88,0)=0),0,AND(L88&gt;0,M88&lt;0,ABS(L88)&gt;ABS(M88)),L88+M88,AND(L88&gt;=0,M88&gt;=0),L88,AND(L88=0,M88&lt;0),L88,AND(L88&lt;0,M88=0),ABS(L88),AND(L88+M88=0),0,AND(L88&lt;0,ABS(L88)&gt;ABS(M88),M88&lt;0),ABS(L88),AND(L88&gt;0,M88&lt;0,ABS(L88)&lt;ABS(M88)),ABS(M88)-ABS(L88),AND(L88&lt;0,M88&lt;0),ABS(L88))</f>
        <v>568.66327720898539</v>
      </c>
      <c r="H88" s="7" cm="1">
        <f t="array" ref="H88">_xlfn.IFS(AND(L88&lt;0,M88&gt;0),ABS(M88+L88),AND(L88&lt;0,M88&lt;0),ABS(M88),AND(L88&gt;=0,M88&gt;=0),M88,AND(L88=0,M88=0),M88,AND(L88&gt;0,M88&lt;0,ABS(L88)&gt;ABS(M88)),ABS(M88),AND(L88&lt;0,M88=0),M88,AND(L88+M88=0),0,AND(L88=0,M88&lt;0),ABS(M88),AND(L88&gt;0,M88&lt;0,ABS(L88)&lt;ABS(M88)),ABS(L88))</f>
        <v>90.047385969020581</v>
      </c>
      <c r="L88" s="10">
        <f t="shared" si="3"/>
        <v>658.71066317800603</v>
      </c>
      <c r="M88" s="10">
        <f t="shared" si="3"/>
        <v>-90.047385969020581</v>
      </c>
      <c r="N88" s="12">
        <f t="shared" si="4"/>
        <v>568.66327720898539</v>
      </c>
      <c r="O88" s="12">
        <f t="shared" si="5"/>
        <v>2663.9572862350187</v>
      </c>
      <c r="P88" s="21"/>
      <c r="Q88" s="44" t="str" cm="1">
        <f t="array" ref="Q88">_xlfn.IFS(L88&lt;0,$T$113,L88=0,"",L88&gt;0,$U$113)</f>
        <v>▲</v>
      </c>
      <c r="R88" s="44" t="str" cm="1">
        <f t="array" ref="R88">_xlfn.IFS(M88&lt;0,$T$113,M88=0,"",M88&gt;0,$U$113)</f>
        <v>▼</v>
      </c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</row>
    <row r="89" spans="1:57" x14ac:dyDescent="0.35">
      <c r="A89" s="21"/>
      <c r="B89" s="21"/>
      <c r="C89" s="21"/>
      <c r="D89" s="21"/>
      <c r="E89" s="17" t="str">
        <f t="shared" si="2"/>
        <v>Q4 '22</v>
      </c>
      <c r="F89" s="11" cm="1">
        <f t="array" ref="F89">_xlfn.IFS(AND(L89&lt;0,M89&gt;0,ABS(L89)&gt;ABS(M89)),O88+L89,AND(L89&lt;0,M89&gt;0,ABS(L89)&lt;ABS(M89)),O88+L89,AND(L89&lt;0,M89&lt;0,ABS(L89)&lt;ABS(M89)),O88+L89+M89,AND(L89&gt;0,M89&gt;0),O88,AND(L89&gt;0,M89&lt;0,ABS(L89)&gt;ABS(M89)),O88,AND(L89&lt;0,M89&gt;0,ABS(L89)&gt;ABS(M89)),O88+L89,AND(L89=0,M89&gt;0),O88,AND(L89&gt;0,M89=0),O88,AND(L89&lt;0,M89=0),O88+L89,AND(L89+M89=0),O88,AND(L89=0,M89&lt;0),O88+M89,AND(L89&gt;0,M89&lt;0,ABS(L89)&lt;ABS(M89)),O88-(ABS(M89)-ABS(L89)),AND(L89&lt;0,M89&lt;0,ABS(L89)&gt;ABS(M89)),O88+L89+M89,AND(L89&lt;0,M89&lt;0,ABS(L89)=ABS(M89)),O88+L89+M89)</f>
        <v>2424.1947082709971</v>
      </c>
      <c r="G89" s="8" cm="1">
        <f t="array" ref="G89">_xlfn.IFS(AND(L89&lt;0,ABS(L89)&lt;ABS(M89)),ABS(L89),AND(L89&lt;0,ABS(L89)&gt;ABS(M89),M89&gt;0),ABS(M89),AND(ROUNDDOWN(L89,0)=0,ROUNDDOWN(M89,0)=0),0,AND(L89&gt;0,M89&lt;0,ABS(L89)&gt;ABS(M89)),L89+M89,AND(L89&gt;=0,M89&gt;=0),L89,AND(L89=0,M89&lt;0),L89,AND(L89&lt;0,M89=0),ABS(L89),AND(L89+M89=0),0,AND(L89&lt;0,ABS(L89)&gt;ABS(M89),M89&lt;0),ABS(L89),AND(L89&gt;0,M89&lt;0,ABS(L89)&lt;ABS(M89)),ABS(M89)-ABS(L89),AND(L89&lt;0,M89&lt;0),ABS(L89))</f>
        <v>229.77998890931701</v>
      </c>
      <c r="H89" s="7" cm="1">
        <f t="array" ref="H89">_xlfn.IFS(AND(L89&lt;0,M89&gt;0),ABS(M89+L89),AND(L89&lt;0,M89&lt;0),ABS(M89),AND(L89&gt;=0,M89&gt;=0),M89,AND(L89=0,M89=0),M89,AND(L89&gt;0,M89&lt;0,ABS(L89)&gt;ABS(M89)),ABS(M89),AND(L89&lt;0,M89=0),M89,AND(L89+M89=0),0,AND(L89=0,M89&lt;0),ABS(M89),AND(L89&gt;0,M89&lt;0,ABS(L89)&lt;ABS(M89)),ABS(L89))</f>
        <v>9.9825890547047891</v>
      </c>
      <c r="L89" s="10">
        <f t="shared" si="3"/>
        <v>-239.7625779640218</v>
      </c>
      <c r="M89" s="10">
        <f t="shared" si="3"/>
        <v>229.77998890931701</v>
      </c>
      <c r="N89" s="12">
        <f t="shared" si="4"/>
        <v>-9.9825890547047891</v>
      </c>
      <c r="O89" s="12">
        <f t="shared" si="5"/>
        <v>2653.9746971803143</v>
      </c>
      <c r="P89" s="21"/>
      <c r="Q89" s="44" t="str" cm="1">
        <f t="array" ref="Q89">_xlfn.IFS(L89&lt;0,$T$113,L89=0,"",L89&gt;0,$U$113)</f>
        <v>▼</v>
      </c>
      <c r="R89" s="44" t="str" cm="1">
        <f t="array" ref="R89">_xlfn.IFS(M89&lt;0,$T$113,M89=0,"",M89&gt;0,$U$113)</f>
        <v>▲</v>
      </c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</row>
    <row r="90" spans="1:57" x14ac:dyDescent="0.35">
      <c r="A90" s="21"/>
      <c r="B90" s="21"/>
      <c r="C90" s="21"/>
      <c r="D90" s="21"/>
      <c r="E90" s="17" t="str">
        <f t="shared" si="2"/>
        <v>Q1 '23</v>
      </c>
      <c r="F90" s="11" cm="1">
        <f t="array" ref="F90">_xlfn.IFS(AND(L90&lt;0,M90&gt;0,ABS(L90)&gt;ABS(M90)),O89+L90,AND(L90&lt;0,M90&gt;0,ABS(L90)&lt;ABS(M90)),O89+L90,AND(L90&lt;0,M90&lt;0,ABS(L90)&lt;ABS(M90)),O89+L90+M90,AND(L90&gt;0,M90&gt;0),O89,AND(L90&gt;0,M90&lt;0,ABS(L90)&gt;ABS(M90)),O89,AND(L90&lt;0,M90&gt;0,ABS(L90)&gt;ABS(M90)),O89+L90,AND(L90=0,M90&gt;0),O89,AND(L90&gt;0,M90=0),O89,AND(L90&lt;0,M90=0),O89+L90,AND(L90+M90=0),O89,AND(L90=0,M90&lt;0),O89+M90,AND(L90&gt;0,M90&lt;0,ABS(L90)&lt;ABS(M90)),O89-(ABS(M90)-ABS(L90)),AND(L90&lt;0,M90&lt;0,ABS(L90)&gt;ABS(M90)),O89+L90+M90,AND(L90&lt;0,M90&lt;0,ABS(L90)=ABS(M90)),O89+L90+M90)</f>
        <v>2513.4120454394838</v>
      </c>
      <c r="G90" s="8" cm="1">
        <f t="array" ref="G90">_xlfn.IFS(AND(L90&lt;0,ABS(L90)&lt;ABS(M90)),ABS(L90),AND(L90&lt;0,ABS(L90)&gt;ABS(M90),M90&gt;0),ABS(M90),AND(ROUNDDOWN(L90,0)=0,ROUNDDOWN(M90,0)=0),0,AND(L90&gt;0,M90&lt;0,ABS(L90)&gt;ABS(M90)),L90+M90,AND(L90&gt;=0,M90&gt;=0),L90,AND(L90=0,M90&lt;0),L90,AND(L90&lt;0,M90=0),ABS(L90),AND(L90+M90=0),0,AND(L90&lt;0,ABS(L90)&gt;ABS(M90),M90&lt;0),ABS(L90),AND(L90&gt;0,M90&lt;0,ABS(L90)&lt;ABS(M90)),ABS(M90)-ABS(L90),AND(L90&lt;0,M90&lt;0),ABS(L90))</f>
        <v>140.56265174083057</v>
      </c>
      <c r="H90" s="7" cm="1">
        <f t="array" ref="H90">_xlfn.IFS(AND(L90&lt;0,M90&gt;0),ABS(M90+L90),AND(L90&lt;0,M90&lt;0),ABS(M90),AND(L90&gt;=0,M90&gt;=0),M90,AND(L90=0,M90=0),M90,AND(L90&gt;0,M90&lt;0,ABS(L90)&gt;ABS(M90)),ABS(M90),AND(L90&lt;0,M90=0),M90,AND(L90+M90=0),0,AND(L90=0,M90&lt;0),ABS(M90),AND(L90&gt;0,M90&lt;0,ABS(L90)&lt;ABS(M90)),ABS(L90))</f>
        <v>162.24878868922156</v>
      </c>
      <c r="L90" s="10">
        <f t="shared" si="3"/>
        <v>-140.56265174083057</v>
      </c>
      <c r="M90" s="10">
        <f t="shared" si="3"/>
        <v>302.81144043005213</v>
      </c>
      <c r="N90" s="12">
        <f t="shared" si="4"/>
        <v>162.24878868922156</v>
      </c>
      <c r="O90" s="12">
        <f t="shared" si="5"/>
        <v>2816.223485869536</v>
      </c>
      <c r="P90" s="21"/>
      <c r="Q90" s="44" t="str" cm="1">
        <f t="array" ref="Q90">_xlfn.IFS(L90&lt;0,$T$113,L90=0,"",L90&gt;0,$U$113)</f>
        <v>▼</v>
      </c>
      <c r="R90" s="44" t="str" cm="1">
        <f t="array" ref="R90">_xlfn.IFS(M90&lt;0,$T$113,M90=0,"",M90&gt;0,$U$113)</f>
        <v>▲</v>
      </c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</row>
    <row r="91" spans="1:57" x14ac:dyDescent="0.35">
      <c r="A91" s="21"/>
      <c r="B91" s="21"/>
      <c r="C91" s="21"/>
      <c r="D91" s="21"/>
      <c r="E91" s="17" t="str">
        <f t="shared" si="2"/>
        <v>Q2 '23</v>
      </c>
      <c r="F91" s="11" cm="1">
        <f t="array" ref="F91">_xlfn.IFS(AND(L91&lt;0,M91&gt;0,ABS(L91)&gt;ABS(M91)),O90+L91,AND(L91&lt;0,M91&gt;0,ABS(L91)&lt;ABS(M91)),O90+L91,AND(L91&lt;0,M91&lt;0,ABS(L91)&lt;ABS(M91)),O90+L91+M91,AND(L91&gt;0,M91&gt;0),O90,AND(L91&gt;0,M91&lt;0,ABS(L91)&gt;ABS(M91)),O90,AND(L91&lt;0,M91&gt;0,ABS(L91)&gt;ABS(M91)),O90+L91,AND(L91=0,M91&gt;0),O90,AND(L91&gt;0,M91=0),O90,AND(L91&lt;0,M91=0),O90+L91,AND(L91+M91=0),O90,AND(L91=0,M91&lt;0),O90+M91,AND(L91&gt;0,M91&lt;0,ABS(L91)&lt;ABS(M91)),O90-(ABS(M91)-ABS(L91)),AND(L91&lt;0,M91&lt;0,ABS(L91)&gt;ABS(M91)),O90+L91+M91,AND(L91&lt;0,M91&lt;0,ABS(L91)=ABS(M91)),O90+L91+M91)</f>
        <v>2713.641800058188</v>
      </c>
      <c r="G91" s="8" cm="1">
        <f t="array" ref="G91">_xlfn.IFS(AND(L91&lt;0,ABS(L91)&lt;ABS(M91)),ABS(L91),AND(L91&lt;0,ABS(L91)&gt;ABS(M91),M91&gt;0),ABS(M91),AND(ROUNDDOWN(L91,0)=0,ROUNDDOWN(M91,0)=0),0,AND(L91&gt;0,M91&lt;0,ABS(L91)&gt;ABS(M91)),L91+M91,AND(L91&gt;=0,M91&gt;=0),L91,AND(L91=0,M91&lt;0),L91,AND(L91&lt;0,M91=0),ABS(L91),AND(L91+M91=0),0,AND(L91&lt;0,ABS(L91)&gt;ABS(M91),M91&lt;0),ABS(L91),AND(L91&gt;0,M91&lt;0,ABS(L91)&lt;ABS(M91)),ABS(M91)-ABS(L91),AND(L91&lt;0,M91&lt;0),ABS(L91))</f>
        <v>102.58168581134817</v>
      </c>
      <c r="H91" s="7" cm="1">
        <f t="array" ref="H91">_xlfn.IFS(AND(L91&lt;0,M91&gt;0),ABS(M91+L91),AND(L91&lt;0,M91&lt;0),ABS(M91),AND(L91&gt;=0,M91&gt;=0),M91,AND(L91=0,M91=0),M91,AND(L91&gt;0,M91&lt;0,ABS(L91)&gt;ABS(M91)),ABS(M91),AND(L91&lt;0,M91=0),M91,AND(L91+M91=0),0,AND(L91=0,M91&lt;0),ABS(M91),AND(L91&gt;0,M91&lt;0,ABS(L91)&lt;ABS(M91)),ABS(L91))</f>
        <v>226.99928928602469</v>
      </c>
      <c r="L91" s="10">
        <f t="shared" si="3"/>
        <v>-102.58168581134817</v>
      </c>
      <c r="M91" s="10">
        <f t="shared" si="3"/>
        <v>329.58097509737286</v>
      </c>
      <c r="N91" s="12">
        <f t="shared" si="4"/>
        <v>226.99928928602469</v>
      </c>
      <c r="O91" s="12">
        <f t="shared" si="5"/>
        <v>3043.2227751555611</v>
      </c>
      <c r="P91" s="21"/>
      <c r="Q91" s="44" t="str" cm="1">
        <f t="array" ref="Q91">_xlfn.IFS(L91&lt;0,$T$113,L91=0,"",L91&gt;0,$U$113)</f>
        <v>▼</v>
      </c>
      <c r="R91" s="44" t="str" cm="1">
        <f t="array" ref="R91">_xlfn.IFS(M91&lt;0,$T$113,M91=0,"",M91&gt;0,$U$113)</f>
        <v>▲</v>
      </c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</row>
    <row r="92" spans="1:57" x14ac:dyDescent="0.35">
      <c r="A92" s="21"/>
      <c r="B92" s="21"/>
      <c r="C92" s="21"/>
      <c r="D92" s="21"/>
      <c r="E92" s="17" t="str">
        <f t="shared" si="2"/>
        <v>Q3 '23</v>
      </c>
      <c r="F92" s="11" cm="1">
        <f t="array" ref="F92">_xlfn.IFS(AND(L92&lt;0,M92&gt;0,ABS(L92)&gt;ABS(M92)),O91+L92,AND(L92&lt;0,M92&gt;0,ABS(L92)&lt;ABS(M92)),O91+L92,AND(L92&lt;0,M92&lt;0,ABS(L92)&lt;ABS(M92)),O91+L92+M92,AND(L92&gt;0,M92&gt;0),O91,AND(L92&gt;0,M92&lt;0,ABS(L92)&gt;ABS(M92)),O91,AND(L92&lt;0,M92&gt;0,ABS(L92)&gt;ABS(M92)),O91+L92,AND(L92=0,M92&gt;0),O91,AND(L92&gt;0,M92=0),O91,AND(L92&lt;0,M92=0),O91+L92,AND(L92+M92=0),O91,AND(L92=0,M92&lt;0),O91+M92,AND(L92&gt;0,M92&lt;0,ABS(L92)&lt;ABS(M92)),O91-(ABS(M92)-ABS(L92)),AND(L92&lt;0,M92&lt;0,ABS(L92)&gt;ABS(M92)),O91+L92+M92,AND(L92&lt;0,M92&lt;0,ABS(L92)=ABS(M92)),O91+L92+M92)</f>
        <v>3043.2227751555611</v>
      </c>
      <c r="G92" s="8" cm="1">
        <f t="array" ref="G92">_xlfn.IFS(AND(L92&lt;0,ABS(L92)&lt;ABS(M92)),ABS(L92),AND(L92&lt;0,ABS(L92)&gt;ABS(M92),M92&gt;0),ABS(M92),AND(ROUNDDOWN(L92,0)=0,ROUNDDOWN(M92,0)=0),0,AND(L92&gt;0,M92&lt;0,ABS(L92)&gt;ABS(M92)),L92+M92,AND(L92&gt;=0,M92&gt;=0),L92,AND(L92=0,M92&lt;0),L92,AND(L92&lt;0,M92=0),ABS(L92),AND(L92+M92=0),0,AND(L92&lt;0,ABS(L92)&gt;ABS(M92),M92&lt;0),ABS(L92),AND(L92&gt;0,M92&lt;0,ABS(L92)&lt;ABS(M92)),ABS(M92)-ABS(L92),AND(L92&lt;0,M92&lt;0),ABS(L92))</f>
        <v>651.86925425399886</v>
      </c>
      <c r="H92" s="7" cm="1">
        <f t="array" ref="H92">_xlfn.IFS(AND(L92&lt;0,M92&gt;0),ABS(M92+L92),AND(L92&lt;0,M92&lt;0),ABS(M92),AND(L92&gt;=0,M92&gt;=0),M92,AND(L92=0,M92=0),M92,AND(L92&gt;0,M92&lt;0,ABS(L92)&gt;ABS(M92)),ABS(M92),AND(L92&lt;0,M92=0),M92,AND(L92+M92=0),0,AND(L92=0,M92&lt;0),ABS(M92),AND(L92&gt;0,M92&lt;0,ABS(L92)&lt;ABS(M92)),ABS(L92))</f>
        <v>685.91124094692884</v>
      </c>
      <c r="L92" s="10">
        <f t="shared" si="3"/>
        <v>651.86925425399886</v>
      </c>
      <c r="M92" s="10">
        <f t="shared" si="3"/>
        <v>685.91124094692884</v>
      </c>
      <c r="N92" s="12">
        <f t="shared" si="4"/>
        <v>1337.7804952009278</v>
      </c>
      <c r="O92" s="12">
        <f t="shared" si="5"/>
        <v>4381.0032703564884</v>
      </c>
      <c r="P92" s="21"/>
      <c r="Q92" s="44" t="str" cm="1">
        <f t="array" ref="Q92">_xlfn.IFS(L92&lt;0,$T$113,L92=0,"",L92&gt;0,$U$113)</f>
        <v>▲</v>
      </c>
      <c r="R92" s="44" t="str" cm="1">
        <f t="array" ref="R92">_xlfn.IFS(M92&lt;0,$T$113,M92=0,"",M92&gt;0,$U$113)</f>
        <v>▲</v>
      </c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</row>
    <row r="93" spans="1:57" x14ac:dyDescent="0.35">
      <c r="A93" s="21"/>
      <c r="B93" s="21"/>
      <c r="C93" s="21"/>
      <c r="D93" s="21"/>
      <c r="E93" s="17" t="str">
        <f t="shared" si="2"/>
        <v>Q4 '23</v>
      </c>
      <c r="F93" s="11" cm="1">
        <f t="array" ref="F93">_xlfn.IFS(AND(L93&lt;0,M93&gt;0,ABS(L93)&gt;ABS(M93)),O92+L93,AND(L93&lt;0,M93&gt;0,ABS(L93)&lt;ABS(M93)),O92+L93,AND(L93&lt;0,M93&lt;0,ABS(L93)&lt;ABS(M93)),O92+L93+M93,AND(L93&gt;0,M93&gt;0),O92,AND(L93&gt;0,M93&lt;0,ABS(L93)&gt;ABS(M93)),O92,AND(L93&lt;0,M93&gt;0,ABS(L93)&gt;ABS(M93)),O92+L93,AND(L93=0,M93&gt;0),O92,AND(L93&gt;0,M93=0),O92,AND(L93&lt;0,M93=0),O92+L93,AND(L93+M93=0),O92,AND(L93=0,M93&lt;0),O92+M93,AND(L93&gt;0,M93&lt;0,ABS(L93)&lt;ABS(M93)),O92-(ABS(M93)-ABS(L93)),AND(L93&lt;0,M93&lt;0,ABS(L93)&gt;ABS(M93)),O92+L93+M93,AND(L93&lt;0,M93&lt;0,ABS(L93)=ABS(M93)),O92+L93+M93)</f>
        <v>4381.0032703564884</v>
      </c>
      <c r="G93" s="8" cm="1">
        <f t="array" ref="G93">_xlfn.IFS(AND(L93&lt;0,ABS(L93)&lt;ABS(M93)),ABS(L93),AND(L93&lt;0,ABS(L93)&gt;ABS(M93),M93&gt;0),ABS(M93),AND(ROUNDDOWN(L93,0)=0,ROUNDDOWN(M93,0)=0),0,AND(L93&gt;0,M93&lt;0,ABS(L93)&gt;ABS(M93)),L93+M93,AND(L93&gt;=0,M93&gt;=0),L93,AND(L93=0,M93&lt;0),L93,AND(L93&lt;0,M93=0),ABS(L93),AND(L93+M93=0),0,AND(L93&lt;0,ABS(L93)&gt;ABS(M93),M93&lt;0),ABS(L93),AND(L93&gt;0,M93&lt;0,ABS(L93)&lt;ABS(M93)),ABS(M93)-ABS(L93),AND(L93&lt;0,M93&lt;0),ABS(L93))</f>
        <v>277.61775911938531</v>
      </c>
      <c r="H93" s="7" cm="1">
        <f t="array" ref="H93">_xlfn.IFS(AND(L93&lt;0,M93&gt;0),ABS(M93+L93),AND(L93&lt;0,M93&lt;0),ABS(M93),AND(L93&gt;=0,M93&gt;=0),M93,AND(L93=0,M93=0),M93,AND(L93&gt;0,M93&lt;0,ABS(L93)&gt;ABS(M93)),ABS(M93),AND(L93&lt;0,M93=0),M93,AND(L93+M93=0),0,AND(L93=0,M93&lt;0),ABS(M93),AND(L93&gt;0,M93&lt;0,ABS(L93)&lt;ABS(M93)),ABS(L93))</f>
        <v>102.03781102601022</v>
      </c>
      <c r="L93" s="10">
        <f t="shared" si="3"/>
        <v>379.65557014539553</v>
      </c>
      <c r="M93" s="10">
        <f t="shared" si="3"/>
        <v>-102.03781102601022</v>
      </c>
      <c r="N93" s="12">
        <f t="shared" si="4"/>
        <v>277.61775911938531</v>
      </c>
      <c r="O93" s="12">
        <f t="shared" si="5"/>
        <v>4658.6210294758739</v>
      </c>
      <c r="P93" s="21"/>
      <c r="Q93" s="44" t="str" cm="1">
        <f t="array" ref="Q93">_xlfn.IFS(L93&lt;0,$T$113,L93=0,"",L93&gt;0,$U$113)</f>
        <v>▲</v>
      </c>
      <c r="R93" s="44" t="str" cm="1">
        <f t="array" ref="R93">_xlfn.IFS(M93&lt;0,$T$113,M93=0,"",M93&gt;0,$U$113)</f>
        <v>▼</v>
      </c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</row>
    <row r="94" spans="1:57" x14ac:dyDescent="0.35">
      <c r="A94" s="21"/>
      <c r="B94" s="21"/>
      <c r="C94" s="21"/>
      <c r="D94" s="21"/>
      <c r="E94" s="17" t="str">
        <f t="shared" si="2"/>
        <v>Q1 '24</v>
      </c>
      <c r="F94" s="11" cm="1">
        <f t="array" ref="F94">_xlfn.IFS(AND(L94&lt;0,M94&gt;0,ABS(L94)&gt;ABS(M94)),O93+L94,AND(L94&lt;0,M94&gt;0,ABS(L94)&lt;ABS(M94)),O93+L94,AND(L94&lt;0,M94&lt;0,ABS(L94)&lt;ABS(M94)),O93+L94+M94,AND(L94&gt;0,M94&gt;0),O93,AND(L94&gt;0,M94&lt;0,ABS(L94)&gt;ABS(M94)),O93,AND(L94&lt;0,M94&gt;0,ABS(L94)&gt;ABS(M94)),O93+L94,AND(L94=0,M94&gt;0),O93,AND(L94&gt;0,M94=0),O93,AND(L94&lt;0,M94=0),O93+L94,AND(L94+M94=0),O93,AND(L94=0,M94&lt;0),O93+M94,AND(L94&gt;0,M94&lt;0,ABS(L94)&lt;ABS(M94)),O93-(ABS(M94)-ABS(L94)),AND(L94&lt;0,M94&lt;0,ABS(L94)&gt;ABS(M94)),O93+L94+M94,AND(L94&lt;0,M94&lt;0,ABS(L94)=ABS(M94)),O93+L94+M94)</f>
        <v>4202.7922573554106</v>
      </c>
      <c r="G94" s="8" cm="1">
        <f t="array" ref="G94">_xlfn.IFS(AND(L94&lt;0,ABS(L94)&lt;ABS(M94)),ABS(L94),AND(L94&lt;0,ABS(L94)&gt;ABS(M94),M94&gt;0),ABS(M94),AND(ROUNDDOWN(L94,0)=0,ROUNDDOWN(M94,0)=0),0,AND(L94&gt;0,M94&lt;0,ABS(L94)&gt;ABS(M94)),L94+M94,AND(L94&gt;=0,M94&gt;=0),L94,AND(L94=0,M94&lt;0),L94,AND(L94&lt;0,M94=0),ABS(L94),AND(L94+M94=0),0,AND(L94&lt;0,ABS(L94)&gt;ABS(M94),M94&lt;0),ABS(L94),AND(L94&gt;0,M94&lt;0,ABS(L94)&lt;ABS(M94)),ABS(M94)-ABS(L94),AND(L94&lt;0,M94&lt;0),ABS(L94))</f>
        <v>455.82877212046367</v>
      </c>
      <c r="H94" s="7" cm="1">
        <f t="array" ref="H94">_xlfn.IFS(AND(L94&lt;0,M94&gt;0),ABS(M94+L94),AND(L94&lt;0,M94&lt;0),ABS(M94),AND(L94&gt;=0,M94&gt;=0),M94,AND(L94=0,M94=0),M94,AND(L94&gt;0,M94&lt;0,ABS(L94)&gt;ABS(M94)),ABS(M94),AND(L94&lt;0,M94=0),M94,AND(L94+M94=0),0,AND(L94=0,M94&lt;0),ABS(M94),AND(L94&gt;0,M94&lt;0,ABS(L94)&lt;ABS(M94)),ABS(L94))</f>
        <v>7.0967149700796881</v>
      </c>
      <c r="L94" s="10">
        <f t="shared" si="3"/>
        <v>7.0967149700796881</v>
      </c>
      <c r="M94" s="10">
        <f t="shared" si="3"/>
        <v>-462.92548709054336</v>
      </c>
      <c r="N94" s="12">
        <f t="shared" si="4"/>
        <v>-455.82877212046367</v>
      </c>
      <c r="O94" s="12">
        <f t="shared" si="5"/>
        <v>4202.7922573554106</v>
      </c>
      <c r="P94" s="21"/>
      <c r="Q94" s="44" t="str" cm="1">
        <f t="array" ref="Q94">_xlfn.IFS(L94&lt;0,$T$113,L94=0,"",L94&gt;0,$U$113)</f>
        <v>▲</v>
      </c>
      <c r="R94" s="44" t="str" cm="1">
        <f t="array" ref="R94">_xlfn.IFS(M94&lt;0,$T$113,M94=0,"",M94&gt;0,$U$113)</f>
        <v>▼</v>
      </c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</row>
    <row r="95" spans="1:57" x14ac:dyDescent="0.35">
      <c r="A95" s="21"/>
      <c r="B95" s="21"/>
      <c r="C95" s="21"/>
      <c r="D95" s="21"/>
      <c r="E95" s="17" t="str">
        <f t="shared" si="2"/>
        <v>Q2 '24</v>
      </c>
      <c r="F95" s="11" cm="1">
        <f t="array" ref="F95">_xlfn.IFS(AND(L95&lt;0,M95&gt;0,ABS(L95)&gt;ABS(M95)),O94+L95,AND(L95&lt;0,M95&gt;0,ABS(L95)&lt;ABS(M95)),O94+L95,AND(L95&lt;0,M95&lt;0,ABS(L95)&lt;ABS(M95)),O94+L95+M95,AND(L95&gt;0,M95&gt;0),O94,AND(L95&gt;0,M95&lt;0,ABS(L95)&gt;ABS(M95)),O94,AND(L95&lt;0,M95&gt;0,ABS(L95)&gt;ABS(M95)),O94+L95,AND(L95=0,M95&gt;0),O94,AND(L95&gt;0,M95=0),O94,AND(L95&lt;0,M95=0),O94+L95,AND(L95+M95=0),O94,AND(L95=0,M95&lt;0),O94+M95,AND(L95&gt;0,M95&lt;0,ABS(L95)&lt;ABS(M95)),O94-(ABS(M95)-ABS(L95)),AND(L95&lt;0,M95&lt;0,ABS(L95)&gt;ABS(M95)),O94+L95+M95,AND(L95&lt;0,M95&lt;0,ABS(L95)=ABS(M95)),O94+L95+M95)</f>
        <v>3744.4396886077311</v>
      </c>
      <c r="G95" s="8" cm="1">
        <f t="array" ref="G95">_xlfn.IFS(AND(L95&lt;0,ABS(L95)&lt;ABS(M95)),ABS(L95),AND(L95&lt;0,ABS(L95)&gt;ABS(M95),M95&gt;0),ABS(M95),AND(ROUNDDOWN(L95,0)=0,ROUNDDOWN(M95,0)=0),0,AND(L95&gt;0,M95&lt;0,ABS(L95)&gt;ABS(M95)),L95+M95,AND(L95&gt;=0,M95&gt;=0),L95,AND(L95=0,M95&lt;0),L95,AND(L95&lt;0,M95=0),ABS(L95),AND(L95+M95=0),0,AND(L95&lt;0,ABS(L95)&gt;ABS(M95),M95&lt;0),ABS(L95),AND(L95&gt;0,M95&lt;0,ABS(L95)&lt;ABS(M95)),ABS(M95)-ABS(L95),AND(L95&lt;0,M95&lt;0),ABS(L95))</f>
        <v>374.28254135867485</v>
      </c>
      <c r="H95" s="7" cm="1">
        <f t="array" ref="H95">_xlfn.IFS(AND(L95&lt;0,M95&gt;0),ABS(M95+L95),AND(L95&lt;0,M95&lt;0),ABS(M95),AND(L95&gt;=0,M95&gt;=0),M95,AND(L95=0,M95=0),M95,AND(L95&gt;0,M95&lt;0,ABS(L95)&gt;ABS(M95)),ABS(M95),AND(L95&lt;0,M95=0),M95,AND(L95+M95=0),0,AND(L95=0,M95&lt;0),ABS(M95),AND(L95&gt;0,M95&lt;0,ABS(L95)&lt;ABS(M95)),ABS(L95))</f>
        <v>84.070027389004849</v>
      </c>
      <c r="L95" s="10">
        <f t="shared" si="3"/>
        <v>-374.28254135867485</v>
      </c>
      <c r="M95" s="10">
        <f t="shared" si="3"/>
        <v>-84.070027389004849</v>
      </c>
      <c r="N95" s="12">
        <f t="shared" si="4"/>
        <v>-458.3525687476797</v>
      </c>
      <c r="O95" s="12">
        <f t="shared" si="5"/>
        <v>3744.4396886077311</v>
      </c>
      <c r="P95" s="21"/>
      <c r="Q95" s="44" t="str" cm="1">
        <f t="array" ref="Q95">_xlfn.IFS(L95&lt;0,$T$113,L95=0,"",L95&gt;0,$U$113)</f>
        <v>▼</v>
      </c>
      <c r="R95" s="44" t="str" cm="1">
        <f t="array" ref="R95">_xlfn.IFS(M95&lt;0,$T$113,M95=0,"",M95&gt;0,$U$113)</f>
        <v>▼</v>
      </c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</row>
    <row r="96" spans="1:57" x14ac:dyDescent="0.35">
      <c r="A96" s="21"/>
      <c r="B96" s="21"/>
      <c r="C96" s="21"/>
      <c r="D96" s="21"/>
      <c r="E96" s="17" t="str">
        <f t="shared" si="2"/>
        <v>Q3 '24</v>
      </c>
      <c r="F96" s="11" cm="1">
        <f t="array" ref="F96">_xlfn.IFS(AND(L96&lt;0,M96&gt;0,ABS(L96)&gt;ABS(M96)),O95+L96,AND(L96&lt;0,M96&gt;0,ABS(L96)&lt;ABS(M96)),O95+L96,AND(L96&lt;0,M96&lt;0,ABS(L96)&lt;ABS(M96)),O95+L96+M96,AND(L96&gt;0,M96&gt;0),O95,AND(L96&gt;0,M96&lt;0,ABS(L96)&gt;ABS(M96)),O95,AND(L96&lt;0,M96&gt;0,ABS(L96)&gt;ABS(M96)),O95+L96,AND(L96=0,M96&gt;0),O95,AND(L96&gt;0,M96=0),O95,AND(L96&lt;0,M96=0),O95+L96,AND(L96+M96=0),O95,AND(L96=0,M96&lt;0),O95+M96,AND(L96&gt;0,M96&lt;0,ABS(L96)&lt;ABS(M96)),O95-(ABS(M96)-ABS(L96)),AND(L96&lt;0,M96&lt;0,ABS(L96)&gt;ABS(M96)),O95+L96+M96,AND(L96&lt;0,M96&lt;0,ABS(L96)=ABS(M96)),O95+L96+M96)</f>
        <v>3744.4396886077311</v>
      </c>
      <c r="G96" s="8" cm="1">
        <f t="array" ref="G96">_xlfn.IFS(AND(L96&lt;0,ABS(L96)&lt;ABS(M96)),ABS(L96),AND(L96&lt;0,ABS(L96)&gt;ABS(M96),M96&gt;0),ABS(M96),AND(ROUNDDOWN(L96,0)=0,ROUNDDOWN(M96,0)=0),0,AND(L96&gt;0,M96&lt;0,ABS(L96)&gt;ABS(M96)),L96+M96,AND(L96&gt;=0,M96&gt;=0),L96,AND(L96=0,M96&lt;0),L96,AND(L96&lt;0,M96=0),ABS(L96),AND(L96+M96=0),0,AND(L96&lt;0,ABS(L96)&gt;ABS(M96),M96&lt;0),ABS(L96),AND(L96&gt;0,M96&lt;0,ABS(L96)&lt;ABS(M96)),ABS(M96)-ABS(L96),AND(L96&lt;0,M96&lt;0),ABS(L96))</f>
        <v>714.97089848852761</v>
      </c>
      <c r="H96" s="7" cm="1">
        <f t="array" ref="H96">_xlfn.IFS(AND(L96&lt;0,M96&gt;0),ABS(M96+L96),AND(L96&lt;0,M96&lt;0),ABS(M96),AND(L96&gt;=0,M96&gt;=0),M96,AND(L96=0,M96=0),M96,AND(L96&gt;0,M96&lt;0,ABS(L96)&gt;ABS(M96)),ABS(M96),AND(L96&lt;0,M96=0),M96,AND(L96+M96=0),0,AND(L96=0,M96&lt;0),ABS(M96),AND(L96&gt;0,M96&lt;0,ABS(L96)&lt;ABS(M96)),ABS(L96))</f>
        <v>631.55017471287817</v>
      </c>
      <c r="L96" s="10">
        <f t="shared" si="3"/>
        <v>714.97089848852761</v>
      </c>
      <c r="M96" s="10">
        <f t="shared" si="3"/>
        <v>631.55017471287817</v>
      </c>
      <c r="N96" s="12">
        <f t="shared" si="4"/>
        <v>1346.5210732014057</v>
      </c>
      <c r="O96" s="12">
        <f t="shared" si="5"/>
        <v>5090.9607618091368</v>
      </c>
      <c r="P96" s="21"/>
      <c r="Q96" s="44" t="str" cm="1">
        <f t="array" ref="Q96">_xlfn.IFS(L96&lt;0,$T$113,L96=0,"",L96&gt;0,$U$113)</f>
        <v>▲</v>
      </c>
      <c r="R96" s="44" t="str" cm="1">
        <f t="array" ref="R96">_xlfn.IFS(M96&lt;0,$T$113,M96=0,"",M96&gt;0,$U$113)</f>
        <v>▲</v>
      </c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</row>
    <row r="97" spans="1:57" x14ac:dyDescent="0.35">
      <c r="A97" s="21"/>
      <c r="B97" s="21"/>
      <c r="C97" s="21"/>
      <c r="D97" s="21"/>
      <c r="E97" s="17" t="str">
        <f t="shared" si="2"/>
        <v>Q4 '24</v>
      </c>
      <c r="F97" s="11" cm="1">
        <f t="array" ref="F97">_xlfn.IFS(AND(L97&lt;0,M97&gt;0,ABS(L97)&gt;ABS(M97)),O96+L97,AND(L97&lt;0,M97&gt;0,ABS(L97)&lt;ABS(M97)),O96+L97,AND(L97&lt;0,M97&lt;0,ABS(L97)&lt;ABS(M97)),O96+L97+M97,AND(L97&gt;0,M97&gt;0),O96,AND(L97&gt;0,M97&lt;0,ABS(L97)&gt;ABS(M97)),O96,AND(L97&lt;0,M97&gt;0,ABS(L97)&gt;ABS(M97)),O96+L97,AND(L97=0,M97&gt;0),O96,AND(L97&gt;0,M97=0),O96,AND(L97&lt;0,M97=0),O96+L97,AND(L97+M97=0),O96,AND(L97=0,M97&lt;0),O96+M97,AND(L97&gt;0,M97&lt;0,ABS(L97)&lt;ABS(M97)),O96-(ABS(M97)-ABS(L97)),AND(L97&lt;0,M97&lt;0,ABS(L97)&gt;ABS(M97)),O96+L97+M97,AND(L97&lt;0,M97&lt;0,ABS(L97)=ABS(M97)),O96+L97+M97)</f>
        <v>4423.1782559348367</v>
      </c>
      <c r="G97" s="8" cm="1">
        <f t="array" ref="G97">_xlfn.IFS(AND(L97&lt;0,ABS(L97)&lt;ABS(M97)),ABS(L97),AND(L97&lt;0,ABS(L97)&gt;ABS(M97),M97&gt;0),ABS(M97),AND(ROUNDDOWN(L97,0)=0,ROUNDDOWN(M97,0)=0),0,AND(L97&gt;0,M97&lt;0,ABS(L97)&gt;ABS(M97)),L97+M97,AND(L97&gt;=0,M97&gt;=0),L97,AND(L97=0,M97&lt;0),L97,AND(L97&lt;0,M97=0),ABS(L97),AND(L97+M97=0),0,AND(L97&lt;0,ABS(L97)&gt;ABS(M97),M97&lt;0),ABS(L97),AND(L97&gt;0,M97&lt;0,ABS(L97)&lt;ABS(M97)),ABS(M97)-ABS(L97),AND(L97&lt;0,M97&lt;0),ABS(L97))</f>
        <v>406.84264514791198</v>
      </c>
      <c r="H97" s="7" cm="1">
        <f t="array" ref="H97">_xlfn.IFS(AND(L97&lt;0,M97&gt;0),ABS(M97+L97),AND(L97&lt;0,M97&lt;0),ABS(M97),AND(L97&gt;=0,M97&gt;=0),M97,AND(L97=0,M97=0),M97,AND(L97&gt;0,M97&lt;0,ABS(L97)&gt;ABS(M97)),ABS(M97),AND(L97&lt;0,M97=0),M97,AND(L97+M97=0),0,AND(L97=0,M97&lt;0),ABS(M97),AND(L97&gt;0,M97&lt;0,ABS(L97)&lt;ABS(M97)),ABS(L97))</f>
        <v>260.93986072638796</v>
      </c>
      <c r="L97" s="10">
        <f t="shared" si="3"/>
        <v>-406.84264514791198</v>
      </c>
      <c r="M97" s="10">
        <f t="shared" si="3"/>
        <v>-260.93986072638796</v>
      </c>
      <c r="N97" s="12">
        <f t="shared" si="4"/>
        <v>-667.78250587429989</v>
      </c>
      <c r="O97" s="12">
        <f t="shared" si="5"/>
        <v>4423.1782559348367</v>
      </c>
      <c r="P97" s="21"/>
      <c r="Q97" s="44" t="str" cm="1">
        <f t="array" ref="Q97">_xlfn.IFS(L97&lt;0,$T$113,L97=0,"",L97&gt;0,$U$113)</f>
        <v>▼</v>
      </c>
      <c r="R97" s="44" t="str" cm="1">
        <f t="array" ref="R97">_xlfn.IFS(M97&lt;0,$T$113,M97=0,"",M97&gt;0,$U$113)</f>
        <v>▼</v>
      </c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</row>
    <row r="98" spans="1:57" x14ac:dyDescent="0.35">
      <c r="A98" s="21"/>
      <c r="B98" s="21"/>
      <c r="C98" s="21"/>
      <c r="D98" s="21"/>
      <c r="E98" s="17" t="str">
        <f t="shared" si="2"/>
        <v>Q1 '25</v>
      </c>
      <c r="F98" s="11" cm="1">
        <f t="array" ref="F98">_xlfn.IFS(AND(L98&lt;0,M98&gt;0,ABS(L98)&gt;ABS(M98)),O97+L98,AND(L98&lt;0,M98&gt;0,ABS(L98)&lt;ABS(M98)),O97+L98,AND(L98&lt;0,M98&lt;0,ABS(L98)&lt;ABS(M98)),O97+L98+M98,AND(L98&gt;0,M98&gt;0),O97,AND(L98&gt;0,M98&lt;0,ABS(L98)&gt;ABS(M98)),O97,AND(L98&lt;0,M98&gt;0,ABS(L98)&gt;ABS(M98)),O97+L98,AND(L98=0,M98&gt;0),O97,AND(L98&gt;0,M98=0),O97,AND(L98&lt;0,M98=0),O97+L98,AND(L98+M98=0),O97,AND(L98=0,M98&lt;0),O97+M98,AND(L98&gt;0,M98&lt;0,ABS(L98)&lt;ABS(M98)),O97-(ABS(M98)-ABS(L98)),AND(L98&lt;0,M98&lt;0,ABS(L98)&gt;ABS(M98)),O97+L98+M98,AND(L98&lt;0,M98&lt;0,ABS(L98)=ABS(M98)),O97+L98+M98)</f>
        <v>3661.6763645278506</v>
      </c>
      <c r="G98" s="8" cm="1">
        <f t="array" ref="G98">_xlfn.IFS(AND(L98&lt;0,ABS(L98)&lt;ABS(M98)),ABS(L98),AND(L98&lt;0,ABS(L98)&gt;ABS(M98),M98&gt;0),ABS(M98),AND(ROUNDDOWN(L98,0)=0,ROUNDDOWN(M98,0)=0),0,AND(L98&gt;0,M98&lt;0,ABS(L98)&gt;ABS(M98)),L98+M98,AND(L98&gt;=0,M98&gt;=0),L98,AND(L98=0,M98&lt;0),L98,AND(L98&lt;0,M98=0),ABS(L98),AND(L98+M98=0),0,AND(L98&lt;0,ABS(L98)&gt;ABS(M98),M98&lt;0),ABS(L98),AND(L98&gt;0,M98&lt;0,ABS(L98)&lt;ABS(M98)),ABS(M98)-ABS(L98),AND(L98&lt;0,M98&lt;0),ABS(L98))</f>
        <v>698.58986656330717</v>
      </c>
      <c r="H98" s="7" cm="1">
        <f t="array" ref="H98">_xlfn.IFS(AND(L98&lt;0,M98&gt;0),ABS(M98+L98),AND(L98&lt;0,M98&lt;0),ABS(M98),AND(L98&gt;=0,M98&gt;=0),M98,AND(L98=0,M98=0),M98,AND(L98&gt;0,M98&lt;0,ABS(L98)&gt;ABS(M98)),ABS(M98),AND(L98&lt;0,M98=0),M98,AND(L98+M98=0),0,AND(L98=0,M98&lt;0),ABS(M98),AND(L98&gt;0,M98&lt;0,ABS(L98)&lt;ABS(M98)),ABS(L98))</f>
        <v>62.912024843678864</v>
      </c>
      <c r="L98" s="10">
        <f t="shared" si="3"/>
        <v>-698.58986656330717</v>
      </c>
      <c r="M98" s="10">
        <f t="shared" si="3"/>
        <v>-62.912024843678864</v>
      </c>
      <c r="N98" s="12">
        <f t="shared" si="4"/>
        <v>-761.50189140698603</v>
      </c>
      <c r="O98" s="12">
        <f t="shared" si="5"/>
        <v>3661.6763645278506</v>
      </c>
      <c r="P98" s="21"/>
      <c r="Q98" s="44" t="str" cm="1">
        <f t="array" ref="Q98">_xlfn.IFS(L98&lt;0,$T$113,L98=0,"",L98&gt;0,$U$113)</f>
        <v>▼</v>
      </c>
      <c r="R98" s="44" t="str" cm="1">
        <f t="array" ref="R98">_xlfn.IFS(M98&lt;0,$T$113,M98=0,"",M98&gt;0,$U$113)</f>
        <v>▼</v>
      </c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</row>
    <row r="99" spans="1:57" x14ac:dyDescent="0.35">
      <c r="A99" s="21"/>
      <c r="B99" s="21"/>
      <c r="C99" s="21"/>
      <c r="D99" s="21"/>
      <c r="E99" s="17" t="str">
        <f t="shared" si="2"/>
        <v>Q2 '25</v>
      </c>
      <c r="F99" s="11" cm="1">
        <f t="array" ref="F99">_xlfn.IFS(AND(L99&lt;0,M99&gt;0,ABS(L99)&gt;ABS(M99)),O98+L99,AND(L99&lt;0,M99&gt;0,ABS(L99)&lt;ABS(M99)),O98+L99,AND(L99&lt;0,M99&lt;0,ABS(L99)&lt;ABS(M99)),O98+L99+M99,AND(L99&gt;0,M99&gt;0),O98,AND(L99&gt;0,M99&lt;0,ABS(L99)&gt;ABS(M99)),O98,AND(L99&lt;0,M99&gt;0,ABS(L99)&gt;ABS(M99)),O98+L99,AND(L99=0,M99&gt;0),O98,AND(L99&gt;0,M99=0),O98,AND(L99&lt;0,M99=0),O98+L99,AND(L99+M99=0),O98,AND(L99=0,M99&lt;0),O98+M99,AND(L99&gt;0,M99&lt;0,ABS(L99)&lt;ABS(M99)),O98-(ABS(M99)-ABS(L99)),AND(L99&lt;0,M99&lt;0,ABS(L99)&gt;ABS(M99)),O98+L99+M99,AND(L99&lt;0,M99&lt;0,ABS(L99)=ABS(M99)),O98+L99+M99)</f>
        <v>2887.1322712671868</v>
      </c>
      <c r="G99" s="8" cm="1">
        <f t="array" ref="G99">_xlfn.IFS(AND(L99&lt;0,ABS(L99)&lt;ABS(M99)),ABS(L99),AND(L99&lt;0,ABS(L99)&gt;ABS(M99),M99&gt;0),ABS(M99),AND(ROUNDDOWN(L99,0)=0,ROUNDDOWN(M99,0)=0),0,AND(L99&gt;0,M99&lt;0,ABS(L99)&gt;ABS(M99)),L99+M99,AND(L99&gt;=0,M99&gt;=0),L99,AND(L99=0,M99&lt;0),L99,AND(L99&lt;0,M99=0),ABS(L99),AND(L99+M99=0),0,AND(L99&lt;0,ABS(L99)&gt;ABS(M99),M99&lt;0),ABS(L99),AND(L99&gt;0,M99&lt;0,ABS(L99)&lt;ABS(M99)),ABS(M99)-ABS(L99),AND(L99&lt;0,M99&lt;0),ABS(L99))</f>
        <v>636.96859807170802</v>
      </c>
      <c r="H99" s="7" cm="1">
        <f t="array" ref="H99">_xlfn.IFS(AND(L99&lt;0,M99&gt;0),ABS(M99+L99),AND(L99&lt;0,M99&lt;0),ABS(M99),AND(L99&gt;=0,M99&gt;=0),M99,AND(L99=0,M99=0),M99,AND(L99&gt;0,M99&lt;0,ABS(L99)&gt;ABS(M99)),ABS(M99),AND(L99&lt;0,M99=0),M99,AND(L99+M99=0),0,AND(L99=0,M99&lt;0),ABS(M99),AND(L99&gt;0,M99&lt;0,ABS(L99)&lt;ABS(M99)),ABS(L99))</f>
        <v>137.57549518895564</v>
      </c>
      <c r="L99" s="10">
        <f t="shared" si="3"/>
        <v>-636.96859807170802</v>
      </c>
      <c r="M99" s="10">
        <f t="shared" si="3"/>
        <v>-137.57549518895564</v>
      </c>
      <c r="N99" s="12">
        <f t="shared" si="4"/>
        <v>-774.54409326066366</v>
      </c>
      <c r="O99" s="12">
        <f t="shared" si="5"/>
        <v>2887.1322712671868</v>
      </c>
      <c r="P99" s="21"/>
      <c r="Q99" s="44" t="str" cm="1">
        <f t="array" ref="Q99">_xlfn.IFS(L99&lt;0,$T$113,L99=0,"",L99&gt;0,$U$113)</f>
        <v>▼</v>
      </c>
      <c r="R99" s="44" t="str" cm="1">
        <f t="array" ref="R99">_xlfn.IFS(M99&lt;0,$T$113,M99=0,"",M99&gt;0,$U$113)</f>
        <v>▼</v>
      </c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</row>
    <row r="100" spans="1:57" x14ac:dyDescent="0.35">
      <c r="A100" s="21"/>
      <c r="B100" s="21"/>
      <c r="C100" s="21"/>
      <c r="D100" s="21"/>
      <c r="E100" s="17" t="str">
        <f t="shared" si="2"/>
        <v>Q3 '25</v>
      </c>
      <c r="F100" s="11" cm="1">
        <f t="array" ref="F100">_xlfn.IFS(AND(L100&lt;0,M100&gt;0,ABS(L100)&gt;ABS(M100)),O99+L100,AND(L100&lt;0,M100&gt;0,ABS(L100)&lt;ABS(M100)),O99+L100,AND(L100&lt;0,M100&lt;0,ABS(L100)&lt;ABS(M100)),O99+L100+M100,AND(L100&gt;0,M100&gt;0),O99,AND(L100&gt;0,M100&lt;0,ABS(L100)&gt;ABS(M100)),O99,AND(L100&lt;0,M100&gt;0,ABS(L100)&gt;ABS(M100)),O99+L100,AND(L100=0,M100&gt;0),O99,AND(L100&gt;0,M100=0),O99,AND(L100&lt;0,M100=0),O99+L100,AND(L100+M100=0),O99,AND(L100=0,M100&lt;0),O99+M100,AND(L100&gt;0,M100&lt;0,ABS(L100)&lt;ABS(M100)),O99-(ABS(M100)-ABS(L100)),AND(L100&lt;0,M100&lt;0,ABS(L100)&gt;ABS(M100)),O99+L100+M100,AND(L100&lt;0,M100&lt;0,ABS(L100)=ABS(M100)),O99+L100+M100)</f>
        <v>2649.415416492066</v>
      </c>
      <c r="G100" s="8" cm="1">
        <f t="array" ref="G100">_xlfn.IFS(AND(L100&lt;0,ABS(L100)&lt;ABS(M100)),ABS(L100),AND(L100&lt;0,ABS(L100)&gt;ABS(M100),M100&gt;0),ABS(M100),AND(ROUNDDOWN(L100,0)=0,ROUNDDOWN(M100,0)=0),0,AND(L100&gt;0,M100&lt;0,ABS(L100)&gt;ABS(M100)),L100+M100,AND(L100&gt;=0,M100&gt;=0),L100,AND(L100=0,M100&lt;0),L100,AND(L100&lt;0,M100=0),ABS(L100),AND(L100+M100=0),0,AND(L100&lt;0,ABS(L100)&gt;ABS(M100),M100&lt;0),ABS(L100),AND(L100&gt;0,M100&lt;0,ABS(L100)&lt;ABS(M100)),ABS(M100)-ABS(L100),AND(L100&lt;0,M100&lt;0),ABS(L100))</f>
        <v>237.71685477512074</v>
      </c>
      <c r="H100" s="7" cm="1">
        <f t="array" ref="H100">_xlfn.IFS(AND(L100&lt;0,M100&gt;0),ABS(M100+L100),AND(L100&lt;0,M100&lt;0),ABS(M100),AND(L100&gt;=0,M100&gt;=0),M100,AND(L100=0,M100=0),M100,AND(L100&gt;0,M100&lt;0,ABS(L100)&gt;ABS(M100)),ABS(M100),AND(L100&lt;0,M100=0),M100,AND(L100+M100=0),0,AND(L100=0,M100&lt;0),ABS(M100),AND(L100&gt;0,M100&lt;0,ABS(L100)&lt;ABS(M100)),ABS(L100))</f>
        <v>265.51678504662362</v>
      </c>
      <c r="L100" s="10">
        <f t="shared" si="3"/>
        <v>-237.71685477512074</v>
      </c>
      <c r="M100" s="10">
        <f t="shared" si="3"/>
        <v>503.23363982174436</v>
      </c>
      <c r="N100" s="12">
        <f t="shared" si="4"/>
        <v>265.51678504662362</v>
      </c>
      <c r="O100" s="12">
        <f t="shared" si="5"/>
        <v>3152.6490563138104</v>
      </c>
      <c r="P100" s="21"/>
      <c r="Q100" s="44" t="str" cm="1">
        <f t="array" ref="Q100">_xlfn.IFS(L100&lt;0,$T$113,L100=0,"",L100&gt;0,$U$113)</f>
        <v>▼</v>
      </c>
      <c r="R100" s="44" t="str" cm="1">
        <f t="array" ref="R100">_xlfn.IFS(M100&lt;0,$T$113,M100=0,"",M100&gt;0,$U$113)</f>
        <v>▲</v>
      </c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</row>
    <row r="101" spans="1:57" x14ac:dyDescent="0.35">
      <c r="A101" s="21"/>
      <c r="B101" s="21"/>
      <c r="C101" s="21"/>
      <c r="D101" s="21"/>
      <c r="E101" s="17" t="str">
        <f t="shared" si="2"/>
        <v>Q4 '25</v>
      </c>
      <c r="F101" s="11" cm="1">
        <f t="array" ref="F101">_xlfn.IFS(AND(L101&lt;0,M101&gt;0,ABS(L101)&gt;ABS(M101)),O100+L101,AND(L101&lt;0,M101&gt;0,ABS(L101)&lt;ABS(M101)),O100+L101,AND(L101&lt;0,M101&lt;0,ABS(L101)&lt;ABS(M101)),O100+L101+M101,AND(L101&gt;0,M101&gt;0),O100,AND(L101&gt;0,M101&lt;0,ABS(L101)&gt;ABS(M101)),O100,AND(L101&lt;0,M101&gt;0,ABS(L101)&gt;ABS(M101)),O100+L101,AND(L101=0,M101&gt;0),O100,AND(L101&gt;0,M101=0),O100,AND(L101&lt;0,M101=0),O100+L101,AND(L101+M101=0),O100,AND(L101=0,M101&lt;0),O100+M101,AND(L101&gt;0,M101&lt;0,ABS(L101)&lt;ABS(M101)),O100-(ABS(M101)-ABS(L101)),AND(L101&lt;0,M101&lt;0,ABS(L101)&gt;ABS(M101)),O100+L101+M101,AND(L101&lt;0,M101&lt;0,ABS(L101)=ABS(M101)),O100+L101+M101)</f>
        <v>2772.296411293813</v>
      </c>
      <c r="G101" s="8" cm="1">
        <f t="array" ref="G101">_xlfn.IFS(AND(L101&lt;0,ABS(L101)&lt;ABS(M101)),ABS(L101),AND(L101&lt;0,ABS(L101)&gt;ABS(M101),M101&gt;0),ABS(M101),AND(ROUNDDOWN(L101,0)=0,ROUNDDOWN(M101,0)=0),0,AND(L101&gt;0,M101&lt;0,ABS(L101)&gt;ABS(M101)),L101+M101,AND(L101&gt;=0,M101&gt;=0),L101,AND(L101=0,M101&lt;0),L101,AND(L101&lt;0,M101=0),ABS(L101),AND(L101+M101=0),0,AND(L101&lt;0,ABS(L101)&gt;ABS(M101),M101&lt;0),ABS(L101),AND(L101&gt;0,M101&lt;0,ABS(L101)&lt;ABS(M101)),ABS(M101)-ABS(L101),AND(L101&lt;0,M101&lt;0),ABS(L101))</f>
        <v>296.05303169696538</v>
      </c>
      <c r="H101" s="7" cm="1">
        <f t="array" ref="H101">_xlfn.IFS(AND(L101&lt;0,M101&gt;0),ABS(M101+L101),AND(L101&lt;0,M101&lt;0),ABS(M101),AND(L101&gt;=0,M101&gt;=0),M101,AND(L101=0,M101=0),M101,AND(L101&gt;0,M101&lt;0,ABS(L101)&gt;ABS(M101)),ABS(M101),AND(L101&lt;0,M101=0),M101,AND(L101+M101=0),0,AND(L101=0,M101&lt;0),ABS(M101),AND(L101&gt;0,M101&lt;0,ABS(L101)&lt;ABS(M101)),ABS(L101))</f>
        <v>84.299613323031963</v>
      </c>
      <c r="L101" s="10">
        <f t="shared" si="3"/>
        <v>-380.35264501999734</v>
      </c>
      <c r="M101" s="10">
        <f t="shared" si="3"/>
        <v>296.05303169696538</v>
      </c>
      <c r="N101" s="12">
        <f t="shared" si="4"/>
        <v>-84.299613323031963</v>
      </c>
      <c r="O101" s="12">
        <f t="shared" si="5"/>
        <v>3068.3494429907782</v>
      </c>
      <c r="P101" s="21"/>
      <c r="Q101" s="44" t="str" cm="1">
        <f t="array" ref="Q101">_xlfn.IFS(L101&lt;0,$T$113,L101=0,"",L101&gt;0,$U$113)</f>
        <v>▼</v>
      </c>
      <c r="R101" s="44" t="str" cm="1">
        <f t="array" ref="R101">_xlfn.IFS(M101&lt;0,$T$113,M101=0,"",M101&gt;0,$U$113)</f>
        <v>▲</v>
      </c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</row>
    <row r="102" spans="1:57" x14ac:dyDescent="0.35">
      <c r="A102" s="21"/>
      <c r="B102" s="21"/>
      <c r="C102" s="21"/>
      <c r="D102" s="21"/>
      <c r="E102" s="17" t="str">
        <f t="shared" si="2"/>
        <v>Q1 '26</v>
      </c>
      <c r="F102" s="11" cm="1">
        <f t="array" ref="F102">_xlfn.IFS(AND(L102&lt;0,M102&gt;0,ABS(L102)&gt;ABS(M102)),O101+L102,AND(L102&lt;0,M102&gt;0,ABS(L102)&lt;ABS(M102)),O101+L102,AND(L102&lt;0,M102&lt;0,ABS(L102)&lt;ABS(M102)),O101+L102+M102,AND(L102&gt;0,M102&gt;0),O101,AND(L102&gt;0,M102&lt;0,ABS(L102)&gt;ABS(M102)),O101,AND(L102&lt;0,M102&gt;0,ABS(L102)&gt;ABS(M102)),O101+L102,AND(L102=0,M102&gt;0),O101,AND(L102&gt;0,M102=0),O101,AND(L102&lt;0,M102=0),O101+L102,AND(L102+M102=0),O101,AND(L102=0,M102&lt;0),O101+M102,AND(L102&gt;0,M102&lt;0,ABS(L102)&lt;ABS(M102)),O101-(ABS(M102)-ABS(L102)),AND(L102&lt;0,M102&lt;0,ABS(L102)&gt;ABS(M102)),O101+L102+M102,AND(L102&lt;0,M102&lt;0,ABS(L102)=ABS(M102)),O101+L102+M102)</f>
        <v>3068.3494429907782</v>
      </c>
      <c r="G102" s="8" cm="1">
        <f t="array" ref="G102">_xlfn.IFS(AND(L102&lt;0,ABS(L102)&lt;ABS(M102)),ABS(L102),AND(L102&lt;0,ABS(L102)&gt;ABS(M102),M102&gt;0),ABS(M102),AND(ROUNDDOWN(L102,0)=0,ROUNDDOWN(M102,0)=0),0,AND(L102&gt;0,M102&lt;0,ABS(L102)&gt;ABS(M102)),L102+M102,AND(L102&gt;=0,M102&gt;=0),L102,AND(L102=0,M102&lt;0),L102,AND(L102&lt;0,M102=0),ABS(L102),AND(L102+M102=0),0,AND(L102&lt;0,ABS(L102)&gt;ABS(M102),M102&lt;0),ABS(L102),AND(L102&gt;0,M102&lt;0,ABS(L102)&lt;ABS(M102)),ABS(M102)-ABS(L102),AND(L102&lt;0,M102&lt;0),ABS(L102))</f>
        <v>618.45411841351756</v>
      </c>
      <c r="H102" s="7" cm="1">
        <f t="array" ref="H102">_xlfn.IFS(AND(L102&lt;0,M102&gt;0),ABS(M102+L102),AND(L102&lt;0,M102&lt;0),ABS(M102),AND(L102&gt;=0,M102&gt;=0),M102,AND(L102=0,M102=0),M102,AND(L102&gt;0,M102&lt;0,ABS(L102)&gt;ABS(M102)),ABS(M102),AND(L102&lt;0,M102=0),M102,AND(L102+M102=0),0,AND(L102=0,M102&lt;0),ABS(M102),AND(L102&gt;0,M102&lt;0,ABS(L102)&lt;ABS(M102)),ABS(L102))</f>
        <v>354.92769950775528</v>
      </c>
      <c r="L102" s="10">
        <f t="shared" si="3"/>
        <v>618.45411841351756</v>
      </c>
      <c r="M102" s="10">
        <f t="shared" si="3"/>
        <v>354.92769950775528</v>
      </c>
      <c r="N102" s="12">
        <f t="shared" si="4"/>
        <v>973.38181792127284</v>
      </c>
      <c r="O102" s="12">
        <f t="shared" si="5"/>
        <v>4041.7312609120509</v>
      </c>
      <c r="P102" s="21"/>
      <c r="Q102" s="44" t="str" cm="1">
        <f t="array" ref="Q102">_xlfn.IFS(L102&lt;0,$T$113,L102=0,"",L102&gt;0,$U$113)</f>
        <v>▲</v>
      </c>
      <c r="R102" s="44" t="str" cm="1">
        <f t="array" ref="R102">_xlfn.IFS(M102&lt;0,$T$113,M102=0,"",M102&gt;0,$U$113)</f>
        <v>▲</v>
      </c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</row>
    <row r="103" spans="1:57" x14ac:dyDescent="0.35">
      <c r="A103" s="21"/>
      <c r="B103" s="21"/>
      <c r="C103" s="21"/>
      <c r="D103" s="21"/>
      <c r="E103" s="17" t="str">
        <f t="shared" si="2"/>
        <v>Q2 '26</v>
      </c>
      <c r="F103" s="11" cm="1">
        <f t="array" ref="F103">_xlfn.IFS(AND(L103&lt;0,M103&gt;0,ABS(L103)&gt;ABS(M103)),O102+L103,AND(L103&lt;0,M103&gt;0,ABS(L103)&lt;ABS(M103)),O102+L103,AND(L103&lt;0,M103&lt;0,ABS(L103)&lt;ABS(M103)),O102+L103+M103,AND(L103&gt;0,M103&gt;0),O102,AND(L103&gt;0,M103&lt;0,ABS(L103)&gt;ABS(M103)),O102,AND(L103&lt;0,M103&gt;0,ABS(L103)&gt;ABS(M103)),O102+L103,AND(L103=0,M103&gt;0),O102,AND(L103&gt;0,M103=0),O102,AND(L103&lt;0,M103=0),O102+L103,AND(L103+M103=0),O102,AND(L103=0,M103&lt;0),O102+M103,AND(L103&gt;0,M103&lt;0,ABS(L103)&lt;ABS(M103)),O102-(ABS(M103)-ABS(L103)),AND(L103&lt;0,M103&lt;0,ABS(L103)&gt;ABS(M103)),O102+L103+M103,AND(L103&lt;0,M103&lt;0,ABS(L103)=ABS(M103)),O102+L103+M103)</f>
        <v>3544.0508200242375</v>
      </c>
      <c r="G103" s="8" cm="1">
        <f t="array" ref="G103">_xlfn.IFS(AND(L103&lt;0,ABS(L103)&lt;ABS(M103)),ABS(L103),AND(L103&lt;0,ABS(L103)&gt;ABS(M103),M103&gt;0),ABS(M103),AND(ROUNDDOWN(L103,0)=0,ROUNDDOWN(M103,0)=0),0,AND(L103&gt;0,M103&lt;0,ABS(L103)&gt;ABS(M103)),L103+M103,AND(L103&gt;=0,M103&gt;=0),L103,AND(L103=0,M103&lt;0),L103,AND(L103&lt;0,M103=0),ABS(L103),AND(L103+M103=0),0,AND(L103&lt;0,ABS(L103)&gt;ABS(M103),M103&lt;0),ABS(L103),AND(L103&gt;0,M103&lt;0,ABS(L103)&lt;ABS(M103)),ABS(M103)-ABS(L103),AND(L103&lt;0,M103&lt;0),ABS(L103))</f>
        <v>207.85322469855407</v>
      </c>
      <c r="H103" s="7" cm="1">
        <f t="array" ref="H103">_xlfn.IFS(AND(L103&lt;0,M103&gt;0),ABS(M103+L103),AND(L103&lt;0,M103&lt;0),ABS(M103),AND(L103&gt;=0,M103&gt;=0),M103,AND(L103=0,M103=0),M103,AND(L103&gt;0,M103&lt;0,ABS(L103)&gt;ABS(M103)),ABS(M103),AND(L103&lt;0,M103=0),M103,AND(L103+M103=0),0,AND(L103=0,M103&lt;0),ABS(M103),AND(L103&gt;0,M103&lt;0,ABS(L103)&lt;ABS(M103)),ABS(L103))</f>
        <v>289.82721618925945</v>
      </c>
      <c r="L103" s="10">
        <f t="shared" si="3"/>
        <v>-497.68044088781352</v>
      </c>
      <c r="M103" s="10">
        <f t="shared" si="3"/>
        <v>207.85322469855407</v>
      </c>
      <c r="N103" s="12">
        <f t="shared" si="4"/>
        <v>-289.82721618925945</v>
      </c>
      <c r="O103" s="12">
        <f t="shared" si="5"/>
        <v>3751.9040447227917</v>
      </c>
      <c r="P103" s="21"/>
      <c r="Q103" s="44" t="str" cm="1">
        <f t="array" ref="Q103">_xlfn.IFS(L103&lt;0,$T$113,L103=0,"",L103&gt;0,$U$113)</f>
        <v>▼</v>
      </c>
      <c r="R103" s="44" t="str" cm="1">
        <f t="array" ref="R103">_xlfn.IFS(M103&lt;0,$T$113,M103=0,"",M103&gt;0,$U$113)</f>
        <v>▲</v>
      </c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</row>
    <row r="104" spans="1:57" x14ac:dyDescent="0.35">
      <c r="A104" s="21"/>
      <c r="B104" s="21"/>
      <c r="C104" s="21"/>
      <c r="D104" s="21"/>
      <c r="E104" s="17" t="str">
        <f t="shared" si="2"/>
        <v>COGS '24</v>
      </c>
      <c r="F104" s="11" cm="1">
        <f t="array" ref="F104">_xlfn.IFS(AND(L104&lt;0,M104&gt;0,ABS(L104)&gt;ABS(M104)),O103+L104,AND(L104&lt;0,M104&gt;0,ABS(L104)&lt;ABS(M104)),O103+L104,AND(L104&lt;0,M104&lt;0,ABS(L104)&lt;ABS(M104)),O103+L104+M104,AND(L104&gt;0,M104&gt;0),O103,AND(L104&gt;0,M104&lt;0,ABS(L104)&gt;ABS(M104)),O103,AND(L104&lt;0,M104&gt;0,ABS(L104)&gt;ABS(M104)),O103+L104,AND(L104=0,M104&gt;0),O103,AND(L104&gt;0,M104=0),O103,AND(L104&lt;0,M104=0),O103+L104,AND(L104+M104=0),O103,AND(L104=0,M104&lt;0),O103+M104,AND(L104&gt;0,M104&lt;0,ABS(L104)&lt;ABS(M104)),O103-(ABS(M104)-ABS(L104)),AND(L104&lt;0,M104&lt;0,ABS(L104)&gt;ABS(M104)),O103+L104+M104,AND(L104&lt;0,M104&lt;0,ABS(L104)=ABS(M104)),O103+L104+M104)</f>
        <v>3751.9040447227917</v>
      </c>
      <c r="G104" s="8">
        <v>0</v>
      </c>
      <c r="H104" s="7" cm="1">
        <f t="array" ref="H104">_xlfn.IFS(AND(L104&lt;0,M104&gt;0),ABS(M104+L104),AND(L104&lt;0,M104&lt;0),ABS(M104),AND(L104&gt;=0,M104&gt;=0),M104,AND(L104=0,M104=0),M104,AND(L104&gt;0,M104&lt;0,ABS(L104)&gt;ABS(M104)),ABS(M104),AND(L104&lt;0,M104=0),M104,AND(L104+M104=0),0,AND(L104=0,M104&lt;0),ABS(M104),AND(L104&gt;0,M104&lt;0,ABS(L104)&lt;ABS(M104)),ABS(L104))</f>
        <v>0</v>
      </c>
      <c r="L104" s="10">
        <f t="shared" si="3"/>
        <v>3751.9040447227917</v>
      </c>
      <c r="M104" s="10">
        <f t="shared" si="3"/>
        <v>0</v>
      </c>
      <c r="N104" s="12">
        <f t="shared" si="4"/>
        <v>3751.9040447227917</v>
      </c>
      <c r="O104" s="12">
        <f t="shared" si="5"/>
        <v>7503.8080894455834</v>
      </c>
      <c r="P104" s="21"/>
      <c r="Q104" s="44" t="str" cm="1">
        <f t="array" ref="Q104">_xlfn.IFS(L104&lt;0,$T$113,L104=0,"",L104&gt;0,$U$113)</f>
        <v>▲</v>
      </c>
      <c r="R104" s="44" t="str" cm="1">
        <f t="array" ref="R104">_xlfn.IFS(M104&lt;0,$T$113,M104=0,"",M104&gt;0,$U$113)</f>
        <v/>
      </c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</row>
    <row r="105" spans="1:57" x14ac:dyDescent="0.35">
      <c r="A105" s="21"/>
      <c r="B105" s="21"/>
      <c r="C105" s="21"/>
      <c r="D105" s="21"/>
      <c r="E105" s="6">
        <f t="shared" si="2"/>
        <v>0</v>
      </c>
      <c r="F105" s="11">
        <v>0</v>
      </c>
      <c r="G105" s="8" cm="1">
        <f t="array" ref="G105">_xlfn.IFS(AND(L105&lt;0,ABS(L105)&lt;ABS(M105)),ABS(L105),AND(L105&lt;0,ABS(L105)&gt;ABS(M105),M105&gt;0),ABS(M105),AND(ROUNDDOWN(L105,0)=0,ROUNDDOWN(M105,0)=0),0,AND(L105&gt;0,M105&lt;0,ABS(L105)&gt;ABS(M105)),L105+M105,AND(L105&gt;=0,M105&gt;=0),L105,AND(L105=0,M105&lt;0),L105,AND(L105&lt;0,M105=0),ABS(L105),AND(L105+M105=0),0,AND(L105&lt;0,ABS(L105)&gt;ABS(M105),M105&lt;0),ABS(L105),AND(L105&gt;0,M105&lt;0,ABS(L105)&lt;ABS(M105)),ABS(M105)-ABS(L105),AND(L105&lt;0,M105&lt;0),ABS(L105))</f>
        <v>0</v>
      </c>
      <c r="H105" s="12"/>
      <c r="P105" s="21"/>
      <c r="Q105" s="25"/>
      <c r="R105" s="25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</row>
    <row r="106" spans="1:57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5"/>
      <c r="R106" s="25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</row>
    <row r="107" spans="1:57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3"/>
      <c r="N107" s="21"/>
      <c r="O107" s="21"/>
      <c r="P107" s="21"/>
      <c r="Q107" s="25"/>
      <c r="R107" s="25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</row>
    <row r="108" spans="1:57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5"/>
      <c r="R108" s="25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</row>
    <row r="109" spans="1:57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5"/>
      <c r="R109" s="25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</row>
    <row r="110" spans="1:57" x14ac:dyDescent="0.35">
      <c r="A110" s="21"/>
      <c r="B110" s="21"/>
      <c r="C110" s="21"/>
      <c r="D110" s="21"/>
      <c r="E110" s="21"/>
      <c r="F110" s="21"/>
      <c r="G110" s="21"/>
      <c r="H110" s="45"/>
      <c r="I110" s="21"/>
      <c r="J110" s="21"/>
      <c r="K110" s="21"/>
      <c r="L110" s="21"/>
      <c r="M110" s="21"/>
      <c r="N110" s="21"/>
      <c r="O110" s="21"/>
      <c r="P110" s="21"/>
      <c r="Q110" s="25"/>
      <c r="R110" s="25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</row>
    <row r="111" spans="1:57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5"/>
      <c r="R111" s="25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</row>
    <row r="112" spans="1:57" x14ac:dyDescent="0.35">
      <c r="A112" s="21"/>
      <c r="B112" s="21"/>
      <c r="C112" s="21"/>
      <c r="D112" s="21"/>
      <c r="E112" s="21"/>
      <c r="F112" s="45"/>
      <c r="G112" s="45"/>
      <c r="H112" s="45"/>
      <c r="I112" s="21"/>
      <c r="J112" s="21"/>
      <c r="K112" s="21"/>
      <c r="L112" s="21"/>
      <c r="M112" s="21"/>
      <c r="N112" s="21"/>
      <c r="O112" s="21"/>
      <c r="P112" s="21"/>
      <c r="Q112" s="25"/>
      <c r="R112" s="25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</row>
    <row r="113" spans="1:57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5"/>
      <c r="R113" s="25"/>
      <c r="S113" s="21"/>
      <c r="T113" s="21" t="s">
        <v>3</v>
      </c>
      <c r="U113" s="21" t="s">
        <v>2</v>
      </c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</row>
    <row r="114" spans="1:57" x14ac:dyDescent="0.35">
      <c r="A114" s="21"/>
      <c r="B114" s="21"/>
      <c r="C114" s="21"/>
      <c r="D114" s="21"/>
      <c r="E114" s="21"/>
      <c r="F114" s="21"/>
      <c r="G114" s="21"/>
      <c r="H114" s="45"/>
      <c r="I114" s="21"/>
      <c r="J114" s="21"/>
      <c r="K114" s="21"/>
      <c r="L114" s="45"/>
      <c r="M114" s="45"/>
      <c r="N114" s="21"/>
      <c r="O114" s="21"/>
      <c r="P114" s="21"/>
      <c r="Q114" s="25"/>
      <c r="R114" s="25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</row>
    <row r="115" spans="1:57" x14ac:dyDescent="0.35">
      <c r="A115" s="21"/>
      <c r="B115" s="21"/>
      <c r="C115" s="21"/>
      <c r="D115" s="21"/>
      <c r="E115" s="21"/>
      <c r="F115" s="21"/>
      <c r="G115" s="46"/>
      <c r="H115" s="46"/>
      <c r="I115" s="21"/>
      <c r="J115" s="21"/>
      <c r="K115" s="21"/>
      <c r="L115" s="45"/>
      <c r="M115" s="45"/>
      <c r="N115" s="21"/>
      <c r="O115" s="21"/>
      <c r="P115" s="21"/>
      <c r="Q115" s="25"/>
      <c r="R115" s="25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</row>
    <row r="116" spans="1:57" x14ac:dyDescent="0.35">
      <c r="A116" s="21"/>
      <c r="B116" s="21"/>
      <c r="C116" s="21"/>
      <c r="D116" s="21"/>
      <c r="E116" s="21"/>
      <c r="F116" s="21"/>
      <c r="G116" s="46"/>
      <c r="H116" s="46"/>
      <c r="I116" s="21"/>
      <c r="J116" s="21"/>
      <c r="K116" s="21"/>
      <c r="L116" s="45"/>
      <c r="M116" s="45"/>
      <c r="N116" s="21"/>
      <c r="O116" s="21"/>
      <c r="P116" s="21"/>
      <c r="Q116" s="25"/>
      <c r="R116" s="25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</row>
    <row r="117" spans="1:57" x14ac:dyDescent="0.35">
      <c r="A117" s="21"/>
      <c r="B117" s="21"/>
      <c r="C117" s="21"/>
      <c r="D117" s="21"/>
      <c r="E117" s="21"/>
      <c r="F117" s="21"/>
      <c r="G117" s="46"/>
      <c r="H117" s="46"/>
      <c r="I117" s="21"/>
      <c r="J117" s="21"/>
      <c r="K117" s="21"/>
      <c r="L117" s="45"/>
      <c r="M117" s="45"/>
      <c r="N117" s="21"/>
      <c r="O117" s="21"/>
      <c r="P117" s="21"/>
      <c r="Q117" s="25"/>
      <c r="R117" s="25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</row>
    <row r="118" spans="1:57" x14ac:dyDescent="0.35">
      <c r="A118" s="21"/>
      <c r="B118" s="21"/>
      <c r="C118" s="21"/>
      <c r="D118" s="21"/>
      <c r="E118" s="21"/>
      <c r="F118" s="21"/>
      <c r="G118" s="46"/>
      <c r="H118" s="46"/>
      <c r="I118" s="21"/>
      <c r="J118" s="21"/>
      <c r="K118" s="21"/>
      <c r="L118" s="45"/>
      <c r="M118" s="45"/>
      <c r="N118" s="21"/>
      <c r="O118" s="21"/>
      <c r="P118" s="21"/>
      <c r="Q118" s="25"/>
      <c r="R118" s="25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</row>
    <row r="119" spans="1:57" x14ac:dyDescent="0.35">
      <c r="A119" s="21"/>
      <c r="B119" s="21"/>
      <c r="C119" s="21"/>
      <c r="D119" s="21"/>
      <c r="E119" s="21"/>
      <c r="F119" s="21"/>
      <c r="G119" s="46"/>
      <c r="H119" s="46"/>
      <c r="I119" s="21"/>
      <c r="J119" s="21"/>
      <c r="K119" s="21"/>
      <c r="L119" s="45"/>
      <c r="M119" s="45"/>
      <c r="N119" s="21"/>
      <c r="O119" s="21"/>
      <c r="P119" s="21"/>
      <c r="Q119" s="25"/>
      <c r="R119" s="25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</row>
    <row r="120" spans="1:57" x14ac:dyDescent="0.35">
      <c r="A120" s="21"/>
      <c r="B120" s="21"/>
      <c r="C120" s="21"/>
      <c r="D120" s="21"/>
      <c r="E120" s="21"/>
      <c r="F120" s="21"/>
      <c r="G120" s="46"/>
      <c r="H120" s="46"/>
      <c r="I120" s="21"/>
      <c r="J120" s="21"/>
      <c r="K120" s="21"/>
      <c r="L120" s="45"/>
      <c r="M120" s="45"/>
      <c r="N120" s="21"/>
      <c r="O120" s="21"/>
      <c r="P120" s="21"/>
      <c r="Q120" s="25"/>
      <c r="R120" s="25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</row>
    <row r="121" spans="1:57" x14ac:dyDescent="0.35">
      <c r="A121" s="21"/>
      <c r="B121" s="21"/>
      <c r="C121" s="21"/>
      <c r="D121" s="21"/>
      <c r="E121" s="21"/>
      <c r="F121" s="21"/>
      <c r="G121" s="46"/>
      <c r="H121" s="46"/>
      <c r="I121" s="21"/>
      <c r="J121" s="21"/>
      <c r="K121" s="21"/>
      <c r="L121" s="45"/>
      <c r="M121" s="45"/>
      <c r="N121" s="21"/>
      <c r="O121" s="21"/>
      <c r="P121" s="21"/>
      <c r="Q121" s="25"/>
      <c r="R121" s="25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</row>
    <row r="122" spans="1:57" x14ac:dyDescent="0.35">
      <c r="A122" s="21"/>
      <c r="B122" s="21"/>
      <c r="C122" s="21"/>
      <c r="D122" s="21"/>
      <c r="E122" s="21"/>
      <c r="F122" s="21"/>
      <c r="G122" s="46"/>
      <c r="H122" s="46"/>
      <c r="I122" s="21"/>
      <c r="J122" s="21"/>
      <c r="K122" s="21"/>
      <c r="L122" s="45"/>
      <c r="M122" s="45"/>
      <c r="N122" s="21"/>
      <c r="O122" s="21"/>
      <c r="P122" s="21"/>
      <c r="Q122" s="25"/>
      <c r="R122" s="25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</row>
    <row r="123" spans="1:57" x14ac:dyDescent="0.35">
      <c r="A123" s="21"/>
      <c r="B123" s="21"/>
      <c r="C123" s="21"/>
      <c r="D123" s="21"/>
      <c r="E123" s="21"/>
      <c r="F123" s="21"/>
      <c r="G123" s="46"/>
      <c r="H123" s="46"/>
      <c r="I123" s="21"/>
      <c r="J123" s="21"/>
      <c r="K123" s="21"/>
      <c r="L123" s="45"/>
      <c r="M123" s="45"/>
      <c r="N123" s="21"/>
      <c r="O123" s="21"/>
      <c r="P123" s="21"/>
      <c r="Q123" s="25"/>
      <c r="R123" s="25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</row>
    <row r="124" spans="1:57" s="13" customFormat="1" x14ac:dyDescent="0.35">
      <c r="A124" s="25"/>
      <c r="B124" s="25"/>
      <c r="C124" s="25"/>
      <c r="D124" s="25"/>
      <c r="E124" s="21"/>
      <c r="F124" s="21"/>
      <c r="G124" s="46"/>
      <c r="H124" s="46"/>
      <c r="I124" s="21"/>
      <c r="J124" s="21"/>
      <c r="K124" s="21"/>
      <c r="L124" s="45"/>
      <c r="M124" s="45"/>
      <c r="N124" s="21"/>
      <c r="O124" s="21"/>
      <c r="P124" s="21"/>
      <c r="Q124" s="25"/>
      <c r="R124" s="25"/>
      <c r="S124" s="21"/>
      <c r="T124" s="21"/>
      <c r="U124" s="21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</row>
    <row r="125" spans="1:57" s="13" customFormat="1" x14ac:dyDescent="0.35">
      <c r="A125" s="25"/>
      <c r="B125" s="25"/>
      <c r="C125" s="25"/>
      <c r="D125" s="25"/>
      <c r="E125" s="21"/>
      <c r="F125" s="21"/>
      <c r="G125" s="46"/>
      <c r="H125" s="46"/>
      <c r="I125" s="21"/>
      <c r="J125" s="21"/>
      <c r="K125" s="21"/>
      <c r="L125" s="45"/>
      <c r="M125" s="45"/>
      <c r="N125" s="21"/>
      <c r="O125" s="21"/>
      <c r="P125" s="21"/>
      <c r="Q125" s="25"/>
      <c r="R125" s="25"/>
      <c r="S125" s="21"/>
      <c r="T125" s="21"/>
      <c r="U125" s="21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</row>
    <row r="126" spans="1:57" s="13" customFormat="1" x14ac:dyDescent="0.35">
      <c r="A126" s="25"/>
      <c r="B126" s="25"/>
      <c r="C126" s="25"/>
      <c r="D126" s="25"/>
      <c r="E126" s="21"/>
      <c r="F126" s="21"/>
      <c r="G126" s="46"/>
      <c r="H126" s="46"/>
      <c r="I126" s="21"/>
      <c r="J126" s="21"/>
      <c r="K126" s="21"/>
      <c r="L126" s="45"/>
      <c r="M126" s="45"/>
      <c r="N126" s="21"/>
      <c r="O126" s="21"/>
      <c r="P126" s="21"/>
      <c r="Q126" s="25"/>
      <c r="R126" s="25"/>
      <c r="S126" s="21"/>
      <c r="T126" s="21"/>
      <c r="U126" s="21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</row>
    <row r="127" spans="1:57" s="13" customFormat="1" x14ac:dyDescent="0.35">
      <c r="A127" s="25"/>
      <c r="B127" s="25"/>
      <c r="C127" s="25"/>
      <c r="D127" s="25"/>
      <c r="E127" s="21"/>
      <c r="F127" s="21"/>
      <c r="G127" s="46"/>
      <c r="H127" s="46"/>
      <c r="I127" s="21"/>
      <c r="J127" s="21"/>
      <c r="K127" s="21"/>
      <c r="L127" s="45"/>
      <c r="M127" s="45"/>
      <c r="N127" s="21"/>
      <c r="O127" s="21"/>
      <c r="P127" s="21"/>
      <c r="Q127" s="25"/>
      <c r="R127" s="25"/>
      <c r="S127" s="21"/>
      <c r="T127" s="21"/>
      <c r="U127" s="21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</row>
    <row r="128" spans="1:57" s="13" customFormat="1" x14ac:dyDescent="0.35">
      <c r="A128" s="25"/>
      <c r="B128" s="25"/>
      <c r="C128" s="25"/>
      <c r="D128" s="25"/>
      <c r="E128" s="21"/>
      <c r="F128" s="21"/>
      <c r="G128" s="46"/>
      <c r="H128" s="46"/>
      <c r="I128" s="21"/>
      <c r="J128" s="21"/>
      <c r="K128" s="21"/>
      <c r="L128" s="45"/>
      <c r="M128" s="45"/>
      <c r="N128" s="21"/>
      <c r="O128" s="21"/>
      <c r="P128" s="21"/>
      <c r="Q128" s="25"/>
      <c r="R128" s="25"/>
      <c r="S128" s="21"/>
      <c r="T128" s="21"/>
      <c r="U128" s="21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</row>
    <row r="129" spans="1:57" s="13" customFormat="1" x14ac:dyDescent="0.35">
      <c r="A129" s="25"/>
      <c r="B129" s="25"/>
      <c r="C129" s="25"/>
      <c r="D129" s="25"/>
      <c r="E129" s="21"/>
      <c r="F129" s="21"/>
      <c r="G129" s="46"/>
      <c r="H129" s="46"/>
      <c r="I129" s="21"/>
      <c r="J129" s="21"/>
      <c r="K129" s="21"/>
      <c r="L129" s="45"/>
      <c r="M129" s="45"/>
      <c r="N129" s="21"/>
      <c r="O129" s="21"/>
      <c r="P129" s="21"/>
      <c r="Q129" s="25"/>
      <c r="R129" s="25"/>
      <c r="S129" s="21"/>
      <c r="T129" s="21"/>
      <c r="U129" s="21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</row>
    <row r="130" spans="1:57" s="13" customFormat="1" x14ac:dyDescent="0.35">
      <c r="A130" s="25"/>
      <c r="B130" s="25"/>
      <c r="C130" s="25"/>
      <c r="D130" s="25"/>
      <c r="E130" s="21"/>
      <c r="F130" s="21"/>
      <c r="G130" s="46"/>
      <c r="H130" s="46"/>
      <c r="I130" s="21"/>
      <c r="J130" s="21"/>
      <c r="K130" s="21"/>
      <c r="L130" s="45"/>
      <c r="M130" s="45"/>
      <c r="N130" s="21"/>
      <c r="O130" s="21"/>
      <c r="P130" s="21"/>
      <c r="Q130" s="25"/>
      <c r="R130" s="25"/>
      <c r="S130" s="21"/>
      <c r="T130" s="21"/>
      <c r="U130" s="21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</row>
    <row r="131" spans="1:57" s="13" customFormat="1" x14ac:dyDescent="0.35">
      <c r="A131" s="25"/>
      <c r="B131" s="25"/>
      <c r="C131" s="25"/>
      <c r="D131" s="25"/>
      <c r="E131" s="21"/>
      <c r="F131" s="21"/>
      <c r="G131" s="46"/>
      <c r="H131" s="46"/>
      <c r="I131" s="21"/>
      <c r="J131" s="21"/>
      <c r="K131" s="21"/>
      <c r="L131" s="45"/>
      <c r="M131" s="45"/>
      <c r="N131" s="21"/>
      <c r="O131" s="21"/>
      <c r="P131" s="21"/>
      <c r="Q131" s="25"/>
      <c r="R131" s="25"/>
      <c r="S131" s="21"/>
      <c r="T131" s="21"/>
      <c r="U131" s="21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</row>
    <row r="132" spans="1:57" s="13" customFormat="1" x14ac:dyDescent="0.35">
      <c r="A132" s="25"/>
      <c r="B132" s="25"/>
      <c r="C132" s="25"/>
      <c r="D132" s="25"/>
      <c r="E132" s="21"/>
      <c r="F132" s="21"/>
      <c r="G132" s="46"/>
      <c r="H132" s="46"/>
      <c r="I132" s="21"/>
      <c r="J132" s="21"/>
      <c r="K132" s="21"/>
      <c r="L132" s="45"/>
      <c r="M132" s="45"/>
      <c r="N132" s="21"/>
      <c r="O132" s="21"/>
      <c r="P132" s="21"/>
      <c r="Q132" s="25"/>
      <c r="R132" s="25"/>
      <c r="S132" s="21"/>
      <c r="T132" s="21"/>
      <c r="U132" s="21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</row>
    <row r="133" spans="1:57" s="13" customFormat="1" x14ac:dyDescent="0.35">
      <c r="A133" s="25"/>
      <c r="B133" s="25"/>
      <c r="C133" s="25"/>
      <c r="D133" s="25"/>
      <c r="E133" s="21"/>
      <c r="F133" s="21"/>
      <c r="G133" s="46"/>
      <c r="H133" s="46"/>
      <c r="I133" s="21"/>
      <c r="J133" s="21"/>
      <c r="K133" s="21"/>
      <c r="L133" s="45"/>
      <c r="M133" s="45"/>
      <c r="N133" s="21"/>
      <c r="O133" s="21"/>
      <c r="P133" s="21"/>
      <c r="Q133" s="25"/>
      <c r="R133" s="25"/>
      <c r="S133" s="21"/>
      <c r="T133" s="21"/>
      <c r="U133" s="21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</row>
    <row r="134" spans="1:57" s="13" customFormat="1" x14ac:dyDescent="0.35">
      <c r="A134" s="25"/>
      <c r="B134" s="25"/>
      <c r="C134" s="25"/>
      <c r="D134" s="25"/>
      <c r="E134" s="21"/>
      <c r="F134" s="21"/>
      <c r="G134" s="46"/>
      <c r="H134" s="46"/>
      <c r="I134" s="21"/>
      <c r="J134" s="21"/>
      <c r="K134" s="21"/>
      <c r="L134" s="45"/>
      <c r="M134" s="45"/>
      <c r="N134" s="21"/>
      <c r="O134" s="21"/>
      <c r="P134" s="21"/>
      <c r="Q134" s="25"/>
      <c r="R134" s="25"/>
      <c r="S134" s="21"/>
      <c r="T134" s="21"/>
      <c r="U134" s="21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</row>
    <row r="135" spans="1:57" s="13" customFormat="1" x14ac:dyDescent="0.35">
      <c r="A135" s="25"/>
      <c r="B135" s="25"/>
      <c r="C135" s="25"/>
      <c r="D135" s="25"/>
      <c r="E135" s="21"/>
      <c r="F135" s="21"/>
      <c r="G135" s="46"/>
      <c r="H135" s="46"/>
      <c r="I135" s="21"/>
      <c r="J135" s="21"/>
      <c r="K135" s="21"/>
      <c r="L135" s="45"/>
      <c r="M135" s="45"/>
      <c r="N135" s="21"/>
      <c r="O135" s="21"/>
      <c r="P135" s="21"/>
      <c r="Q135" s="25"/>
      <c r="R135" s="25"/>
      <c r="S135" s="21"/>
      <c r="T135" s="21"/>
      <c r="U135" s="21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</row>
    <row r="136" spans="1:57" s="13" customFormat="1" x14ac:dyDescent="0.35">
      <c r="A136" s="25"/>
      <c r="B136" s="25"/>
      <c r="C136" s="25"/>
      <c r="D136" s="25"/>
      <c r="E136" s="21"/>
      <c r="F136" s="21"/>
      <c r="G136" s="46"/>
      <c r="H136" s="46"/>
      <c r="I136" s="21"/>
      <c r="J136" s="21"/>
      <c r="K136" s="21"/>
      <c r="L136" s="45"/>
      <c r="M136" s="45"/>
      <c r="N136" s="21"/>
      <c r="O136" s="21"/>
      <c r="P136" s="21"/>
      <c r="Q136" s="25"/>
      <c r="R136" s="25"/>
      <c r="S136" s="21"/>
      <c r="T136" s="21"/>
      <c r="U136" s="21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</row>
    <row r="137" spans="1:57" s="13" customFormat="1" x14ac:dyDescent="0.35">
      <c r="A137" s="25"/>
      <c r="B137" s="25"/>
      <c r="C137" s="25"/>
      <c r="D137" s="25"/>
      <c r="E137" s="21"/>
      <c r="F137" s="21"/>
      <c r="G137" s="46"/>
      <c r="H137" s="46"/>
      <c r="I137" s="21"/>
      <c r="J137" s="21"/>
      <c r="K137" s="21"/>
      <c r="L137" s="21"/>
      <c r="M137" s="21"/>
      <c r="N137" s="21"/>
      <c r="O137" s="21"/>
      <c r="P137" s="21"/>
      <c r="Q137" s="25"/>
      <c r="R137" s="25"/>
      <c r="S137" s="21"/>
      <c r="T137" s="21"/>
      <c r="U137" s="21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</row>
    <row r="138" spans="1:57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5"/>
      <c r="R138" s="25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</row>
    <row r="139" spans="1:57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5"/>
      <c r="R139" s="25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</row>
    <row r="140" spans="1:57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5"/>
      <c r="R140" s="25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</row>
    <row r="141" spans="1:57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5"/>
      <c r="R141" s="25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</row>
    <row r="142" spans="1:57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5"/>
      <c r="R142" s="25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</row>
    <row r="143" spans="1:57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5"/>
      <c r="R143" s="25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</row>
    <row r="144" spans="1:57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5"/>
      <c r="R144" s="25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</row>
    <row r="145" spans="1:57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5"/>
      <c r="R145" s="25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</row>
    <row r="146" spans="1:57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5"/>
      <c r="R146" s="25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</row>
    <row r="147" spans="1:57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5"/>
      <c r="R147" s="25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</row>
    <row r="148" spans="1:57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5"/>
      <c r="R148" s="25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</row>
    <row r="149" spans="1:57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5"/>
      <c r="R149" s="25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</row>
    <row r="150" spans="1:57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5"/>
      <c r="R150" s="25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</row>
    <row r="151" spans="1:57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5"/>
      <c r="R151" s="25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</row>
    <row r="152" spans="1:57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5"/>
      <c r="R152" s="25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</row>
    <row r="153" spans="1:57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5"/>
      <c r="R153" s="25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</row>
    <row r="154" spans="1:57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5"/>
      <c r="R154" s="25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</row>
    <row r="155" spans="1:57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5"/>
      <c r="R155" s="25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</row>
    <row r="156" spans="1:57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5"/>
      <c r="R156" s="25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</row>
    <row r="157" spans="1:57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5"/>
      <c r="R157" s="25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</row>
    <row r="158" spans="1:57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5"/>
      <c r="R158" s="25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</row>
    <row r="159" spans="1:57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5"/>
      <c r="R159" s="25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</row>
    <row r="160" spans="1:57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5"/>
      <c r="R160" s="25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</row>
    <row r="161" spans="1:57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5"/>
      <c r="R161" s="25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</row>
    <row r="162" spans="1:57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5"/>
      <c r="R162" s="25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</row>
    <row r="163" spans="1:57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5"/>
      <c r="R163" s="25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</row>
    <row r="164" spans="1:57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5"/>
      <c r="R164" s="25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</row>
    <row r="165" spans="1:57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5"/>
      <c r="R165" s="25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</row>
    <row r="166" spans="1:57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5"/>
      <c r="R166" s="25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</row>
    <row r="167" spans="1:57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5"/>
      <c r="R167" s="25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</row>
    <row r="168" spans="1:57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5"/>
      <c r="R168" s="25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</row>
    <row r="169" spans="1:57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5"/>
      <c r="R169" s="25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</row>
    <row r="170" spans="1:57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5"/>
      <c r="R170" s="25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</row>
    <row r="171" spans="1:57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5"/>
      <c r="R171" s="25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</row>
    <row r="172" spans="1:57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5"/>
      <c r="R172" s="25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</row>
    <row r="173" spans="1:57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5"/>
      <c r="R173" s="25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</row>
    <row r="174" spans="1:57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5"/>
      <c r="R174" s="25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</row>
    <row r="175" spans="1:57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5"/>
      <c r="R175" s="25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</row>
    <row r="176" spans="1:57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5"/>
      <c r="R176" s="25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</row>
    <row r="177" spans="1:57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5"/>
      <c r="R177" s="25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</row>
    <row r="178" spans="1:57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5"/>
      <c r="R178" s="25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</row>
    <row r="179" spans="1:57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5"/>
      <c r="R179" s="25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</row>
    <row r="180" spans="1:57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5"/>
      <c r="R180" s="25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</row>
    <row r="181" spans="1:57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5"/>
      <c r="R181" s="25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</row>
    <row r="182" spans="1:57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5"/>
      <c r="R182" s="25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</row>
    <row r="183" spans="1:57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5"/>
      <c r="R183" s="25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</row>
    <row r="184" spans="1:57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5"/>
      <c r="R184" s="25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</row>
    <row r="185" spans="1:57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5"/>
      <c r="R185" s="25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</row>
    <row r="186" spans="1:57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5"/>
      <c r="R186" s="25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</row>
    <row r="187" spans="1:57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5"/>
      <c r="R187" s="25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</row>
  </sheetData>
  <conditionalFormatting sqref="Q82">
    <cfRule type="expression" dxfId="1" priority="1">
      <formula>L82&gt;0</formula>
    </cfRule>
  </conditionalFormatting>
  <dataValidations count="1">
    <dataValidation type="list" allowBlank="1" showInputMessage="1" showErrorMessage="1" sqref="G13" xr:uid="{3842B4C0-9C1A-4F1F-8635-5F306F053B68}">
      <formula1>#REF!</formula1>
    </dataValidation>
  </dataValidation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2EC33-3AAE-4626-ABD8-97E89FD825E1}">
  <dimension ref="A1:AX137"/>
  <sheetViews>
    <sheetView showGridLines="0" zoomScale="90" zoomScaleNormal="90" workbookViewId="0"/>
  </sheetViews>
  <sheetFormatPr defaultRowHeight="14.5" x14ac:dyDescent="0.35"/>
  <cols>
    <col min="1" max="1" width="2.6328125" style="21" customWidth="1"/>
    <col min="2" max="2" width="3.90625" style="21" customWidth="1"/>
    <col min="3" max="3" width="1.08984375" style="21" customWidth="1"/>
    <col min="4" max="4" width="1" style="21" customWidth="1"/>
    <col min="5" max="5" width="10.81640625" customWidth="1"/>
    <col min="6" max="6" width="13.08984375" customWidth="1"/>
    <col min="7" max="7" width="7.90625" bestFit="1" customWidth="1"/>
    <col min="8" max="8" width="10.36328125" customWidth="1"/>
    <col min="9" max="9" width="10" customWidth="1"/>
    <col min="10" max="10" width="1" customWidth="1"/>
    <col min="11" max="11" width="1.08984375" customWidth="1"/>
    <col min="12" max="14" width="8.7265625" customWidth="1"/>
    <col min="17" max="18" width="3.6328125" style="13" customWidth="1"/>
    <col min="47" max="50" width="8.7265625" style="21"/>
  </cols>
  <sheetData>
    <row r="1" spans="3:18" s="21" customFormat="1" x14ac:dyDescent="0.35">
      <c r="Q1" s="25"/>
      <c r="R1" s="25"/>
    </row>
    <row r="6" spans="3:18" s="21" customFormat="1" x14ac:dyDescent="0.35">
      <c r="Q6" s="25"/>
      <c r="R6" s="25"/>
    </row>
    <row r="7" spans="3:18" s="21" customFormat="1" x14ac:dyDescent="0.35">
      <c r="Q7" s="25"/>
      <c r="R7" s="25"/>
    </row>
    <row r="8" spans="3:18" s="21" customFormat="1" x14ac:dyDescent="0.35">
      <c r="Q8" s="25"/>
      <c r="R8" s="25"/>
    </row>
    <row r="9" spans="3:18" s="21" customFormat="1" x14ac:dyDescent="0.35">
      <c r="Q9" s="25"/>
      <c r="R9" s="25"/>
    </row>
    <row r="10" spans="3:18" s="21" customFormat="1" x14ac:dyDescent="0.35">
      <c r="Q10" s="25"/>
      <c r="R10" s="25"/>
    </row>
    <row r="11" spans="3:18" s="21" customFormat="1" x14ac:dyDescent="0.35">
      <c r="Q11" s="25"/>
      <c r="R11" s="25"/>
    </row>
    <row r="12" spans="3:18" s="21" customFormat="1" x14ac:dyDescent="0.35">
      <c r="Q12" s="25"/>
      <c r="R12" s="25"/>
    </row>
    <row r="13" spans="3:18" s="21" customFormat="1" x14ac:dyDescent="0.35">
      <c r="G13" s="22"/>
      <c r="K13" s="23"/>
      <c r="N13" s="24"/>
      <c r="Q13" s="25"/>
      <c r="R13" s="25"/>
    </row>
    <row r="14" spans="3:18" s="21" customFormat="1" x14ac:dyDescent="0.35">
      <c r="Q14" s="25"/>
      <c r="R14" s="25"/>
    </row>
    <row r="15" spans="3:18" s="21" customFormat="1" x14ac:dyDescent="0.35">
      <c r="Q15" s="25"/>
      <c r="R15" s="25"/>
    </row>
    <row r="16" spans="3:18" s="21" customFormat="1" ht="6.5" customHeight="1" x14ac:dyDescent="0.35">
      <c r="C16" s="20"/>
      <c r="D16" s="20"/>
      <c r="E16" s="20"/>
      <c r="F16" s="20"/>
      <c r="G16" s="20"/>
      <c r="H16" s="20"/>
      <c r="I16" s="20"/>
      <c r="J16" s="20"/>
      <c r="K16" s="20"/>
      <c r="Q16" s="25"/>
      <c r="R16" s="25"/>
    </row>
    <row r="17" spans="3:46" s="21" customFormat="1" ht="5" customHeight="1" x14ac:dyDescent="0.35">
      <c r="C17" s="20"/>
      <c r="K17" s="20"/>
      <c r="Q17" s="25"/>
      <c r="R17" s="25"/>
    </row>
    <row r="18" spans="3:46" ht="36" x14ac:dyDescent="0.35">
      <c r="C18" s="20"/>
      <c r="E18" s="28" t="s">
        <v>0</v>
      </c>
      <c r="F18" s="29" t="s">
        <v>9</v>
      </c>
      <c r="G18" s="29" t="s">
        <v>10</v>
      </c>
      <c r="H18" s="30" t="s">
        <v>6</v>
      </c>
      <c r="I18" s="30" t="s">
        <v>7</v>
      </c>
      <c r="J18" s="26"/>
      <c r="K18" s="20"/>
      <c r="L18" s="21"/>
      <c r="M18" s="21"/>
      <c r="N18" s="21"/>
      <c r="O18" s="21"/>
      <c r="P18" s="21"/>
      <c r="Q18" s="25"/>
      <c r="R18" s="25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</row>
    <row r="19" spans="3:46" ht="6" customHeight="1" x14ac:dyDescent="0.35">
      <c r="C19" s="20"/>
      <c r="E19" s="31"/>
      <c r="F19" s="32"/>
      <c r="G19" s="32"/>
      <c r="H19" s="33"/>
      <c r="I19" s="33"/>
      <c r="J19" s="26"/>
      <c r="K19" s="20"/>
      <c r="L19" s="21"/>
      <c r="M19" s="21"/>
      <c r="N19" s="21"/>
      <c r="O19" s="21"/>
      <c r="P19" s="21"/>
      <c r="Q19" s="25"/>
      <c r="R19" s="25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</row>
    <row r="20" spans="3:46" ht="18" x14ac:dyDescent="0.4">
      <c r="C20" s="20"/>
      <c r="E20" s="34" t="s">
        <v>13</v>
      </c>
      <c r="F20" s="35">
        <v>500</v>
      </c>
      <c r="G20" s="36">
        <v>0</v>
      </c>
      <c r="H20" s="37">
        <v>0</v>
      </c>
      <c r="I20" s="37">
        <f>F20</f>
        <v>500</v>
      </c>
      <c r="J20" s="27"/>
      <c r="K20" s="20"/>
      <c r="L20" s="21"/>
      <c r="M20" s="21"/>
      <c r="N20" s="21"/>
      <c r="O20" s="21"/>
      <c r="P20" s="21"/>
      <c r="Q20" s="25"/>
      <c r="R20" s="25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</row>
    <row r="21" spans="3:46" ht="18" x14ac:dyDescent="0.4">
      <c r="C21" s="20"/>
      <c r="E21" s="38" t="s">
        <v>14</v>
      </c>
      <c r="F21" s="39">
        <v>33.262494392642964</v>
      </c>
      <c r="G21" s="39">
        <v>-11.152693978723732</v>
      </c>
      <c r="H21" s="37">
        <v>-11.152693978723732</v>
      </c>
      <c r="I21" s="37">
        <f>I20+F21+G21</f>
        <v>522.10980041391929</v>
      </c>
      <c r="J21" s="27"/>
      <c r="K21" s="20"/>
      <c r="L21" s="21"/>
      <c r="M21" s="21"/>
      <c r="N21" s="21"/>
      <c r="O21" s="21"/>
      <c r="P21" s="21"/>
      <c r="Q21" s="25"/>
      <c r="R21" s="25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</row>
    <row r="22" spans="3:46" ht="18" x14ac:dyDescent="0.4">
      <c r="C22" s="20"/>
      <c r="E22" s="38" t="s">
        <v>15</v>
      </c>
      <c r="F22" s="39">
        <v>746.20281651968651</v>
      </c>
      <c r="G22" s="39">
        <v>74.097204826088728</v>
      </c>
      <c r="H22" s="37">
        <v>74.097204826088728</v>
      </c>
      <c r="I22" s="37">
        <f t="shared" ref="I22:I43" si="0">I21+F22+G22</f>
        <v>1342.4098217596945</v>
      </c>
      <c r="J22" s="27"/>
      <c r="K22" s="20"/>
      <c r="L22" s="21"/>
      <c r="M22" s="21"/>
      <c r="N22" s="21"/>
      <c r="O22" s="21"/>
      <c r="P22" s="21"/>
      <c r="Q22" s="25"/>
      <c r="R22" s="25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</row>
    <row r="23" spans="3:46" ht="18" x14ac:dyDescent="0.4">
      <c r="C23" s="20"/>
      <c r="E23" s="38" t="s">
        <v>16</v>
      </c>
      <c r="F23" s="39">
        <v>27.874244860204726</v>
      </c>
      <c r="G23" s="39">
        <v>-479.94680363884225</v>
      </c>
      <c r="H23" s="37">
        <v>-479.94680363884225</v>
      </c>
      <c r="I23" s="37">
        <f t="shared" si="0"/>
        <v>890.33726298105694</v>
      </c>
      <c r="J23" s="27"/>
      <c r="K23" s="20"/>
      <c r="L23" s="21"/>
      <c r="M23" s="21"/>
      <c r="N23" s="21"/>
      <c r="O23" s="21"/>
      <c r="P23" s="21"/>
      <c r="Q23" s="25"/>
      <c r="R23" s="25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</row>
    <row r="24" spans="3:46" ht="18" x14ac:dyDescent="0.4">
      <c r="C24" s="20"/>
      <c r="E24" s="38" t="s">
        <v>17</v>
      </c>
      <c r="F24" s="39">
        <v>-8.2841066698298391</v>
      </c>
      <c r="G24" s="39">
        <v>-133.95082035745293</v>
      </c>
      <c r="H24" s="37">
        <v>-133.95082035745293</v>
      </c>
      <c r="I24" s="37">
        <f t="shared" si="0"/>
        <v>748.10233595377417</v>
      </c>
      <c r="J24" s="27"/>
      <c r="K24" s="20"/>
      <c r="L24" s="21"/>
      <c r="M24" s="21"/>
      <c r="N24" s="21"/>
      <c r="O24" s="21"/>
      <c r="P24" s="21"/>
      <c r="Q24" s="25"/>
      <c r="R24" s="25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</row>
    <row r="25" spans="3:46" ht="18" x14ac:dyDescent="0.4">
      <c r="C25" s="20"/>
      <c r="E25" s="38" t="s">
        <v>11</v>
      </c>
      <c r="F25" s="39">
        <v>81.726760259714808</v>
      </c>
      <c r="G25" s="39">
        <v>813.63088911981094</v>
      </c>
      <c r="H25" s="37">
        <v>813.63088911981094</v>
      </c>
      <c r="I25" s="37">
        <f t="shared" si="0"/>
        <v>1643.4599853333</v>
      </c>
      <c r="J25" s="27"/>
      <c r="K25" s="20"/>
      <c r="L25" s="21"/>
      <c r="M25" s="21"/>
      <c r="N25" s="21"/>
      <c r="O25" s="21"/>
      <c r="P25" s="21"/>
      <c r="Q25" s="25"/>
      <c r="R25" s="25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</row>
    <row r="26" spans="3:46" ht="18" x14ac:dyDescent="0.4">
      <c r="C26" s="20"/>
      <c r="E26" s="38" t="s">
        <v>18</v>
      </c>
      <c r="F26" s="39">
        <v>450.08971538483229</v>
      </c>
      <c r="G26" s="39">
        <v>-92.606791610360517</v>
      </c>
      <c r="H26" s="37">
        <v>-92.606791610360517</v>
      </c>
      <c r="I26" s="37">
        <f t="shared" si="0"/>
        <v>2000.9429091077716</v>
      </c>
      <c r="J26" s="27"/>
      <c r="K26" s="20"/>
      <c r="L26" s="21"/>
      <c r="M26" s="21"/>
      <c r="N26" s="21"/>
      <c r="O26" s="21"/>
      <c r="P26" s="21"/>
      <c r="Q26" s="25"/>
      <c r="R26" s="25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</row>
    <row r="27" spans="3:46" ht="18" x14ac:dyDescent="0.4">
      <c r="C27" s="20"/>
      <c r="E27" s="38" t="s">
        <v>21</v>
      </c>
      <c r="F27" s="39">
        <v>-435.90624575983696</v>
      </c>
      <c r="G27" s="39">
        <v>427.22072577317931</v>
      </c>
      <c r="H27" s="37">
        <v>427.22072577317931</v>
      </c>
      <c r="I27" s="37">
        <f t="shared" si="0"/>
        <v>1992.2573891211139</v>
      </c>
      <c r="J27" s="27"/>
      <c r="K27" s="20"/>
      <c r="L27" s="21"/>
      <c r="M27" s="21"/>
      <c r="N27" s="21"/>
      <c r="O27" s="21"/>
      <c r="P27" s="21"/>
      <c r="Q27" s="25"/>
      <c r="R27" s="25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</row>
    <row r="28" spans="3:46" ht="18" x14ac:dyDescent="0.4">
      <c r="C28" s="20"/>
      <c r="E28" s="38" t="s">
        <v>12</v>
      </c>
      <c r="F28" s="39">
        <v>-748.07476815027735</v>
      </c>
      <c r="G28" s="39">
        <v>87.413762304202578</v>
      </c>
      <c r="H28" s="37">
        <v>87.413762304202578</v>
      </c>
      <c r="I28" s="37">
        <f t="shared" si="0"/>
        <v>1331.596383275039</v>
      </c>
      <c r="J28" s="27"/>
      <c r="K28" s="20"/>
      <c r="L28" s="21"/>
      <c r="M28" s="21"/>
      <c r="N28" s="21"/>
      <c r="O28" s="21"/>
      <c r="P28" s="21"/>
      <c r="Q28" s="25"/>
      <c r="R28" s="25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</row>
    <row r="29" spans="3:46" ht="18" x14ac:dyDescent="0.4">
      <c r="C29" s="20"/>
      <c r="E29" s="38" t="s">
        <v>22</v>
      </c>
      <c r="F29" s="39">
        <v>-426.0254298254273</v>
      </c>
      <c r="G29" s="39">
        <v>715.56370141603338</v>
      </c>
      <c r="H29" s="37">
        <v>715.56370141603338</v>
      </c>
      <c r="I29" s="37">
        <f t="shared" si="0"/>
        <v>1621.1346548656452</v>
      </c>
      <c r="J29" s="27"/>
      <c r="K29" s="20"/>
      <c r="L29" s="21"/>
      <c r="M29" s="21"/>
      <c r="N29" s="21"/>
      <c r="O29" s="21"/>
      <c r="P29" s="21"/>
      <c r="Q29" s="25"/>
      <c r="R29" s="25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</row>
    <row r="30" spans="3:46" ht="18" x14ac:dyDescent="0.4">
      <c r="C30" s="20"/>
      <c r="E30" s="38" t="s">
        <v>26</v>
      </c>
      <c r="F30" s="39">
        <v>445</v>
      </c>
      <c r="G30" s="39">
        <v>445</v>
      </c>
      <c r="H30" s="37">
        <v>445</v>
      </c>
      <c r="I30" s="37">
        <f t="shared" si="0"/>
        <v>2511.1346548656452</v>
      </c>
      <c r="J30" s="27"/>
      <c r="K30" s="20"/>
      <c r="L30" s="21"/>
      <c r="M30" s="21"/>
      <c r="N30" s="21"/>
      <c r="O30" s="21"/>
      <c r="P30" s="21"/>
      <c r="Q30" s="25"/>
      <c r="R30" s="25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</row>
    <row r="31" spans="3:46" ht="18" x14ac:dyDescent="0.4">
      <c r="C31" s="20"/>
      <c r="E31" s="38" t="s">
        <v>19</v>
      </c>
      <c r="F31" s="39">
        <v>213.23036581474571</v>
      </c>
      <c r="G31" s="39">
        <v>-724.33137768452082</v>
      </c>
      <c r="H31" s="37">
        <v>-724.33137768452082</v>
      </c>
      <c r="I31" s="37">
        <f t="shared" si="0"/>
        <v>2000.0336429958702</v>
      </c>
      <c r="J31" s="27"/>
      <c r="K31" s="20"/>
      <c r="L31" s="21"/>
      <c r="M31" s="21"/>
      <c r="N31" s="21"/>
      <c r="O31" s="21"/>
      <c r="P31" s="21"/>
      <c r="Q31" s="25"/>
      <c r="R31" s="25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</row>
    <row r="32" spans="3:46" ht="18" x14ac:dyDescent="0.4">
      <c r="C32" s="20"/>
      <c r="E32" s="38" t="s">
        <v>27</v>
      </c>
      <c r="F32" s="39">
        <v>84.252517106743298</v>
      </c>
      <c r="G32" s="39">
        <v>-466.90003463113021</v>
      </c>
      <c r="H32" s="37">
        <v>-466.90003463113021</v>
      </c>
      <c r="I32" s="37">
        <f t="shared" si="0"/>
        <v>1617.3861254714832</v>
      </c>
      <c r="J32" s="27"/>
      <c r="K32" s="20"/>
      <c r="L32" s="21"/>
      <c r="M32" s="21"/>
      <c r="N32" s="21"/>
      <c r="O32" s="21"/>
      <c r="P32" s="21"/>
      <c r="Q32" s="25"/>
      <c r="R32" s="25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</row>
    <row r="33" spans="3:46" ht="18" x14ac:dyDescent="0.4">
      <c r="C33" s="20"/>
      <c r="E33" s="38" t="s">
        <v>23</v>
      </c>
      <c r="F33" s="39">
        <v>356.31785598304543</v>
      </c>
      <c r="G33" s="39">
        <v>43.988239321355763</v>
      </c>
      <c r="H33" s="37">
        <v>43.988239321355763</v>
      </c>
      <c r="I33" s="37">
        <f t="shared" si="0"/>
        <v>2017.6922207758844</v>
      </c>
      <c r="J33" s="27"/>
      <c r="K33" s="20"/>
      <c r="L33" s="21"/>
      <c r="M33" s="21"/>
      <c r="N33" s="21"/>
      <c r="O33" s="21"/>
      <c r="P33" s="21"/>
      <c r="Q33" s="25"/>
      <c r="R33" s="25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</row>
    <row r="34" spans="3:46" ht="18" x14ac:dyDescent="0.4">
      <c r="C34" s="20"/>
      <c r="E34" s="38" t="s">
        <v>24</v>
      </c>
      <c r="F34" s="39">
        <v>-289.474740177912</v>
      </c>
      <c r="G34" s="39">
        <v>-76.638590291980563</v>
      </c>
      <c r="H34" s="37">
        <v>-76.638590291980563</v>
      </c>
      <c r="I34" s="37">
        <f t="shared" si="0"/>
        <v>1651.5788903059918</v>
      </c>
      <c r="J34" s="27"/>
      <c r="K34" s="20"/>
      <c r="L34" s="21"/>
      <c r="M34" s="21"/>
      <c r="N34" s="21"/>
      <c r="O34" s="21"/>
      <c r="P34" s="21"/>
      <c r="Q34" s="25"/>
      <c r="R34" s="25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</row>
    <row r="35" spans="3:46" ht="18" x14ac:dyDescent="0.4">
      <c r="C35" s="20"/>
      <c r="E35" s="38" t="s">
        <v>25</v>
      </c>
      <c r="F35" s="39">
        <v>307.86661582532901</v>
      </c>
      <c r="G35" s="39">
        <v>291.96342314013555</v>
      </c>
      <c r="H35" s="37">
        <v>291.96342314013555</v>
      </c>
      <c r="I35" s="37">
        <f t="shared" si="0"/>
        <v>2251.4089292714561</v>
      </c>
      <c r="J35" s="27"/>
      <c r="K35" s="20"/>
      <c r="L35" s="21"/>
      <c r="M35" s="21"/>
      <c r="N35" s="21"/>
      <c r="O35" s="21"/>
      <c r="P35" s="21"/>
      <c r="Q35" s="25"/>
      <c r="R35" s="25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</row>
    <row r="36" spans="3:46" ht="18" x14ac:dyDescent="0.4">
      <c r="C36" s="20"/>
      <c r="E36" s="38" t="s">
        <v>20</v>
      </c>
      <c r="F36" s="39">
        <v>-18.377401442817927</v>
      </c>
      <c r="G36" s="39">
        <v>-327.03397854453823</v>
      </c>
      <c r="H36" s="37">
        <v>-327.03397854453823</v>
      </c>
      <c r="I36" s="37">
        <f t="shared" si="0"/>
        <v>1905.9975492840997</v>
      </c>
      <c r="J36" s="27"/>
      <c r="K36" s="20"/>
      <c r="L36" s="21"/>
      <c r="M36" s="21"/>
      <c r="N36" s="21"/>
      <c r="O36" s="21"/>
      <c r="P36" s="21"/>
      <c r="Q36" s="25"/>
      <c r="R36" s="25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</row>
    <row r="37" spans="3:46" ht="18" x14ac:dyDescent="0.4">
      <c r="C37" s="20"/>
      <c r="E37" s="38" t="s">
        <v>28</v>
      </c>
      <c r="F37" s="39">
        <v>346.51555993856294</v>
      </c>
      <c r="G37" s="39">
        <v>157.92754513393868</v>
      </c>
      <c r="H37" s="37">
        <v>157.92754513393868</v>
      </c>
      <c r="I37" s="37">
        <f t="shared" si="0"/>
        <v>2410.440654356601</v>
      </c>
      <c r="J37" s="27"/>
      <c r="K37" s="20"/>
      <c r="L37" s="21"/>
      <c r="M37" s="21"/>
      <c r="N37" s="21"/>
      <c r="O37" s="21"/>
      <c r="P37" s="21"/>
      <c r="Q37" s="25"/>
      <c r="R37" s="25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</row>
    <row r="38" spans="3:46" ht="18" x14ac:dyDescent="0.4">
      <c r="C38" s="20"/>
      <c r="E38" s="38" t="s">
        <v>29</v>
      </c>
      <c r="F38" s="39">
        <v>290.11729614868602</v>
      </c>
      <c r="G38" s="39">
        <v>-382.5362547355727</v>
      </c>
      <c r="H38" s="37">
        <v>-382.5362547355727</v>
      </c>
      <c r="I38" s="37">
        <f t="shared" si="0"/>
        <v>2318.0216957697144</v>
      </c>
      <c r="J38" s="27"/>
      <c r="K38" s="20"/>
      <c r="L38" s="21"/>
      <c r="M38" s="21"/>
      <c r="N38" s="21"/>
      <c r="O38" s="21"/>
      <c r="P38" s="21"/>
      <c r="Q38" s="25"/>
      <c r="R38" s="25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</row>
    <row r="39" spans="3:46" ht="18" x14ac:dyDescent="0.4">
      <c r="C39" s="20"/>
      <c r="E39" s="38" t="s">
        <v>30</v>
      </c>
      <c r="F39" s="39">
        <v>318.84134894578881</v>
      </c>
      <c r="G39" s="39">
        <v>57.069250717537727</v>
      </c>
      <c r="H39" s="37">
        <v>57.069250717537727</v>
      </c>
      <c r="I39" s="37">
        <f t="shared" si="0"/>
        <v>2693.932295433041</v>
      </c>
      <c r="J39" s="27"/>
      <c r="K39" s="20"/>
      <c r="L39" s="21"/>
      <c r="M39" s="24"/>
      <c r="N39" s="21"/>
      <c r="O39" s="21"/>
      <c r="P39" s="21"/>
      <c r="Q39" s="25"/>
      <c r="R39" s="25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</row>
    <row r="40" spans="3:46" ht="18" x14ac:dyDescent="0.4">
      <c r="C40" s="20"/>
      <c r="E40" s="38" t="s">
        <v>31</v>
      </c>
      <c r="F40" s="39">
        <v>-134.01240223614604</v>
      </c>
      <c r="G40" s="39">
        <v>-318.22778609181648</v>
      </c>
      <c r="H40" s="37">
        <v>-318.22778609181648</v>
      </c>
      <c r="I40" s="37">
        <f t="shared" si="0"/>
        <v>2241.6921071050783</v>
      </c>
      <c r="J40" s="27"/>
      <c r="K40" s="20"/>
      <c r="L40" s="21"/>
      <c r="M40" s="21"/>
      <c r="N40" s="21"/>
      <c r="O40" s="21"/>
      <c r="P40" s="21"/>
      <c r="Q40" s="25"/>
      <c r="R40" s="25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</row>
    <row r="41" spans="3:46" ht="18" x14ac:dyDescent="0.4">
      <c r="C41" s="20"/>
      <c r="E41" s="38" t="s">
        <v>32</v>
      </c>
      <c r="F41" s="39">
        <v>-225.26069424076184</v>
      </c>
      <c r="G41" s="39">
        <v>185.24814391525513</v>
      </c>
      <c r="H41" s="37">
        <v>185.24814391525513</v>
      </c>
      <c r="I41" s="37">
        <f t="shared" si="0"/>
        <v>2201.6795567795716</v>
      </c>
      <c r="J41" s="27"/>
      <c r="K41" s="20"/>
      <c r="L41" s="21"/>
      <c r="M41" s="21"/>
      <c r="N41" s="21"/>
      <c r="O41" s="21"/>
      <c r="P41" s="21"/>
      <c r="Q41" s="25"/>
      <c r="R41" s="25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</row>
    <row r="42" spans="3:46" ht="18" x14ac:dyDescent="0.4">
      <c r="C42" s="20"/>
      <c r="E42" s="38" t="s">
        <v>33</v>
      </c>
      <c r="F42" s="39">
        <v>110.7001178958663</v>
      </c>
      <c r="G42" s="39">
        <v>-86.269949997705638</v>
      </c>
      <c r="H42" s="37">
        <v>-86.269949997705638</v>
      </c>
      <c r="I42" s="37">
        <f t="shared" si="0"/>
        <v>2226.1097246777322</v>
      </c>
      <c r="J42" s="27"/>
      <c r="K42" s="20"/>
      <c r="L42" s="21"/>
      <c r="M42" s="21"/>
      <c r="N42" s="21"/>
      <c r="O42" s="21"/>
      <c r="P42" s="21"/>
      <c r="Q42" s="25"/>
      <c r="R42" s="25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</row>
    <row r="43" spans="3:46" ht="18" x14ac:dyDescent="0.4">
      <c r="C43" s="20"/>
      <c r="E43" s="38" t="s">
        <v>34</v>
      </c>
      <c r="F43" s="39">
        <v>-587.30044857069322</v>
      </c>
      <c r="G43" s="39">
        <v>-182.92946514700628</v>
      </c>
      <c r="H43" s="37">
        <v>-182.92946514700628</v>
      </c>
      <c r="I43" s="37">
        <f t="shared" si="0"/>
        <v>1455.8798109600325</v>
      </c>
      <c r="J43" s="27"/>
      <c r="K43" s="20"/>
      <c r="L43" s="21"/>
      <c r="M43" s="21"/>
      <c r="N43" s="21"/>
      <c r="O43" s="21"/>
      <c r="P43" s="21"/>
      <c r="Q43" s="25"/>
      <c r="R43" s="25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</row>
    <row r="44" spans="3:46" ht="18" x14ac:dyDescent="0.4">
      <c r="C44" s="20"/>
      <c r="E44" s="40" t="s">
        <v>1</v>
      </c>
      <c r="F44" s="41">
        <f>I43</f>
        <v>1455.8798109600325</v>
      </c>
      <c r="G44" s="42"/>
      <c r="H44" s="43"/>
      <c r="I44" s="43"/>
      <c r="J44" s="21"/>
      <c r="K44" s="20"/>
      <c r="L44" s="21"/>
      <c r="M44" s="21"/>
      <c r="N44" s="21"/>
      <c r="O44" s="21"/>
      <c r="P44" s="21"/>
      <c r="Q44" s="25"/>
      <c r="R44" s="25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</row>
    <row r="45" spans="3:46" s="21" customFormat="1" ht="5" customHeight="1" x14ac:dyDescent="0.35">
      <c r="C45" s="20"/>
      <c r="K45" s="20"/>
      <c r="Q45" s="25"/>
      <c r="R45" s="25"/>
    </row>
    <row r="46" spans="3:46" s="21" customFormat="1" ht="6.5" customHeight="1" x14ac:dyDescent="0.35">
      <c r="C46" s="20"/>
      <c r="D46" s="20"/>
      <c r="E46" s="20"/>
      <c r="F46" s="20"/>
      <c r="G46" s="20"/>
      <c r="H46" s="20"/>
      <c r="I46" s="20"/>
      <c r="J46" s="20"/>
      <c r="K46" s="20"/>
      <c r="Q46" s="25"/>
      <c r="R46" s="25"/>
    </row>
    <row r="47" spans="3:46" s="21" customFormat="1" x14ac:dyDescent="0.35">
      <c r="Q47" s="25"/>
      <c r="R47" s="25"/>
    </row>
    <row r="48" spans="3:46" s="21" customFormat="1" x14ac:dyDescent="0.35">
      <c r="Q48" s="25"/>
      <c r="R48" s="25"/>
    </row>
    <row r="49" spans="12:18" s="21" customFormat="1" x14ac:dyDescent="0.35">
      <c r="L49" s="24"/>
      <c r="Q49" s="25"/>
      <c r="R49" s="25"/>
    </row>
    <row r="50" spans="12:18" s="21" customFormat="1" x14ac:dyDescent="0.35">
      <c r="Q50" s="25"/>
      <c r="R50" s="25"/>
    </row>
    <row r="51" spans="12:18" s="21" customFormat="1" x14ac:dyDescent="0.35">
      <c r="Q51" s="25"/>
      <c r="R51" s="25"/>
    </row>
    <row r="52" spans="12:18" s="21" customFormat="1" x14ac:dyDescent="0.35">
      <c r="Q52" s="25"/>
      <c r="R52" s="25"/>
    </row>
    <row r="53" spans="12:18" s="21" customFormat="1" x14ac:dyDescent="0.35">
      <c r="Q53" s="25"/>
      <c r="R53" s="25"/>
    </row>
    <row r="54" spans="12:18" s="21" customFormat="1" x14ac:dyDescent="0.35">
      <c r="Q54" s="25"/>
      <c r="R54" s="25"/>
    </row>
    <row r="55" spans="12:18" s="21" customFormat="1" x14ac:dyDescent="0.35">
      <c r="Q55" s="25"/>
      <c r="R55" s="25"/>
    </row>
    <row r="56" spans="12:18" s="21" customFormat="1" x14ac:dyDescent="0.35">
      <c r="Q56" s="25"/>
      <c r="R56" s="25"/>
    </row>
    <row r="57" spans="12:18" s="21" customFormat="1" x14ac:dyDescent="0.35">
      <c r="Q57" s="25"/>
      <c r="R57" s="25"/>
    </row>
    <row r="58" spans="12:18" s="21" customFormat="1" x14ac:dyDescent="0.35">
      <c r="Q58" s="25"/>
      <c r="R58" s="25"/>
    </row>
    <row r="59" spans="12:18" s="21" customFormat="1" x14ac:dyDescent="0.35">
      <c r="Q59" s="25"/>
      <c r="R59" s="25"/>
    </row>
    <row r="60" spans="12:18" s="21" customFormat="1" x14ac:dyDescent="0.35">
      <c r="Q60" s="25"/>
      <c r="R60" s="25"/>
    </row>
    <row r="61" spans="12:18" s="21" customFormat="1" x14ac:dyDescent="0.35">
      <c r="Q61" s="25"/>
      <c r="R61" s="25"/>
    </row>
    <row r="62" spans="12:18" s="21" customFormat="1" x14ac:dyDescent="0.35">
      <c r="Q62" s="25"/>
      <c r="R62" s="25"/>
    </row>
    <row r="63" spans="12:18" s="21" customFormat="1" x14ac:dyDescent="0.35">
      <c r="Q63" s="25"/>
      <c r="R63" s="25"/>
    </row>
    <row r="64" spans="12:18" s="21" customFormat="1" x14ac:dyDescent="0.35">
      <c r="Q64" s="25"/>
      <c r="R64" s="25"/>
    </row>
    <row r="65" spans="5:46" s="21" customFormat="1" x14ac:dyDescent="0.35">
      <c r="Q65" s="25"/>
      <c r="R65" s="25"/>
    </row>
    <row r="66" spans="5:46" s="21" customFormat="1" x14ac:dyDescent="0.35">
      <c r="Q66" s="25"/>
      <c r="R66" s="25"/>
    </row>
    <row r="67" spans="5:46" s="21" customFormat="1" x14ac:dyDescent="0.35">
      <c r="Q67" s="25"/>
      <c r="R67" s="25"/>
    </row>
    <row r="68" spans="5:46" s="21" customFormat="1" x14ac:dyDescent="0.35">
      <c r="Q68" s="25"/>
      <c r="R68" s="25"/>
    </row>
    <row r="69" spans="5:46" x14ac:dyDescent="0.35"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5"/>
      <c r="R69" s="25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</row>
    <row r="70" spans="5:46" x14ac:dyDescent="0.35"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5"/>
      <c r="R70" s="25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</row>
    <row r="71" spans="5:46" x14ac:dyDescent="0.35"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5"/>
      <c r="R71" s="25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</row>
    <row r="72" spans="5:46" x14ac:dyDescent="0.35"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5"/>
      <c r="R72" s="25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</row>
    <row r="73" spans="5:46" x14ac:dyDescent="0.35"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5"/>
      <c r="R73" s="25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</row>
    <row r="74" spans="5:46" x14ac:dyDescent="0.35"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5"/>
      <c r="R74" s="25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</row>
    <row r="75" spans="5:46" x14ac:dyDescent="0.35"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5"/>
      <c r="R75" s="25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</row>
    <row r="76" spans="5:46" x14ac:dyDescent="0.35"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5"/>
      <c r="R76" s="25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</row>
    <row r="77" spans="5:46" x14ac:dyDescent="0.35"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5"/>
      <c r="R77" s="25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</row>
    <row r="78" spans="5:46" x14ac:dyDescent="0.35"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5"/>
      <c r="R78" s="25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</row>
    <row r="79" spans="5:46" x14ac:dyDescent="0.35">
      <c r="L79" s="4"/>
      <c r="M79" s="4"/>
      <c r="N79" s="3"/>
    </row>
    <row r="80" spans="5:46" ht="29" x14ac:dyDescent="0.35">
      <c r="E80" s="15" t="s">
        <v>0</v>
      </c>
      <c r="F80" s="16" t="s">
        <v>8</v>
      </c>
      <c r="L80" s="18" t="s">
        <v>4</v>
      </c>
      <c r="M80" s="18" t="s">
        <v>5</v>
      </c>
      <c r="N80" s="19" t="s">
        <v>6</v>
      </c>
      <c r="O80" s="19" t="s">
        <v>7</v>
      </c>
      <c r="Q80" s="14"/>
      <c r="R80" s="14"/>
    </row>
    <row r="81" spans="5:18" x14ac:dyDescent="0.35">
      <c r="E81" s="6" t="str">
        <f>E20</f>
        <v>COGS '21</v>
      </c>
      <c r="F81" s="9">
        <f>F20</f>
        <v>500</v>
      </c>
      <c r="M81" s="5">
        <v>0</v>
      </c>
      <c r="N81" s="12"/>
      <c r="O81" s="12">
        <f>F81</f>
        <v>500</v>
      </c>
      <c r="Q81" s="14"/>
      <c r="R81" s="14"/>
    </row>
    <row r="82" spans="5:18" x14ac:dyDescent="0.35">
      <c r="E82" s="17" t="str">
        <f t="shared" ref="E82:E105" si="1">E21</f>
        <v>Q1 '21</v>
      </c>
      <c r="F82" s="11" cm="1">
        <f t="array" ref="F82">_xlfn.IFS(AND(L82&lt;0,M82&gt;0,ABS(L82)&gt;ABS(M82)),O81+L82,AND(L82&lt;0,M82&gt;0,ABS(L82)&lt;ABS(M82)),O81+L82,AND(L82&lt;0,M82&lt;0,ABS(L82)&lt;ABS(M82)),O81+L82+M82,AND(L82&gt;0,M82&gt;0),O81,AND(L82&gt;0,M82&lt;0,ABS(L82)&gt;ABS(M82)),O81,AND(L82&lt;0,M82&gt;0,ABS(L82)&gt;ABS(M82)),O81+L82,AND(L82=0,M82&gt;0),O81,AND(L82&gt;0,M82=0),O81,AND(L82&lt;0,M82=0),O81+L82,AND(L82+M82=0),O81,AND(L82=0,M82&lt;0),O81+M82,AND(L82&gt;0,M82&lt;0,ABS(L82)&lt;ABS(M82)),O81-(ABS(M82)-ABS(L82)),AND(L82&lt;0,M82&lt;0,ABS(L82)&gt;ABS(M82)),O81+L82+M82,AND(L82&lt;0,M82&lt;0,ABS(L82)=ABS(M82)),O81+L82+M82)</f>
        <v>500</v>
      </c>
      <c r="G82" s="8" cm="1">
        <f t="array" ref="G82">_xlfn.IFS(AND(L82&lt;0,ABS(L82)&lt;ABS(M82)),ABS(L82),AND(L82&lt;0,ABS(L82)&gt;ABS(M82),M82&gt;0),ABS(M82),AND(ROUNDDOWN(L82,0)=0,ROUNDDOWN(M82,0)=0),0,AND(L82&gt;0,M82&lt;0,ABS(L82)&gt;ABS(M82)),L82+M82,AND(L82&gt;=0,M82&gt;=0),L82,AND(L82=0,M82&lt;0),L82,AND(L82&lt;0,M82=0),ABS(L82),AND(L82+M82=0),0,AND(L82&lt;0,ABS(L82)&gt;ABS(M82),M82&lt;0),ABS(L82),AND(L82&gt;0,M82&lt;0,ABS(L82)&lt;ABS(M82)),ABS(M82)-ABS(L82),AND(L82&lt;0,M82&lt;0),ABS(L82))</f>
        <v>22.109800413919231</v>
      </c>
      <c r="H82" s="7" cm="1">
        <f t="array" ref="H82">_xlfn.IFS(AND(L82&lt;0,M82&gt;0),ABS(M82+L82),AND(L82&lt;0,M82&lt;0),ABS(M82),AND(L82&gt;=0,M82&gt;=0),M82,AND(L82=0,M82=0),M82,AND(L82&gt;0,M82&lt;0,ABS(L82)&gt;ABS(M82)),ABS(M82),AND(L82&lt;0,M82=0),M82,AND(L82+M82=0),0,AND(L82=0,M82&lt;0),ABS(M82),AND(L82&gt;0,M82&lt;0,ABS(L82)&lt;ABS(M82)),ABS(L82))</f>
        <v>11.152693978723732</v>
      </c>
      <c r="L82" s="10">
        <f t="shared" ref="L82:L104" si="2">F21</f>
        <v>33.262494392642964</v>
      </c>
      <c r="M82" s="10">
        <f t="shared" ref="M82:M104" si="3">G21</f>
        <v>-11.152693978723732</v>
      </c>
      <c r="N82" s="12">
        <f>SUM(L82:M82)</f>
        <v>22.109800413919231</v>
      </c>
      <c r="O82" s="12">
        <f>O81+L82+M82</f>
        <v>522.10980041391929</v>
      </c>
      <c r="Q82" s="14" t="str" cm="1">
        <f t="array" ref="Q82">_xlfn.IFS(L82&lt;0,$T$113,L82=0,"",L82&gt;0,$U$113)</f>
        <v>▲</v>
      </c>
      <c r="R82" s="14" t="str" cm="1">
        <f t="array" ref="R82">_xlfn.IFS(M82&lt;0,$T$113,M82=0,"",M82&gt;0,$U$113)</f>
        <v>▼</v>
      </c>
    </row>
    <row r="83" spans="5:18" x14ac:dyDescent="0.35">
      <c r="E83" s="17" t="str">
        <f t="shared" si="1"/>
        <v>Q2 '21</v>
      </c>
      <c r="F83" s="11" cm="1">
        <f t="array" ref="F83">_xlfn.IFS(AND(L83&lt;0,M83&gt;0,ABS(L83)&gt;ABS(M83)),O82+L83,AND(L83&lt;0,M83&gt;0,ABS(L83)&lt;ABS(M83)),O82+L83,AND(L83&lt;0,M83&lt;0,ABS(L83)&lt;ABS(M83)),O82+L83+M83,AND(L83&gt;0,M83&gt;0),O82,AND(L83&gt;0,M83&lt;0,ABS(L83)&gt;ABS(M83)),O82,AND(L83&lt;0,M83&gt;0,ABS(L83)&gt;ABS(M83)),O82+L83,AND(L83=0,M83&gt;0),O82,AND(L83&gt;0,M83=0),O82,AND(L83&lt;0,M83=0),O82+L83,AND(L83+M83=0),O82,AND(L83=0,M83&lt;0),O82+M83,AND(L83&gt;0,M83&lt;0,ABS(L83)&lt;ABS(M83)),O82-(ABS(M83)-ABS(L83)),AND(L83&lt;0,M83&lt;0,ABS(L83)&gt;ABS(M83)),O82+L83+M83,AND(L83&lt;0,M83&lt;0,ABS(L83)=ABS(M83)),O82+L83+M83)</f>
        <v>522.10980041391929</v>
      </c>
      <c r="G83" s="8" cm="1">
        <f t="array" ref="G83">_xlfn.IFS(AND(L83&lt;0,ABS(L83)&lt;ABS(M83)),ABS(L83),AND(L83&lt;0,ABS(L83)&gt;ABS(M83),M83&gt;0),ABS(M83),AND(ROUNDDOWN(L83,0)=0,ROUNDDOWN(M83,0)=0),0,AND(L83&gt;0,M83&lt;0,ABS(L83)&gt;ABS(M83)),L83+M83,AND(L83&gt;=0,M83&gt;=0),L83,AND(L83=0,M83&lt;0),L83,AND(L83&lt;0,M83=0),ABS(L83),AND(L83+M83=0),0,AND(L83&lt;0,ABS(L83)&gt;ABS(M83),M83&lt;0),ABS(L83),AND(L83&gt;0,M83&lt;0,ABS(L83)&lt;ABS(M83)),ABS(M83)-ABS(L83),AND(L83&lt;0,M83&lt;0),ABS(L83))</f>
        <v>746.20281651968651</v>
      </c>
      <c r="H83" s="7" cm="1">
        <f t="array" ref="H83">_xlfn.IFS(AND(L83&lt;0,M83&gt;0),ABS(M83+L83),AND(L83&lt;0,M83&lt;0),ABS(M83),AND(L83&gt;=0,M83&gt;=0),M83,AND(L83=0,M83=0),M83,AND(L83&gt;0,M83&lt;0,ABS(L83)&gt;ABS(M83)),ABS(M83),AND(L83&lt;0,M83=0),M83,AND(L83+M83=0),0,AND(L83=0,M83&lt;0),ABS(M83),AND(L83&gt;0,M83&lt;0,ABS(L83)&lt;ABS(M83)),ABS(L83))</f>
        <v>74.097204826088728</v>
      </c>
      <c r="L83" s="10">
        <f t="shared" si="2"/>
        <v>746.20281651968651</v>
      </c>
      <c r="M83" s="10">
        <f t="shared" si="3"/>
        <v>74.097204826088728</v>
      </c>
      <c r="N83" s="12">
        <f t="shared" ref="N83:N104" si="4">SUM(L83:M83)</f>
        <v>820.30002134577524</v>
      </c>
      <c r="O83" s="12">
        <f t="shared" ref="O83:O104" si="5">O82+L83+M83</f>
        <v>1342.4098217596945</v>
      </c>
      <c r="Q83" s="14" t="str" cm="1">
        <f t="array" ref="Q83">_xlfn.IFS(L83&lt;0,$T$113,L83=0,"",L83&gt;0,$U$113)</f>
        <v>▲</v>
      </c>
      <c r="R83" s="14" t="str" cm="1">
        <f t="array" ref="R83">_xlfn.IFS(M83&lt;0,$T$113,M83=0,"",M83&gt;0,$U$113)</f>
        <v>▲</v>
      </c>
    </row>
    <row r="84" spans="5:18" x14ac:dyDescent="0.35">
      <c r="E84" s="17" t="str">
        <f t="shared" si="1"/>
        <v>Q3 '21</v>
      </c>
      <c r="F84" s="11" cm="1">
        <f t="array" ref="F84">_xlfn.IFS(AND(L84&lt;0,M84&gt;0,ABS(L84)&gt;ABS(M84)),O83+L84,AND(L84&lt;0,M84&gt;0,ABS(L84)&lt;ABS(M84)),O83+L84,AND(L84&lt;0,M84&lt;0,ABS(L84)&lt;ABS(M84)),O83+L84+M84,AND(L84&gt;0,M84&gt;0),O83,AND(L84&gt;0,M84&lt;0,ABS(L84)&gt;ABS(M84)),O83,AND(L84&lt;0,M84&gt;0,ABS(L84)&gt;ABS(M84)),O83+L84,AND(L84=0,M84&gt;0),O83,AND(L84&gt;0,M84=0),O83,AND(L84&lt;0,M84=0),O83+L84,AND(L84+M84=0),O83,AND(L84=0,M84&lt;0),O83+M84,AND(L84&gt;0,M84&lt;0,ABS(L84)&lt;ABS(M84)),O83-(ABS(M84)-ABS(L84)),AND(L84&lt;0,M84&lt;0,ABS(L84)&gt;ABS(M84)),O83+L84+M84,AND(L84&lt;0,M84&lt;0,ABS(L84)=ABS(M84)),O83+L84+M84)</f>
        <v>890.33726298105694</v>
      </c>
      <c r="G84" s="8" cm="1">
        <f t="array" ref="G84">_xlfn.IFS(AND(L84&lt;0,ABS(L84)&lt;ABS(M84)),ABS(L84),AND(L84&lt;0,ABS(L84)&gt;ABS(M84),M84&gt;0),ABS(M84),AND(ROUNDDOWN(L84,0)=0,ROUNDDOWN(M84,0)=0),0,AND(L84&gt;0,M84&lt;0,ABS(L84)&gt;ABS(M84)),L84+M84,AND(L84&gt;=0,M84&gt;=0),L84,AND(L84=0,M84&lt;0),L84,AND(L84&lt;0,M84=0),ABS(L84),AND(L84+M84=0),0,AND(L84&lt;0,ABS(L84)&gt;ABS(M84),M84&lt;0),ABS(L84),AND(L84&gt;0,M84&lt;0,ABS(L84)&lt;ABS(M84)),ABS(M84)-ABS(L84),AND(L84&lt;0,M84&lt;0),ABS(L84))</f>
        <v>452.07255877863753</v>
      </c>
      <c r="H84" s="7" cm="1">
        <f t="array" ref="H84">_xlfn.IFS(AND(L84&lt;0,M84&gt;0),ABS(M84+L84),AND(L84&lt;0,M84&lt;0),ABS(M84),AND(L84&gt;=0,M84&gt;=0),M84,AND(L84=0,M84=0),M84,AND(L84&gt;0,M84&lt;0,ABS(L84)&gt;ABS(M84)),ABS(M84),AND(L84&lt;0,M84=0),M84,AND(L84+M84=0),0,AND(L84=0,M84&lt;0),ABS(M84),AND(L84&gt;0,M84&lt;0,ABS(L84)&lt;ABS(M84)),ABS(L84))</f>
        <v>27.874244860204726</v>
      </c>
      <c r="L84" s="10">
        <f t="shared" si="2"/>
        <v>27.874244860204726</v>
      </c>
      <c r="M84" s="10">
        <f t="shared" si="3"/>
        <v>-479.94680363884225</v>
      </c>
      <c r="N84" s="12">
        <f t="shared" si="4"/>
        <v>-452.07255877863753</v>
      </c>
      <c r="O84" s="12">
        <f t="shared" si="5"/>
        <v>890.33726298105694</v>
      </c>
      <c r="Q84" s="14" t="str" cm="1">
        <f t="array" ref="Q84">_xlfn.IFS(L84&lt;0,$T$113,L84=0,"",L84&gt;0,$U$113)</f>
        <v>▲</v>
      </c>
      <c r="R84" s="14" t="str" cm="1">
        <f t="array" ref="R84">_xlfn.IFS(M84&lt;0,$T$113,M84=0,"",M84&gt;0,$U$113)</f>
        <v>▼</v>
      </c>
    </row>
    <row r="85" spans="5:18" x14ac:dyDescent="0.35">
      <c r="E85" s="17" t="str">
        <f t="shared" si="1"/>
        <v>Q4 '21</v>
      </c>
      <c r="F85" s="11" cm="1">
        <f t="array" ref="F85">_xlfn.IFS(AND(L85&lt;0,M85&gt;0,ABS(L85)&gt;ABS(M85)),O84+L85,AND(L85&lt;0,M85&gt;0,ABS(L85)&lt;ABS(M85)),O84+L85,AND(L85&lt;0,M85&lt;0,ABS(L85)&lt;ABS(M85)),O84+L85+M85,AND(L85&gt;0,M85&gt;0),O84,AND(L85&gt;0,M85&lt;0,ABS(L85)&gt;ABS(M85)),O84,AND(L85&lt;0,M85&gt;0,ABS(L85)&gt;ABS(M85)),O84+L85,AND(L85=0,M85&gt;0),O84,AND(L85&gt;0,M85=0),O84,AND(L85&lt;0,M85=0),O84+L85,AND(L85+M85=0),O84,AND(L85=0,M85&lt;0),O84+M85,AND(L85&gt;0,M85&lt;0,ABS(L85)&lt;ABS(M85)),O84-(ABS(M85)-ABS(L85)),AND(L85&lt;0,M85&lt;0,ABS(L85)&gt;ABS(M85)),O84+L85+M85,AND(L85&lt;0,M85&lt;0,ABS(L85)=ABS(M85)),O84+L85+M85)</f>
        <v>748.10233595377417</v>
      </c>
      <c r="G85" s="8" cm="1">
        <f t="array" ref="G85">_xlfn.IFS(AND(L85&lt;0,ABS(L85)&lt;ABS(M85)),ABS(L85),AND(L85&lt;0,ABS(L85)&gt;ABS(M85),M85&gt;0),ABS(M85),AND(ROUNDDOWN(L85,0)=0,ROUNDDOWN(M85,0)=0),0,AND(L85&gt;0,M85&lt;0,ABS(L85)&gt;ABS(M85)),L85+M85,AND(L85&gt;=0,M85&gt;=0),L85,AND(L85=0,M85&lt;0),L85,AND(L85&lt;0,M85=0),ABS(L85),AND(L85+M85=0),0,AND(L85&lt;0,ABS(L85)&gt;ABS(M85),M85&lt;0),ABS(L85),AND(L85&gt;0,M85&lt;0,ABS(L85)&lt;ABS(M85)),ABS(M85)-ABS(L85),AND(L85&lt;0,M85&lt;0),ABS(L85))</f>
        <v>8.2841066698298391</v>
      </c>
      <c r="H85" s="7" cm="1">
        <f t="array" ref="H85">_xlfn.IFS(AND(L85&lt;0,M85&gt;0),ABS(M85+L85),AND(L85&lt;0,M85&lt;0),ABS(M85),AND(L85&gt;=0,M85&gt;=0),M85,AND(L85=0,M85=0),M85,AND(L85&gt;0,M85&lt;0,ABS(L85)&gt;ABS(M85)),ABS(M85),AND(L85&lt;0,M85=0),M85,AND(L85+M85=0),0,AND(L85=0,M85&lt;0),ABS(M85),AND(L85&gt;0,M85&lt;0,ABS(L85)&lt;ABS(M85)),ABS(L85))</f>
        <v>133.95082035745293</v>
      </c>
      <c r="L85" s="10">
        <f t="shared" si="2"/>
        <v>-8.2841066698298391</v>
      </c>
      <c r="M85" s="10">
        <f t="shared" si="3"/>
        <v>-133.95082035745293</v>
      </c>
      <c r="N85" s="12">
        <f t="shared" si="4"/>
        <v>-142.23492702728277</v>
      </c>
      <c r="O85" s="12">
        <f t="shared" si="5"/>
        <v>748.10233595377417</v>
      </c>
      <c r="Q85" s="14" t="str" cm="1">
        <f t="array" ref="Q85">_xlfn.IFS(L85&lt;0,$T$113,L85=0,"",L85&gt;0,$U$113)</f>
        <v>▼</v>
      </c>
      <c r="R85" s="14" t="str" cm="1">
        <f t="array" ref="R85">_xlfn.IFS(M85&lt;0,$T$113,M85=0,"",M85&gt;0,$U$113)</f>
        <v>▼</v>
      </c>
    </row>
    <row r="86" spans="5:18" x14ac:dyDescent="0.35">
      <c r="E86" s="17" t="str">
        <f t="shared" si="1"/>
        <v>Q1 '22</v>
      </c>
      <c r="F86" s="11" cm="1">
        <f t="array" ref="F86">_xlfn.IFS(AND(L86&lt;0,M86&gt;0,ABS(L86)&gt;ABS(M86)),O85+L86,AND(L86&lt;0,M86&gt;0,ABS(L86)&lt;ABS(M86)),O85+L86,AND(L86&lt;0,M86&lt;0,ABS(L86)&lt;ABS(M86)),O85+L86+M86,AND(L86&gt;0,M86&gt;0),O85,AND(L86&gt;0,M86&lt;0,ABS(L86)&gt;ABS(M86)),O85,AND(L86&lt;0,M86&gt;0,ABS(L86)&gt;ABS(M86)),O85+L86,AND(L86=0,M86&gt;0),O85,AND(L86&gt;0,M86=0),O85,AND(L86&lt;0,M86=0),O85+L86,AND(L86+M86=0),O85,AND(L86=0,M86&lt;0),O85+M86,AND(L86&gt;0,M86&lt;0,ABS(L86)&lt;ABS(M86)),O85-(ABS(M86)-ABS(L86)),AND(L86&lt;0,M86&lt;0,ABS(L86)&gt;ABS(M86)),O85+L86+M86,AND(L86&lt;0,M86&lt;0,ABS(L86)=ABS(M86)),O85+L86+M86)</f>
        <v>748.10233595377417</v>
      </c>
      <c r="G86" s="8" cm="1">
        <f t="array" ref="G86">_xlfn.IFS(AND(L86&lt;0,ABS(L86)&lt;ABS(M86)),ABS(L86),AND(L86&lt;0,ABS(L86)&gt;ABS(M86),M86&gt;0),ABS(M86),AND(ROUNDDOWN(L86,0)=0,ROUNDDOWN(M86,0)=0),0,AND(L86&gt;0,M86&lt;0,ABS(L86)&gt;ABS(M86)),L86+M86,AND(L86&gt;=0,M86&gt;=0),L86,AND(L86=0,M86&lt;0),L86,AND(L86&lt;0,M86=0),ABS(L86),AND(L86+M86=0),0,AND(L86&lt;0,ABS(L86)&gt;ABS(M86),M86&lt;0),ABS(L86),AND(L86&gt;0,M86&lt;0,ABS(L86)&lt;ABS(M86)),ABS(M86)-ABS(L86),AND(L86&lt;0,M86&lt;0),ABS(L86))</f>
        <v>81.726760259714808</v>
      </c>
      <c r="H86" s="7" cm="1">
        <f t="array" ref="H86">_xlfn.IFS(AND(L86&lt;0,M86&gt;0),ABS(M86+L86),AND(L86&lt;0,M86&lt;0),ABS(M86),AND(L86&gt;=0,M86&gt;=0),M86,AND(L86=0,M86=0),M86,AND(L86&gt;0,M86&lt;0,ABS(L86)&gt;ABS(M86)),ABS(M86),AND(L86&lt;0,M86=0),M86,AND(L86+M86=0),0,AND(L86=0,M86&lt;0),ABS(M86),AND(L86&gt;0,M86&lt;0,ABS(L86)&lt;ABS(M86)),ABS(L86))</f>
        <v>813.63088911981094</v>
      </c>
      <c r="L86" s="10">
        <f t="shared" si="2"/>
        <v>81.726760259714808</v>
      </c>
      <c r="M86" s="10">
        <f t="shared" si="3"/>
        <v>813.63088911981094</v>
      </c>
      <c r="N86" s="12">
        <f t="shared" si="4"/>
        <v>895.35764937952581</v>
      </c>
      <c r="O86" s="12">
        <f t="shared" si="5"/>
        <v>1643.4599853333</v>
      </c>
      <c r="Q86" s="14" t="str" cm="1">
        <f t="array" ref="Q86">_xlfn.IFS(L86&lt;0,$T$113,L86=0,"",L86&gt;0,$U$113)</f>
        <v>▲</v>
      </c>
      <c r="R86" s="14" t="str" cm="1">
        <f t="array" ref="R86">_xlfn.IFS(M86&lt;0,$T$113,M86=0,"",M86&gt;0,$U$113)</f>
        <v>▲</v>
      </c>
    </row>
    <row r="87" spans="5:18" x14ac:dyDescent="0.35">
      <c r="E87" s="17" t="str">
        <f t="shared" si="1"/>
        <v>Q2 '22</v>
      </c>
      <c r="F87" s="11" cm="1">
        <f t="array" ref="F87">_xlfn.IFS(AND(L87&lt;0,M87&gt;0,ABS(L87)&gt;ABS(M87)),O86+L87,AND(L87&lt;0,M87&gt;0,ABS(L87)&lt;ABS(M87)),O86+L87,AND(L87&lt;0,M87&lt;0,ABS(L87)&lt;ABS(M87)),O86+L87+M87,AND(L87&gt;0,M87&gt;0),O86,AND(L87&gt;0,M87&lt;0,ABS(L87)&gt;ABS(M87)),O86,AND(L87&lt;0,M87&gt;0,ABS(L87)&gt;ABS(M87)),O86+L87,AND(L87=0,M87&gt;0),O86,AND(L87&gt;0,M87=0),O86,AND(L87&lt;0,M87=0),O86+L87,AND(L87+M87=0),O86,AND(L87=0,M87&lt;0),O86+M87,AND(L87&gt;0,M87&lt;0,ABS(L87)&lt;ABS(M87)),O86-(ABS(M87)-ABS(L87)),AND(L87&lt;0,M87&lt;0,ABS(L87)&gt;ABS(M87)),O86+L87+M87,AND(L87&lt;0,M87&lt;0,ABS(L87)=ABS(M87)),O86+L87+M87)</f>
        <v>1643.4599853333</v>
      </c>
      <c r="G87" s="8" cm="1">
        <f t="array" ref="G87">_xlfn.IFS(AND(L87&lt;0,ABS(L87)&lt;ABS(M87)),ABS(L87),AND(L87&lt;0,ABS(L87)&gt;ABS(M87),M87&gt;0),ABS(M87),AND(ROUNDDOWN(L87,0)=0,ROUNDDOWN(M87,0)=0),0,AND(L87&gt;0,M87&lt;0,ABS(L87)&gt;ABS(M87)),L87+M87,AND(L87&gt;=0,M87&gt;=0),L87,AND(L87=0,M87&lt;0),L87,AND(L87&lt;0,M87=0),ABS(L87),AND(L87+M87=0),0,AND(L87&lt;0,ABS(L87)&gt;ABS(M87),M87&lt;0),ABS(L87),AND(L87&gt;0,M87&lt;0,ABS(L87)&lt;ABS(M87)),ABS(M87)-ABS(L87),AND(L87&lt;0,M87&lt;0),ABS(L87))</f>
        <v>357.48292377447177</v>
      </c>
      <c r="H87" s="7" cm="1">
        <f t="array" ref="H87">_xlfn.IFS(AND(L87&lt;0,M87&gt;0),ABS(M87+L87),AND(L87&lt;0,M87&lt;0),ABS(M87),AND(L87&gt;=0,M87&gt;=0),M87,AND(L87=0,M87=0),M87,AND(L87&gt;0,M87&lt;0,ABS(L87)&gt;ABS(M87)),ABS(M87),AND(L87&lt;0,M87=0),M87,AND(L87+M87=0),0,AND(L87=0,M87&lt;0),ABS(M87),AND(L87&gt;0,M87&lt;0,ABS(L87)&lt;ABS(M87)),ABS(L87))</f>
        <v>92.606791610360517</v>
      </c>
      <c r="L87" s="10">
        <f t="shared" si="2"/>
        <v>450.08971538483229</v>
      </c>
      <c r="M87" s="10">
        <f t="shared" si="3"/>
        <v>-92.606791610360517</v>
      </c>
      <c r="N87" s="12">
        <f t="shared" si="4"/>
        <v>357.48292377447177</v>
      </c>
      <c r="O87" s="12">
        <f t="shared" si="5"/>
        <v>2000.9429091077716</v>
      </c>
      <c r="Q87" s="14" t="str" cm="1">
        <f t="array" ref="Q87">_xlfn.IFS(L87&lt;0,$T$113,L87=0,"",L87&gt;0,$U$113)</f>
        <v>▲</v>
      </c>
      <c r="R87" s="14" t="str" cm="1">
        <f t="array" ref="R87">_xlfn.IFS(M87&lt;0,$T$113,M87=0,"",M87&gt;0,$U$113)</f>
        <v>▼</v>
      </c>
    </row>
    <row r="88" spans="5:18" x14ac:dyDescent="0.35">
      <c r="E88" s="17" t="str">
        <f t="shared" si="1"/>
        <v>Q3 '22</v>
      </c>
      <c r="F88" s="11" cm="1">
        <f t="array" ref="F88">_xlfn.IFS(AND(L88&lt;0,M88&gt;0,ABS(L88)&gt;ABS(M88)),O87+L88,AND(L88&lt;0,M88&gt;0,ABS(L88)&lt;ABS(M88)),O87+L88,AND(L88&lt;0,M88&lt;0,ABS(L88)&lt;ABS(M88)),O87+L88+M88,AND(L88&gt;0,M88&gt;0),O87,AND(L88&gt;0,M88&lt;0,ABS(L88)&gt;ABS(M88)),O87,AND(L88&lt;0,M88&gt;0,ABS(L88)&gt;ABS(M88)),O87+L88,AND(L88=0,M88&gt;0),O87,AND(L88&gt;0,M88=0),O87,AND(L88&lt;0,M88=0),O87+L88,AND(L88+M88=0),O87,AND(L88=0,M88&lt;0),O87+M88,AND(L88&gt;0,M88&lt;0,ABS(L88)&lt;ABS(M88)),O87-(ABS(M88)-ABS(L88)),AND(L88&lt;0,M88&lt;0,ABS(L88)&gt;ABS(M88)),O87+L88+M88,AND(L88&lt;0,M88&lt;0,ABS(L88)=ABS(M88)),O87+L88+M88)</f>
        <v>1565.0366633479346</v>
      </c>
      <c r="G88" s="8" cm="1">
        <f t="array" ref="G88">_xlfn.IFS(AND(L88&lt;0,ABS(L88)&lt;ABS(M88)),ABS(L88),AND(L88&lt;0,ABS(L88)&gt;ABS(M88),M88&gt;0),ABS(M88),AND(ROUNDDOWN(L88,0)=0,ROUNDDOWN(M88,0)=0),0,AND(L88&gt;0,M88&lt;0,ABS(L88)&gt;ABS(M88)),L88+M88,AND(L88&gt;=0,M88&gt;=0),L88,AND(L88=0,M88&lt;0),L88,AND(L88&lt;0,M88=0),ABS(L88),AND(L88+M88=0),0,AND(L88&lt;0,ABS(L88)&gt;ABS(M88),M88&lt;0),ABS(L88),AND(L88&gt;0,M88&lt;0,ABS(L88)&lt;ABS(M88)),ABS(M88)-ABS(L88),AND(L88&lt;0,M88&lt;0),ABS(L88))</f>
        <v>427.22072577317931</v>
      </c>
      <c r="H88" s="7" cm="1">
        <f t="array" ref="H88">_xlfn.IFS(AND(L88&lt;0,M88&gt;0),ABS(M88+L88),AND(L88&lt;0,M88&lt;0),ABS(M88),AND(L88&gt;=0,M88&gt;=0),M88,AND(L88=0,M88=0),M88,AND(L88&gt;0,M88&lt;0,ABS(L88)&gt;ABS(M88)),ABS(M88),AND(L88&lt;0,M88=0),M88,AND(L88+M88=0),0,AND(L88=0,M88&lt;0),ABS(M88),AND(L88&gt;0,M88&lt;0,ABS(L88)&lt;ABS(M88)),ABS(L88))</f>
        <v>8.6855199866576527</v>
      </c>
      <c r="L88" s="10">
        <f t="shared" si="2"/>
        <v>-435.90624575983696</v>
      </c>
      <c r="M88" s="10">
        <f t="shared" si="3"/>
        <v>427.22072577317931</v>
      </c>
      <c r="N88" s="12">
        <f t="shared" si="4"/>
        <v>-8.6855199866576527</v>
      </c>
      <c r="O88" s="12">
        <f t="shared" si="5"/>
        <v>1992.2573891211139</v>
      </c>
      <c r="Q88" s="14" t="str" cm="1">
        <f t="array" ref="Q88">_xlfn.IFS(L88&lt;0,$T$113,L88=0,"",L88&gt;0,$U$113)</f>
        <v>▼</v>
      </c>
      <c r="R88" s="14" t="str" cm="1">
        <f t="array" ref="R88">_xlfn.IFS(M88&lt;0,$T$113,M88=0,"",M88&gt;0,$U$113)</f>
        <v>▲</v>
      </c>
    </row>
    <row r="89" spans="5:18" x14ac:dyDescent="0.35">
      <c r="E89" s="17" t="str">
        <f t="shared" si="1"/>
        <v>Q4 '22</v>
      </c>
      <c r="F89" s="11" cm="1">
        <f t="array" ref="F89">_xlfn.IFS(AND(L89&lt;0,M89&gt;0,ABS(L89)&gt;ABS(M89)),O88+L89,AND(L89&lt;0,M89&gt;0,ABS(L89)&lt;ABS(M89)),O88+L89,AND(L89&lt;0,M89&lt;0,ABS(L89)&lt;ABS(M89)),O88+L89+M89,AND(L89&gt;0,M89&gt;0),O88,AND(L89&gt;0,M89&lt;0,ABS(L89)&gt;ABS(M89)),O88,AND(L89&lt;0,M89&gt;0,ABS(L89)&gt;ABS(M89)),O88+L89,AND(L89=0,M89&gt;0),O88,AND(L89&gt;0,M89=0),O88,AND(L89&lt;0,M89=0),O88+L89,AND(L89+M89=0),O88,AND(L89=0,M89&lt;0),O88+M89,AND(L89&gt;0,M89&lt;0,ABS(L89)&lt;ABS(M89)),O88-(ABS(M89)-ABS(L89)),AND(L89&lt;0,M89&lt;0,ABS(L89)&gt;ABS(M89)),O88+L89+M89,AND(L89&lt;0,M89&lt;0,ABS(L89)=ABS(M89)),O88+L89+M89)</f>
        <v>1244.1826209708365</v>
      </c>
      <c r="G89" s="8" cm="1">
        <f t="array" ref="G89">_xlfn.IFS(AND(L89&lt;0,ABS(L89)&lt;ABS(M89)),ABS(L89),AND(L89&lt;0,ABS(L89)&gt;ABS(M89),M89&gt;0),ABS(M89),AND(ROUNDDOWN(L89,0)=0,ROUNDDOWN(M89,0)=0),0,AND(L89&gt;0,M89&lt;0,ABS(L89)&gt;ABS(M89)),L89+M89,AND(L89&gt;=0,M89&gt;=0),L89,AND(L89=0,M89&lt;0),L89,AND(L89&lt;0,M89=0),ABS(L89),AND(L89+M89=0),0,AND(L89&lt;0,ABS(L89)&gt;ABS(M89),M89&lt;0),ABS(L89),AND(L89&gt;0,M89&lt;0,ABS(L89)&lt;ABS(M89)),ABS(M89)-ABS(L89),AND(L89&lt;0,M89&lt;0),ABS(L89))</f>
        <v>87.413762304202578</v>
      </c>
      <c r="H89" s="7" cm="1">
        <f t="array" ref="H89">_xlfn.IFS(AND(L89&lt;0,M89&gt;0),ABS(M89+L89),AND(L89&lt;0,M89&lt;0),ABS(M89),AND(L89&gt;=0,M89&gt;=0),M89,AND(L89=0,M89=0),M89,AND(L89&gt;0,M89&lt;0,ABS(L89)&gt;ABS(M89)),ABS(M89),AND(L89&lt;0,M89=0),M89,AND(L89+M89=0),0,AND(L89=0,M89&lt;0),ABS(M89),AND(L89&gt;0,M89&lt;0,ABS(L89)&lt;ABS(M89)),ABS(L89))</f>
        <v>660.66100584607477</v>
      </c>
      <c r="L89" s="10">
        <f t="shared" si="2"/>
        <v>-748.07476815027735</v>
      </c>
      <c r="M89" s="10">
        <f t="shared" si="3"/>
        <v>87.413762304202578</v>
      </c>
      <c r="N89" s="12">
        <f t="shared" si="4"/>
        <v>-660.66100584607477</v>
      </c>
      <c r="O89" s="12">
        <f t="shared" si="5"/>
        <v>1331.596383275039</v>
      </c>
      <c r="Q89" s="14" t="str" cm="1">
        <f t="array" ref="Q89">_xlfn.IFS(L89&lt;0,$T$113,L89=0,"",L89&gt;0,$U$113)</f>
        <v>▼</v>
      </c>
      <c r="R89" s="14" t="str" cm="1">
        <f t="array" ref="R89">_xlfn.IFS(M89&lt;0,$T$113,M89=0,"",M89&gt;0,$U$113)</f>
        <v>▲</v>
      </c>
    </row>
    <row r="90" spans="5:18" x14ac:dyDescent="0.35">
      <c r="E90" s="17" t="str">
        <f t="shared" si="1"/>
        <v>Q1 '23</v>
      </c>
      <c r="F90" s="11" cm="1">
        <f t="array" ref="F90">_xlfn.IFS(AND(L90&lt;0,M90&gt;0,ABS(L90)&gt;ABS(M90)),O89+L90,AND(L90&lt;0,M90&gt;0,ABS(L90)&lt;ABS(M90)),O89+L90,AND(L90&lt;0,M90&lt;0,ABS(L90)&lt;ABS(M90)),O89+L90+M90,AND(L90&gt;0,M90&gt;0),O89,AND(L90&gt;0,M90&lt;0,ABS(L90)&gt;ABS(M90)),O89,AND(L90&lt;0,M90&gt;0,ABS(L90)&gt;ABS(M90)),O89+L90,AND(L90=0,M90&gt;0),O89,AND(L90&gt;0,M90=0),O89,AND(L90&lt;0,M90=0),O89+L90,AND(L90+M90=0),O89,AND(L90=0,M90&lt;0),O89+M90,AND(L90&gt;0,M90&lt;0,ABS(L90)&lt;ABS(M90)),O89-(ABS(M90)-ABS(L90)),AND(L90&lt;0,M90&lt;0,ABS(L90)&gt;ABS(M90)),O89+L90+M90,AND(L90&lt;0,M90&lt;0,ABS(L90)=ABS(M90)),O89+L90+M90)</f>
        <v>905.57095344961169</v>
      </c>
      <c r="G90" s="8" cm="1">
        <f t="array" ref="G90">_xlfn.IFS(AND(L90&lt;0,ABS(L90)&lt;ABS(M90)),ABS(L90),AND(L90&lt;0,ABS(L90)&gt;ABS(M90),M90&gt;0),ABS(M90),AND(ROUNDDOWN(L90,0)=0,ROUNDDOWN(M90,0)=0),0,AND(L90&gt;0,M90&lt;0,ABS(L90)&gt;ABS(M90)),L90+M90,AND(L90&gt;=0,M90&gt;=0),L90,AND(L90=0,M90&lt;0),L90,AND(L90&lt;0,M90=0),ABS(L90),AND(L90+M90=0),0,AND(L90&lt;0,ABS(L90)&gt;ABS(M90),M90&lt;0),ABS(L90),AND(L90&gt;0,M90&lt;0,ABS(L90)&lt;ABS(M90)),ABS(M90)-ABS(L90),AND(L90&lt;0,M90&lt;0),ABS(L90))</f>
        <v>426.0254298254273</v>
      </c>
      <c r="H90" s="7" cm="1">
        <f t="array" ref="H90">_xlfn.IFS(AND(L90&lt;0,M90&gt;0),ABS(M90+L90),AND(L90&lt;0,M90&lt;0),ABS(M90),AND(L90&gt;=0,M90&gt;=0),M90,AND(L90=0,M90=0),M90,AND(L90&gt;0,M90&lt;0,ABS(L90)&gt;ABS(M90)),ABS(M90),AND(L90&lt;0,M90=0),M90,AND(L90+M90=0),0,AND(L90=0,M90&lt;0),ABS(M90),AND(L90&gt;0,M90&lt;0,ABS(L90)&lt;ABS(M90)),ABS(L90))</f>
        <v>289.53827159060609</v>
      </c>
      <c r="L90" s="10">
        <f t="shared" si="2"/>
        <v>-426.0254298254273</v>
      </c>
      <c r="M90" s="10">
        <f t="shared" si="3"/>
        <v>715.56370141603338</v>
      </c>
      <c r="N90" s="12">
        <f t="shared" si="4"/>
        <v>289.53827159060609</v>
      </c>
      <c r="O90" s="12">
        <f t="shared" si="5"/>
        <v>1621.1346548656452</v>
      </c>
      <c r="Q90" s="14" t="str" cm="1">
        <f t="array" ref="Q90">_xlfn.IFS(L90&lt;0,$T$113,L90=0,"",L90&gt;0,$U$113)</f>
        <v>▼</v>
      </c>
      <c r="R90" s="14" t="str" cm="1">
        <f t="array" ref="R90">_xlfn.IFS(M90&lt;0,$T$113,M90=0,"",M90&gt;0,$U$113)</f>
        <v>▲</v>
      </c>
    </row>
    <row r="91" spans="5:18" x14ac:dyDescent="0.35">
      <c r="E91" s="17" t="str">
        <f t="shared" si="1"/>
        <v>Q2 '23</v>
      </c>
      <c r="F91" s="11" cm="1">
        <f t="array" ref="F91">_xlfn.IFS(AND(L91&lt;0,M91&gt;0,ABS(L91)&gt;ABS(M91)),O90+L91,AND(L91&lt;0,M91&gt;0,ABS(L91)&lt;ABS(M91)),O90+L91,AND(L91&lt;0,M91&lt;0,ABS(L91)&lt;ABS(M91)),O90+L91+M91,AND(L91&gt;0,M91&gt;0),O90,AND(L91&gt;0,M91&lt;0,ABS(L91)&gt;ABS(M91)),O90,AND(L91&lt;0,M91&gt;0,ABS(L91)&gt;ABS(M91)),O90+L91,AND(L91=0,M91&gt;0),O90,AND(L91&gt;0,M91=0),O90,AND(L91&lt;0,M91=0),O90+L91,AND(L91+M91=0),O90,AND(L91=0,M91&lt;0),O90+M91,AND(L91&gt;0,M91&lt;0,ABS(L91)&lt;ABS(M91)),O90-(ABS(M91)-ABS(L91)),AND(L91&lt;0,M91&lt;0,ABS(L91)&gt;ABS(M91)),O90+L91+M91,AND(L91&lt;0,M91&lt;0,ABS(L91)=ABS(M91)),O90+L91+M91)</f>
        <v>1621.1346548656452</v>
      </c>
      <c r="G91" s="8" cm="1">
        <f t="array" ref="G91">_xlfn.IFS(AND(L91&lt;0,ABS(L91)&lt;ABS(M91)),ABS(L91),AND(L91&lt;0,ABS(L91)&gt;ABS(M91),M91&gt;0),ABS(M91),AND(ROUNDDOWN(L91,0)=0,ROUNDDOWN(M91,0)=0),0,AND(L91&gt;0,M91&lt;0,ABS(L91)&gt;ABS(M91)),L91+M91,AND(L91&gt;=0,M91&gt;=0),L91,AND(L91=0,M91&lt;0),L91,AND(L91&lt;0,M91=0),ABS(L91),AND(L91+M91=0),0,AND(L91&lt;0,ABS(L91)&gt;ABS(M91),M91&lt;0),ABS(L91),AND(L91&gt;0,M91&lt;0,ABS(L91)&lt;ABS(M91)),ABS(M91)-ABS(L91),AND(L91&lt;0,M91&lt;0),ABS(L91))</f>
        <v>445</v>
      </c>
      <c r="H91" s="7" cm="1">
        <f t="array" ref="H91">_xlfn.IFS(AND(L91&lt;0,M91&gt;0),ABS(M91+L91),AND(L91&lt;0,M91&lt;0),ABS(M91),AND(L91&gt;=0,M91&gt;=0),M91,AND(L91=0,M91=0),M91,AND(L91&gt;0,M91&lt;0,ABS(L91)&gt;ABS(M91)),ABS(M91),AND(L91&lt;0,M91=0),M91,AND(L91+M91=0),0,AND(L91=0,M91&lt;0),ABS(M91),AND(L91&gt;0,M91&lt;0,ABS(L91)&lt;ABS(M91)),ABS(L91))</f>
        <v>445</v>
      </c>
      <c r="L91" s="10">
        <f t="shared" si="2"/>
        <v>445</v>
      </c>
      <c r="M91" s="10">
        <f t="shared" si="3"/>
        <v>445</v>
      </c>
      <c r="N91" s="12">
        <f t="shared" si="4"/>
        <v>890</v>
      </c>
      <c r="O91" s="12">
        <f t="shared" si="5"/>
        <v>2511.1346548656452</v>
      </c>
      <c r="Q91" s="14" t="str" cm="1">
        <f t="array" ref="Q91">_xlfn.IFS(L91&lt;0,$T$113,L91=0,"",L91&gt;0,$U$113)</f>
        <v>▲</v>
      </c>
      <c r="R91" s="14" t="str" cm="1">
        <f t="array" ref="R91">_xlfn.IFS(M91&lt;0,$T$113,M91=0,"",M91&gt;0,$U$113)</f>
        <v>▲</v>
      </c>
    </row>
    <row r="92" spans="5:18" x14ac:dyDescent="0.35">
      <c r="E92" s="17" t="str">
        <f t="shared" si="1"/>
        <v>Q3 '23</v>
      </c>
      <c r="F92" s="11" cm="1">
        <f t="array" ref="F92">_xlfn.IFS(AND(L92&lt;0,M92&gt;0,ABS(L92)&gt;ABS(M92)),O91+L92,AND(L92&lt;0,M92&gt;0,ABS(L92)&lt;ABS(M92)),O91+L92,AND(L92&lt;0,M92&lt;0,ABS(L92)&lt;ABS(M92)),O91+L92+M92,AND(L92&gt;0,M92&gt;0),O91,AND(L92&gt;0,M92&lt;0,ABS(L92)&gt;ABS(M92)),O91,AND(L92&lt;0,M92&gt;0,ABS(L92)&gt;ABS(M92)),O91+L92,AND(L92=0,M92&gt;0),O91,AND(L92&gt;0,M92=0),O91,AND(L92&lt;0,M92=0),O91+L92,AND(L92+M92=0),O91,AND(L92=0,M92&lt;0),O91+M92,AND(L92&gt;0,M92&lt;0,ABS(L92)&lt;ABS(M92)),O91-(ABS(M92)-ABS(L92)),AND(L92&lt;0,M92&lt;0,ABS(L92)&gt;ABS(M92)),O91+L92+M92,AND(L92&lt;0,M92&lt;0,ABS(L92)=ABS(M92)),O91+L92+M92)</f>
        <v>2000.0336429958702</v>
      </c>
      <c r="G92" s="8" cm="1">
        <f t="array" ref="G92">_xlfn.IFS(AND(L92&lt;0,ABS(L92)&lt;ABS(M92)),ABS(L92),AND(L92&lt;0,ABS(L92)&gt;ABS(M92),M92&gt;0),ABS(M92),AND(ROUNDDOWN(L92,0)=0,ROUNDDOWN(M92,0)=0),0,AND(L92&gt;0,M92&lt;0,ABS(L92)&gt;ABS(M92)),L92+M92,AND(L92&gt;=0,M92&gt;=0),L92,AND(L92=0,M92&lt;0),L92,AND(L92&lt;0,M92=0),ABS(L92),AND(L92+M92=0),0,AND(L92&lt;0,ABS(L92)&gt;ABS(M92),M92&lt;0),ABS(L92),AND(L92&gt;0,M92&lt;0,ABS(L92)&lt;ABS(M92)),ABS(M92)-ABS(L92),AND(L92&lt;0,M92&lt;0),ABS(L92))</f>
        <v>511.10101186977511</v>
      </c>
      <c r="H92" s="7" cm="1">
        <f t="array" ref="H92">_xlfn.IFS(AND(L92&lt;0,M92&gt;0),ABS(M92+L92),AND(L92&lt;0,M92&lt;0),ABS(M92),AND(L92&gt;=0,M92&gt;=0),M92,AND(L92=0,M92=0),M92,AND(L92&gt;0,M92&lt;0,ABS(L92)&gt;ABS(M92)),ABS(M92),AND(L92&lt;0,M92=0),M92,AND(L92+M92=0),0,AND(L92=0,M92&lt;0),ABS(M92),AND(L92&gt;0,M92&lt;0,ABS(L92)&lt;ABS(M92)),ABS(L92))</f>
        <v>213.23036581474571</v>
      </c>
      <c r="L92" s="10">
        <f t="shared" si="2"/>
        <v>213.23036581474571</v>
      </c>
      <c r="M92" s="10">
        <f t="shared" si="3"/>
        <v>-724.33137768452082</v>
      </c>
      <c r="N92" s="12">
        <f t="shared" si="4"/>
        <v>-511.10101186977511</v>
      </c>
      <c r="O92" s="12">
        <f t="shared" si="5"/>
        <v>2000.0336429958702</v>
      </c>
      <c r="Q92" s="14" t="str" cm="1">
        <f t="array" ref="Q92">_xlfn.IFS(L92&lt;0,$T$113,L92=0,"",L92&gt;0,$U$113)</f>
        <v>▲</v>
      </c>
      <c r="R92" s="14" t="str" cm="1">
        <f t="array" ref="R92">_xlfn.IFS(M92&lt;0,$T$113,M92=0,"",M92&gt;0,$U$113)</f>
        <v>▼</v>
      </c>
    </row>
    <row r="93" spans="5:18" x14ac:dyDescent="0.35">
      <c r="E93" s="17" t="str">
        <f t="shared" si="1"/>
        <v>Q4 '23</v>
      </c>
      <c r="F93" s="11" cm="1">
        <f t="array" ref="F93">_xlfn.IFS(AND(L93&lt;0,M93&gt;0,ABS(L93)&gt;ABS(M93)),O92+L93,AND(L93&lt;0,M93&gt;0,ABS(L93)&lt;ABS(M93)),O92+L93,AND(L93&lt;0,M93&lt;0,ABS(L93)&lt;ABS(M93)),O92+L93+M93,AND(L93&gt;0,M93&gt;0),O92,AND(L93&gt;0,M93&lt;0,ABS(L93)&gt;ABS(M93)),O92,AND(L93&lt;0,M93&gt;0,ABS(L93)&gt;ABS(M93)),O92+L93,AND(L93=0,M93&gt;0),O92,AND(L93&gt;0,M93=0),O92,AND(L93&lt;0,M93=0),O92+L93,AND(L93+M93=0),O92,AND(L93=0,M93&lt;0),O92+M93,AND(L93&gt;0,M93&lt;0,ABS(L93)&lt;ABS(M93)),O92-(ABS(M93)-ABS(L93)),AND(L93&lt;0,M93&lt;0,ABS(L93)&gt;ABS(M93)),O92+L93+M93,AND(L93&lt;0,M93&lt;0,ABS(L93)=ABS(M93)),O92+L93+M93)</f>
        <v>1617.3861254714834</v>
      </c>
      <c r="G93" s="8" cm="1">
        <f t="array" ref="G93">_xlfn.IFS(AND(L93&lt;0,ABS(L93)&lt;ABS(M93)),ABS(L93),AND(L93&lt;0,ABS(L93)&gt;ABS(M93),M93&gt;0),ABS(M93),AND(ROUNDDOWN(L93,0)=0,ROUNDDOWN(M93,0)=0),0,AND(L93&gt;0,M93&lt;0,ABS(L93)&gt;ABS(M93)),L93+M93,AND(L93&gt;=0,M93&gt;=0),L93,AND(L93=0,M93&lt;0),L93,AND(L93&lt;0,M93=0),ABS(L93),AND(L93+M93=0),0,AND(L93&lt;0,ABS(L93)&gt;ABS(M93),M93&lt;0),ABS(L93),AND(L93&gt;0,M93&lt;0,ABS(L93)&lt;ABS(M93)),ABS(M93)-ABS(L93),AND(L93&lt;0,M93&lt;0),ABS(L93))</f>
        <v>382.6475175243869</v>
      </c>
      <c r="H93" s="7" cm="1">
        <f t="array" ref="H93">_xlfn.IFS(AND(L93&lt;0,M93&gt;0),ABS(M93+L93),AND(L93&lt;0,M93&lt;0),ABS(M93),AND(L93&gt;=0,M93&gt;=0),M93,AND(L93=0,M93=0),M93,AND(L93&gt;0,M93&lt;0,ABS(L93)&gt;ABS(M93)),ABS(M93),AND(L93&lt;0,M93=0),M93,AND(L93+M93=0),0,AND(L93=0,M93&lt;0),ABS(M93),AND(L93&gt;0,M93&lt;0,ABS(L93)&lt;ABS(M93)),ABS(L93))</f>
        <v>84.252517106743298</v>
      </c>
      <c r="L93" s="10">
        <f t="shared" si="2"/>
        <v>84.252517106743298</v>
      </c>
      <c r="M93" s="10">
        <f t="shared" si="3"/>
        <v>-466.90003463113021</v>
      </c>
      <c r="N93" s="12">
        <f t="shared" si="4"/>
        <v>-382.6475175243869</v>
      </c>
      <c r="O93" s="12">
        <f t="shared" si="5"/>
        <v>1617.3861254714832</v>
      </c>
      <c r="Q93" s="14" t="str" cm="1">
        <f t="array" ref="Q93">_xlfn.IFS(L93&lt;0,$T$113,L93=0,"",L93&gt;0,$U$113)</f>
        <v>▲</v>
      </c>
      <c r="R93" s="14" t="str" cm="1">
        <f t="array" ref="R93">_xlfn.IFS(M93&lt;0,$T$113,M93=0,"",M93&gt;0,$U$113)</f>
        <v>▼</v>
      </c>
    </row>
    <row r="94" spans="5:18" x14ac:dyDescent="0.35">
      <c r="E94" s="17" t="str">
        <f t="shared" si="1"/>
        <v>Q1 '24</v>
      </c>
      <c r="F94" s="11" cm="1">
        <f t="array" ref="F94">_xlfn.IFS(AND(L94&lt;0,M94&gt;0,ABS(L94)&gt;ABS(M94)),O93+L94,AND(L94&lt;0,M94&gt;0,ABS(L94)&lt;ABS(M94)),O93+L94,AND(L94&lt;0,M94&lt;0,ABS(L94)&lt;ABS(M94)),O93+L94+M94,AND(L94&gt;0,M94&gt;0),O93,AND(L94&gt;0,M94&lt;0,ABS(L94)&gt;ABS(M94)),O93,AND(L94&lt;0,M94&gt;0,ABS(L94)&gt;ABS(M94)),O93+L94,AND(L94=0,M94&gt;0),O93,AND(L94&gt;0,M94=0),O93,AND(L94&lt;0,M94=0),O93+L94,AND(L94+M94=0),O93,AND(L94=0,M94&lt;0),O93+M94,AND(L94&gt;0,M94&lt;0,ABS(L94)&lt;ABS(M94)),O93-(ABS(M94)-ABS(L94)),AND(L94&lt;0,M94&lt;0,ABS(L94)&gt;ABS(M94)),O93+L94+M94,AND(L94&lt;0,M94&lt;0,ABS(L94)=ABS(M94)),O93+L94+M94)</f>
        <v>1617.3861254714832</v>
      </c>
      <c r="G94" s="8" cm="1">
        <f t="array" ref="G94">_xlfn.IFS(AND(L94&lt;0,ABS(L94)&lt;ABS(M94)),ABS(L94),AND(L94&lt;0,ABS(L94)&gt;ABS(M94),M94&gt;0),ABS(M94),AND(ROUNDDOWN(L94,0)=0,ROUNDDOWN(M94,0)=0),0,AND(L94&gt;0,M94&lt;0,ABS(L94)&gt;ABS(M94)),L94+M94,AND(L94&gt;=0,M94&gt;=0),L94,AND(L94=0,M94&lt;0),L94,AND(L94&lt;0,M94=0),ABS(L94),AND(L94+M94=0),0,AND(L94&lt;0,ABS(L94)&gt;ABS(M94),M94&lt;0),ABS(L94),AND(L94&gt;0,M94&lt;0,ABS(L94)&lt;ABS(M94)),ABS(M94)-ABS(L94),AND(L94&lt;0,M94&lt;0),ABS(L94))</f>
        <v>356.31785598304543</v>
      </c>
      <c r="H94" s="7" cm="1">
        <f t="array" ref="H94">_xlfn.IFS(AND(L94&lt;0,M94&gt;0),ABS(M94+L94),AND(L94&lt;0,M94&lt;0),ABS(M94),AND(L94&gt;=0,M94&gt;=0),M94,AND(L94=0,M94=0),M94,AND(L94&gt;0,M94&lt;0,ABS(L94)&gt;ABS(M94)),ABS(M94),AND(L94&lt;0,M94=0),M94,AND(L94+M94=0),0,AND(L94=0,M94&lt;0),ABS(M94),AND(L94&gt;0,M94&lt;0,ABS(L94)&lt;ABS(M94)),ABS(L94))</f>
        <v>43.988239321355763</v>
      </c>
      <c r="L94" s="10">
        <f t="shared" si="2"/>
        <v>356.31785598304543</v>
      </c>
      <c r="M94" s="10">
        <f t="shared" si="3"/>
        <v>43.988239321355763</v>
      </c>
      <c r="N94" s="12">
        <f t="shared" si="4"/>
        <v>400.3060953044012</v>
      </c>
      <c r="O94" s="12">
        <f t="shared" si="5"/>
        <v>2017.6922207758844</v>
      </c>
      <c r="Q94" s="14" t="str" cm="1">
        <f t="array" ref="Q94">_xlfn.IFS(L94&lt;0,$T$113,L94=0,"",L94&gt;0,$U$113)</f>
        <v>▲</v>
      </c>
      <c r="R94" s="14" t="str" cm="1">
        <f t="array" ref="R94">_xlfn.IFS(M94&lt;0,$T$113,M94=0,"",M94&gt;0,$U$113)</f>
        <v>▲</v>
      </c>
    </row>
    <row r="95" spans="5:18" x14ac:dyDescent="0.35">
      <c r="E95" s="17" t="str">
        <f t="shared" si="1"/>
        <v>Q2 '24</v>
      </c>
      <c r="F95" s="11" cm="1">
        <f t="array" ref="F95">_xlfn.IFS(AND(L95&lt;0,M95&gt;0,ABS(L95)&gt;ABS(M95)),O94+L95,AND(L95&lt;0,M95&gt;0,ABS(L95)&lt;ABS(M95)),O94+L95,AND(L95&lt;0,M95&lt;0,ABS(L95)&lt;ABS(M95)),O94+L95+M95,AND(L95&gt;0,M95&gt;0),O94,AND(L95&gt;0,M95&lt;0,ABS(L95)&gt;ABS(M95)),O94,AND(L95&lt;0,M95&gt;0,ABS(L95)&gt;ABS(M95)),O94+L95,AND(L95=0,M95&gt;0),O94,AND(L95&gt;0,M95=0),O94,AND(L95&lt;0,M95=0),O94+L95,AND(L95+M95=0),O94,AND(L95=0,M95&lt;0),O94+M95,AND(L95&gt;0,M95&lt;0,ABS(L95)&lt;ABS(M95)),O94-(ABS(M95)-ABS(L95)),AND(L95&lt;0,M95&lt;0,ABS(L95)&gt;ABS(M95)),O94+L95+M95,AND(L95&lt;0,M95&lt;0,ABS(L95)=ABS(M95)),O94+L95+M95)</f>
        <v>1651.5788903059918</v>
      </c>
      <c r="G95" s="8" cm="1">
        <f t="array" ref="G95">_xlfn.IFS(AND(L95&lt;0,ABS(L95)&lt;ABS(M95)),ABS(L95),AND(L95&lt;0,ABS(L95)&gt;ABS(M95),M95&gt;0),ABS(M95),AND(ROUNDDOWN(L95,0)=0,ROUNDDOWN(M95,0)=0),0,AND(L95&gt;0,M95&lt;0,ABS(L95)&gt;ABS(M95)),L95+M95,AND(L95&gt;=0,M95&gt;=0),L95,AND(L95=0,M95&lt;0),L95,AND(L95&lt;0,M95=0),ABS(L95),AND(L95+M95=0),0,AND(L95&lt;0,ABS(L95)&gt;ABS(M95),M95&lt;0),ABS(L95),AND(L95&gt;0,M95&lt;0,ABS(L95)&lt;ABS(M95)),ABS(M95)-ABS(L95),AND(L95&lt;0,M95&lt;0),ABS(L95))</f>
        <v>289.474740177912</v>
      </c>
      <c r="H95" s="7" cm="1">
        <f t="array" ref="H95">_xlfn.IFS(AND(L95&lt;0,M95&gt;0),ABS(M95+L95),AND(L95&lt;0,M95&lt;0),ABS(M95),AND(L95&gt;=0,M95&gt;=0),M95,AND(L95=0,M95=0),M95,AND(L95&gt;0,M95&lt;0,ABS(L95)&gt;ABS(M95)),ABS(M95),AND(L95&lt;0,M95=0),M95,AND(L95+M95=0),0,AND(L95=0,M95&lt;0),ABS(M95),AND(L95&gt;0,M95&lt;0,ABS(L95)&lt;ABS(M95)),ABS(L95))</f>
        <v>76.638590291980563</v>
      </c>
      <c r="L95" s="10">
        <f t="shared" si="2"/>
        <v>-289.474740177912</v>
      </c>
      <c r="M95" s="10">
        <f t="shared" si="3"/>
        <v>-76.638590291980563</v>
      </c>
      <c r="N95" s="12">
        <f t="shared" si="4"/>
        <v>-366.11333046989256</v>
      </c>
      <c r="O95" s="12">
        <f t="shared" si="5"/>
        <v>1651.5788903059918</v>
      </c>
      <c r="Q95" s="14" t="str" cm="1">
        <f t="array" ref="Q95">_xlfn.IFS(L95&lt;0,$T$113,L95=0,"",L95&gt;0,$U$113)</f>
        <v>▼</v>
      </c>
      <c r="R95" s="14" t="str" cm="1">
        <f t="array" ref="R95">_xlfn.IFS(M95&lt;0,$T$113,M95=0,"",M95&gt;0,$U$113)</f>
        <v>▼</v>
      </c>
    </row>
    <row r="96" spans="5:18" x14ac:dyDescent="0.35">
      <c r="E96" s="17" t="str">
        <f t="shared" si="1"/>
        <v>Q3 '24</v>
      </c>
      <c r="F96" s="11" cm="1">
        <f t="array" ref="F96">_xlfn.IFS(AND(L96&lt;0,M96&gt;0,ABS(L96)&gt;ABS(M96)),O95+L96,AND(L96&lt;0,M96&gt;0,ABS(L96)&lt;ABS(M96)),O95+L96,AND(L96&lt;0,M96&lt;0,ABS(L96)&lt;ABS(M96)),O95+L96+M96,AND(L96&gt;0,M96&gt;0),O95,AND(L96&gt;0,M96&lt;0,ABS(L96)&gt;ABS(M96)),O95,AND(L96&lt;0,M96&gt;0,ABS(L96)&gt;ABS(M96)),O95+L96,AND(L96=0,M96&gt;0),O95,AND(L96&gt;0,M96=0),O95,AND(L96&lt;0,M96=0),O95+L96,AND(L96+M96=0),O95,AND(L96=0,M96&lt;0),O95+M96,AND(L96&gt;0,M96&lt;0,ABS(L96)&lt;ABS(M96)),O95-(ABS(M96)-ABS(L96)),AND(L96&lt;0,M96&lt;0,ABS(L96)&gt;ABS(M96)),O95+L96+M96,AND(L96&lt;0,M96&lt;0,ABS(L96)=ABS(M96)),O95+L96+M96)</f>
        <v>1651.5788903059918</v>
      </c>
      <c r="G96" s="8" cm="1">
        <f t="array" ref="G96">_xlfn.IFS(AND(L96&lt;0,ABS(L96)&lt;ABS(M96)),ABS(L96),AND(L96&lt;0,ABS(L96)&gt;ABS(M96),M96&gt;0),ABS(M96),AND(ROUNDDOWN(L96,0)=0,ROUNDDOWN(M96,0)=0),0,AND(L96&gt;0,M96&lt;0,ABS(L96)&gt;ABS(M96)),L96+M96,AND(L96&gt;=0,M96&gt;=0),L96,AND(L96=0,M96&lt;0),L96,AND(L96&lt;0,M96=0),ABS(L96),AND(L96+M96=0),0,AND(L96&lt;0,ABS(L96)&gt;ABS(M96),M96&lt;0),ABS(L96),AND(L96&gt;0,M96&lt;0,ABS(L96)&lt;ABS(M96)),ABS(M96)-ABS(L96),AND(L96&lt;0,M96&lt;0),ABS(L96))</f>
        <v>307.86661582532901</v>
      </c>
      <c r="H96" s="7" cm="1">
        <f t="array" ref="H96">_xlfn.IFS(AND(L96&lt;0,M96&gt;0),ABS(M96+L96),AND(L96&lt;0,M96&lt;0),ABS(M96),AND(L96&gt;=0,M96&gt;=0),M96,AND(L96=0,M96=0),M96,AND(L96&gt;0,M96&lt;0,ABS(L96)&gt;ABS(M96)),ABS(M96),AND(L96&lt;0,M96=0),M96,AND(L96+M96=0),0,AND(L96=0,M96&lt;0),ABS(M96),AND(L96&gt;0,M96&lt;0,ABS(L96)&lt;ABS(M96)),ABS(L96))</f>
        <v>291.96342314013555</v>
      </c>
      <c r="L96" s="10">
        <f t="shared" si="2"/>
        <v>307.86661582532901</v>
      </c>
      <c r="M96" s="10">
        <f t="shared" si="3"/>
        <v>291.96342314013555</v>
      </c>
      <c r="N96" s="12">
        <f t="shared" si="4"/>
        <v>599.83003896546461</v>
      </c>
      <c r="O96" s="12">
        <f t="shared" si="5"/>
        <v>2251.4089292714561</v>
      </c>
      <c r="Q96" s="14" t="str" cm="1">
        <f t="array" ref="Q96">_xlfn.IFS(L96&lt;0,$T$113,L96=0,"",L96&gt;0,$U$113)</f>
        <v>▲</v>
      </c>
      <c r="R96" s="14" t="str" cm="1">
        <f t="array" ref="R96">_xlfn.IFS(M96&lt;0,$T$113,M96=0,"",M96&gt;0,$U$113)</f>
        <v>▲</v>
      </c>
    </row>
    <row r="97" spans="5:18" x14ac:dyDescent="0.35">
      <c r="E97" s="17" t="str">
        <f t="shared" si="1"/>
        <v>Q4 '24</v>
      </c>
      <c r="F97" s="11" cm="1">
        <f t="array" ref="F97">_xlfn.IFS(AND(L97&lt;0,M97&gt;0,ABS(L97)&gt;ABS(M97)),O96+L97,AND(L97&lt;0,M97&gt;0,ABS(L97)&lt;ABS(M97)),O96+L97,AND(L97&lt;0,M97&lt;0,ABS(L97)&lt;ABS(M97)),O96+L97+M97,AND(L97&gt;0,M97&gt;0),O96,AND(L97&gt;0,M97&lt;0,ABS(L97)&gt;ABS(M97)),O96,AND(L97&lt;0,M97&gt;0,ABS(L97)&gt;ABS(M97)),O96+L97,AND(L97=0,M97&gt;0),O96,AND(L97&gt;0,M97=0),O96,AND(L97&lt;0,M97=0),O96+L97,AND(L97+M97=0),O96,AND(L97=0,M97&lt;0),O96+M97,AND(L97&gt;0,M97&lt;0,ABS(L97)&lt;ABS(M97)),O96-(ABS(M97)-ABS(L97)),AND(L97&lt;0,M97&lt;0,ABS(L97)&gt;ABS(M97)),O96+L97+M97,AND(L97&lt;0,M97&lt;0,ABS(L97)=ABS(M97)),O96+L97+M97)</f>
        <v>1905.9975492840997</v>
      </c>
      <c r="G97" s="8" cm="1">
        <f t="array" ref="G97">_xlfn.IFS(AND(L97&lt;0,ABS(L97)&lt;ABS(M97)),ABS(L97),AND(L97&lt;0,ABS(L97)&gt;ABS(M97),M97&gt;0),ABS(M97),AND(ROUNDDOWN(L97,0)=0,ROUNDDOWN(M97,0)=0),0,AND(L97&gt;0,M97&lt;0,ABS(L97)&gt;ABS(M97)),L97+M97,AND(L97&gt;=0,M97&gt;=0),L97,AND(L97=0,M97&lt;0),L97,AND(L97&lt;0,M97=0),ABS(L97),AND(L97+M97=0),0,AND(L97&lt;0,ABS(L97)&gt;ABS(M97),M97&lt;0),ABS(L97),AND(L97&gt;0,M97&lt;0,ABS(L97)&lt;ABS(M97)),ABS(M97)-ABS(L97),AND(L97&lt;0,M97&lt;0),ABS(L97))</f>
        <v>18.377401442817927</v>
      </c>
      <c r="H97" s="7" cm="1">
        <f t="array" ref="H97">_xlfn.IFS(AND(L97&lt;0,M97&gt;0),ABS(M97+L97),AND(L97&lt;0,M97&lt;0),ABS(M97),AND(L97&gt;=0,M97&gt;=0),M97,AND(L97=0,M97=0),M97,AND(L97&gt;0,M97&lt;0,ABS(L97)&gt;ABS(M97)),ABS(M97),AND(L97&lt;0,M97=0),M97,AND(L97+M97=0),0,AND(L97=0,M97&lt;0),ABS(M97),AND(L97&gt;0,M97&lt;0,ABS(L97)&lt;ABS(M97)),ABS(L97))</f>
        <v>327.03397854453823</v>
      </c>
      <c r="L97" s="10">
        <f t="shared" si="2"/>
        <v>-18.377401442817927</v>
      </c>
      <c r="M97" s="10">
        <f t="shared" si="3"/>
        <v>-327.03397854453823</v>
      </c>
      <c r="N97" s="12">
        <f t="shared" si="4"/>
        <v>-345.41137998735616</v>
      </c>
      <c r="O97" s="12">
        <f t="shared" si="5"/>
        <v>1905.9975492840997</v>
      </c>
      <c r="Q97" s="14" t="str" cm="1">
        <f t="array" ref="Q97">_xlfn.IFS(L97&lt;0,$T$113,L97=0,"",L97&gt;0,$U$113)</f>
        <v>▼</v>
      </c>
      <c r="R97" s="14" t="str" cm="1">
        <f t="array" ref="R97">_xlfn.IFS(M97&lt;0,$T$113,M97=0,"",M97&gt;0,$U$113)</f>
        <v>▼</v>
      </c>
    </row>
    <row r="98" spans="5:18" x14ac:dyDescent="0.35">
      <c r="E98" s="17" t="str">
        <f t="shared" si="1"/>
        <v>Q1 '25</v>
      </c>
      <c r="F98" s="11" cm="1">
        <f t="array" ref="F98">_xlfn.IFS(AND(L98&lt;0,M98&gt;0,ABS(L98)&gt;ABS(M98)),O97+L98,AND(L98&lt;0,M98&gt;0,ABS(L98)&lt;ABS(M98)),O97+L98,AND(L98&lt;0,M98&lt;0,ABS(L98)&lt;ABS(M98)),O97+L98+M98,AND(L98&gt;0,M98&gt;0),O97,AND(L98&gt;0,M98&lt;0,ABS(L98)&gt;ABS(M98)),O97,AND(L98&lt;0,M98&gt;0,ABS(L98)&gt;ABS(M98)),O97+L98,AND(L98=0,M98&gt;0),O97,AND(L98&gt;0,M98=0),O97,AND(L98&lt;0,M98=0),O97+L98,AND(L98+M98=0),O97,AND(L98=0,M98&lt;0),O97+M98,AND(L98&gt;0,M98&lt;0,ABS(L98)&lt;ABS(M98)),O97-(ABS(M98)-ABS(L98)),AND(L98&lt;0,M98&lt;0,ABS(L98)&gt;ABS(M98)),O97+L98+M98,AND(L98&lt;0,M98&lt;0,ABS(L98)=ABS(M98)),O97+L98+M98)</f>
        <v>1905.9975492840997</v>
      </c>
      <c r="G98" s="8" cm="1">
        <f t="array" ref="G98">_xlfn.IFS(AND(L98&lt;0,ABS(L98)&lt;ABS(M98)),ABS(L98),AND(L98&lt;0,ABS(L98)&gt;ABS(M98),M98&gt;0),ABS(M98),AND(ROUNDDOWN(L98,0)=0,ROUNDDOWN(M98,0)=0),0,AND(L98&gt;0,M98&lt;0,ABS(L98)&gt;ABS(M98)),L98+M98,AND(L98&gt;=0,M98&gt;=0),L98,AND(L98=0,M98&lt;0),L98,AND(L98&lt;0,M98=0),ABS(L98),AND(L98+M98=0),0,AND(L98&lt;0,ABS(L98)&gt;ABS(M98),M98&lt;0),ABS(L98),AND(L98&gt;0,M98&lt;0,ABS(L98)&lt;ABS(M98)),ABS(M98)-ABS(L98),AND(L98&lt;0,M98&lt;0),ABS(L98))</f>
        <v>346.51555993856294</v>
      </c>
      <c r="H98" s="7" cm="1">
        <f t="array" ref="H98">_xlfn.IFS(AND(L98&lt;0,M98&gt;0),ABS(M98+L98),AND(L98&lt;0,M98&lt;0),ABS(M98),AND(L98&gt;=0,M98&gt;=0),M98,AND(L98=0,M98=0),M98,AND(L98&gt;0,M98&lt;0,ABS(L98)&gt;ABS(M98)),ABS(M98),AND(L98&lt;0,M98=0),M98,AND(L98+M98=0),0,AND(L98=0,M98&lt;0),ABS(M98),AND(L98&gt;0,M98&lt;0,ABS(L98)&lt;ABS(M98)),ABS(L98))</f>
        <v>157.92754513393868</v>
      </c>
      <c r="L98" s="10">
        <f t="shared" si="2"/>
        <v>346.51555993856294</v>
      </c>
      <c r="M98" s="10">
        <f t="shared" si="3"/>
        <v>157.92754513393868</v>
      </c>
      <c r="N98" s="12">
        <f t="shared" si="4"/>
        <v>504.44310507250162</v>
      </c>
      <c r="O98" s="12">
        <f t="shared" si="5"/>
        <v>2410.440654356601</v>
      </c>
      <c r="Q98" s="14" t="str" cm="1">
        <f t="array" ref="Q98">_xlfn.IFS(L98&lt;0,$T$113,L98=0,"",L98&gt;0,$U$113)</f>
        <v>▲</v>
      </c>
      <c r="R98" s="14" t="str" cm="1">
        <f t="array" ref="R98">_xlfn.IFS(M98&lt;0,$T$113,M98=0,"",M98&gt;0,$U$113)</f>
        <v>▲</v>
      </c>
    </row>
    <row r="99" spans="5:18" x14ac:dyDescent="0.35">
      <c r="E99" s="17" t="str">
        <f t="shared" si="1"/>
        <v>Q2 '25</v>
      </c>
      <c r="F99" s="11" cm="1">
        <f t="array" ref="F99">_xlfn.IFS(AND(L99&lt;0,M99&gt;0,ABS(L99)&gt;ABS(M99)),O98+L99,AND(L99&lt;0,M99&gt;0,ABS(L99)&lt;ABS(M99)),O98+L99,AND(L99&lt;0,M99&lt;0,ABS(L99)&lt;ABS(M99)),O98+L99+M99,AND(L99&gt;0,M99&gt;0),O98,AND(L99&gt;0,M99&lt;0,ABS(L99)&gt;ABS(M99)),O98,AND(L99&lt;0,M99&gt;0,ABS(L99)&gt;ABS(M99)),O98+L99,AND(L99=0,M99&gt;0),O98,AND(L99&gt;0,M99=0),O98,AND(L99&lt;0,M99=0),O98+L99,AND(L99+M99=0),O98,AND(L99=0,M99&lt;0),O98+M99,AND(L99&gt;0,M99&lt;0,ABS(L99)&lt;ABS(M99)),O98-(ABS(M99)-ABS(L99)),AND(L99&lt;0,M99&lt;0,ABS(L99)&gt;ABS(M99)),O98+L99+M99,AND(L99&lt;0,M99&lt;0,ABS(L99)=ABS(M99)),O98+L99+M99)</f>
        <v>2318.0216957697144</v>
      </c>
      <c r="G99" s="8" cm="1">
        <f t="array" ref="G99">_xlfn.IFS(AND(L99&lt;0,ABS(L99)&lt;ABS(M99)),ABS(L99),AND(L99&lt;0,ABS(L99)&gt;ABS(M99),M99&gt;0),ABS(M99),AND(ROUNDDOWN(L99,0)=0,ROUNDDOWN(M99,0)=0),0,AND(L99&gt;0,M99&lt;0,ABS(L99)&gt;ABS(M99)),L99+M99,AND(L99&gt;=0,M99&gt;=0),L99,AND(L99=0,M99&lt;0),L99,AND(L99&lt;0,M99=0),ABS(L99),AND(L99+M99=0),0,AND(L99&lt;0,ABS(L99)&gt;ABS(M99),M99&lt;0),ABS(L99),AND(L99&gt;0,M99&lt;0,ABS(L99)&lt;ABS(M99)),ABS(M99)-ABS(L99),AND(L99&lt;0,M99&lt;0),ABS(L99))</f>
        <v>92.418958586886674</v>
      </c>
      <c r="H99" s="7" cm="1">
        <f t="array" ref="H99">_xlfn.IFS(AND(L99&lt;0,M99&gt;0),ABS(M99+L99),AND(L99&lt;0,M99&lt;0),ABS(M99),AND(L99&gt;=0,M99&gt;=0),M99,AND(L99=0,M99=0),M99,AND(L99&gt;0,M99&lt;0,ABS(L99)&gt;ABS(M99)),ABS(M99),AND(L99&lt;0,M99=0),M99,AND(L99+M99=0),0,AND(L99=0,M99&lt;0),ABS(M99),AND(L99&gt;0,M99&lt;0,ABS(L99)&lt;ABS(M99)),ABS(L99))</f>
        <v>290.11729614868602</v>
      </c>
      <c r="L99" s="10">
        <f t="shared" si="2"/>
        <v>290.11729614868602</v>
      </c>
      <c r="M99" s="10">
        <f t="shared" si="3"/>
        <v>-382.5362547355727</v>
      </c>
      <c r="N99" s="12">
        <f t="shared" si="4"/>
        <v>-92.418958586886674</v>
      </c>
      <c r="O99" s="12">
        <f t="shared" si="5"/>
        <v>2318.0216957697144</v>
      </c>
      <c r="Q99" s="14" t="str" cm="1">
        <f t="array" ref="Q99">_xlfn.IFS(L99&lt;0,$T$113,L99=0,"",L99&gt;0,$U$113)</f>
        <v>▲</v>
      </c>
      <c r="R99" s="14" t="str" cm="1">
        <f t="array" ref="R99">_xlfn.IFS(M99&lt;0,$T$113,M99=0,"",M99&gt;0,$U$113)</f>
        <v>▼</v>
      </c>
    </row>
    <row r="100" spans="5:18" x14ac:dyDescent="0.35">
      <c r="E100" s="17" t="str">
        <f t="shared" si="1"/>
        <v>Q3 '25</v>
      </c>
      <c r="F100" s="11" cm="1">
        <f t="array" ref="F100">_xlfn.IFS(AND(L100&lt;0,M100&gt;0,ABS(L100)&gt;ABS(M100)),O99+L100,AND(L100&lt;0,M100&gt;0,ABS(L100)&lt;ABS(M100)),O99+L100,AND(L100&lt;0,M100&lt;0,ABS(L100)&lt;ABS(M100)),O99+L100+M100,AND(L100&gt;0,M100&gt;0),O99,AND(L100&gt;0,M100&lt;0,ABS(L100)&gt;ABS(M100)),O99,AND(L100&lt;0,M100&gt;0,ABS(L100)&gt;ABS(M100)),O99+L100,AND(L100=0,M100&gt;0),O99,AND(L100&gt;0,M100=0),O99,AND(L100&lt;0,M100=0),O99+L100,AND(L100+M100=0),O99,AND(L100=0,M100&lt;0),O99+M100,AND(L100&gt;0,M100&lt;0,ABS(L100)&lt;ABS(M100)),O99-(ABS(M100)-ABS(L100)),AND(L100&lt;0,M100&lt;0,ABS(L100)&gt;ABS(M100)),O99+L100+M100,AND(L100&lt;0,M100&lt;0,ABS(L100)=ABS(M100)),O99+L100+M100)</f>
        <v>2318.0216957697144</v>
      </c>
      <c r="G100" s="8" cm="1">
        <f t="array" ref="G100">_xlfn.IFS(AND(L100&lt;0,ABS(L100)&lt;ABS(M100)),ABS(L100),AND(L100&lt;0,ABS(L100)&gt;ABS(M100),M100&gt;0),ABS(M100),AND(ROUNDDOWN(L100,0)=0,ROUNDDOWN(M100,0)=0),0,AND(L100&gt;0,M100&lt;0,ABS(L100)&gt;ABS(M100)),L100+M100,AND(L100&gt;=0,M100&gt;=0),L100,AND(L100=0,M100&lt;0),L100,AND(L100&lt;0,M100=0),ABS(L100),AND(L100+M100=0),0,AND(L100&lt;0,ABS(L100)&gt;ABS(M100),M100&lt;0),ABS(L100),AND(L100&gt;0,M100&lt;0,ABS(L100)&lt;ABS(M100)),ABS(M100)-ABS(L100),AND(L100&lt;0,M100&lt;0),ABS(L100))</f>
        <v>318.84134894578881</v>
      </c>
      <c r="H100" s="7" cm="1">
        <f t="array" ref="H100">_xlfn.IFS(AND(L100&lt;0,M100&gt;0),ABS(M100+L100),AND(L100&lt;0,M100&lt;0),ABS(M100),AND(L100&gt;=0,M100&gt;=0),M100,AND(L100=0,M100=0),M100,AND(L100&gt;0,M100&lt;0,ABS(L100)&gt;ABS(M100)),ABS(M100),AND(L100&lt;0,M100=0),M100,AND(L100+M100=0),0,AND(L100=0,M100&lt;0),ABS(M100),AND(L100&gt;0,M100&lt;0,ABS(L100)&lt;ABS(M100)),ABS(L100))</f>
        <v>57.069250717537727</v>
      </c>
      <c r="L100" s="10">
        <f t="shared" si="2"/>
        <v>318.84134894578881</v>
      </c>
      <c r="M100" s="10">
        <f t="shared" si="3"/>
        <v>57.069250717537727</v>
      </c>
      <c r="N100" s="12">
        <f t="shared" si="4"/>
        <v>375.91059966332654</v>
      </c>
      <c r="O100" s="12">
        <f t="shared" si="5"/>
        <v>2693.932295433041</v>
      </c>
      <c r="Q100" s="14" t="str" cm="1">
        <f t="array" ref="Q100">_xlfn.IFS(L100&lt;0,$T$113,L100=0,"",L100&gt;0,$U$113)</f>
        <v>▲</v>
      </c>
      <c r="R100" s="14" t="str" cm="1">
        <f t="array" ref="R100">_xlfn.IFS(M100&lt;0,$T$113,M100=0,"",M100&gt;0,$U$113)</f>
        <v>▲</v>
      </c>
    </row>
    <row r="101" spans="5:18" x14ac:dyDescent="0.35">
      <c r="E101" s="17" t="str">
        <f t="shared" si="1"/>
        <v>Q4 '25</v>
      </c>
      <c r="F101" s="11" cm="1">
        <f t="array" ref="F101">_xlfn.IFS(AND(L101&lt;0,M101&gt;0,ABS(L101)&gt;ABS(M101)),O100+L101,AND(L101&lt;0,M101&gt;0,ABS(L101)&lt;ABS(M101)),O100+L101,AND(L101&lt;0,M101&lt;0,ABS(L101)&lt;ABS(M101)),O100+L101+M101,AND(L101&gt;0,M101&gt;0),O100,AND(L101&gt;0,M101&lt;0,ABS(L101)&gt;ABS(M101)),O100,AND(L101&lt;0,M101&gt;0,ABS(L101)&gt;ABS(M101)),O100+L101,AND(L101=0,M101&gt;0),O100,AND(L101&gt;0,M101=0),O100,AND(L101&lt;0,M101=0),O100+L101,AND(L101+M101=0),O100,AND(L101=0,M101&lt;0),O100+M101,AND(L101&gt;0,M101&lt;0,ABS(L101)&lt;ABS(M101)),O100-(ABS(M101)-ABS(L101)),AND(L101&lt;0,M101&lt;0,ABS(L101)&gt;ABS(M101)),O100+L101+M101,AND(L101&lt;0,M101&lt;0,ABS(L101)=ABS(M101)),O100+L101+M101)</f>
        <v>2241.6921071050783</v>
      </c>
      <c r="G101" s="8" cm="1">
        <f t="array" ref="G101">_xlfn.IFS(AND(L101&lt;0,ABS(L101)&lt;ABS(M101)),ABS(L101),AND(L101&lt;0,ABS(L101)&gt;ABS(M101),M101&gt;0),ABS(M101),AND(ROUNDDOWN(L101,0)=0,ROUNDDOWN(M101,0)=0),0,AND(L101&gt;0,M101&lt;0,ABS(L101)&gt;ABS(M101)),L101+M101,AND(L101&gt;=0,M101&gt;=0),L101,AND(L101=0,M101&lt;0),L101,AND(L101&lt;0,M101=0),ABS(L101),AND(L101+M101=0),0,AND(L101&lt;0,ABS(L101)&gt;ABS(M101),M101&lt;0),ABS(L101),AND(L101&gt;0,M101&lt;0,ABS(L101)&lt;ABS(M101)),ABS(M101)-ABS(L101),AND(L101&lt;0,M101&lt;0),ABS(L101))</f>
        <v>134.01240223614604</v>
      </c>
      <c r="H101" s="7" cm="1">
        <f t="array" ref="H101">_xlfn.IFS(AND(L101&lt;0,M101&gt;0),ABS(M101+L101),AND(L101&lt;0,M101&lt;0),ABS(M101),AND(L101&gt;=0,M101&gt;=0),M101,AND(L101=0,M101=0),M101,AND(L101&gt;0,M101&lt;0,ABS(L101)&gt;ABS(M101)),ABS(M101),AND(L101&lt;0,M101=0),M101,AND(L101+M101=0),0,AND(L101=0,M101&lt;0),ABS(M101),AND(L101&gt;0,M101&lt;0,ABS(L101)&lt;ABS(M101)),ABS(L101))</f>
        <v>318.22778609181648</v>
      </c>
      <c r="L101" s="10">
        <f t="shared" si="2"/>
        <v>-134.01240223614604</v>
      </c>
      <c r="M101" s="10">
        <f t="shared" si="3"/>
        <v>-318.22778609181648</v>
      </c>
      <c r="N101" s="12">
        <f t="shared" si="4"/>
        <v>-452.24018832796253</v>
      </c>
      <c r="O101" s="12">
        <f t="shared" si="5"/>
        <v>2241.6921071050783</v>
      </c>
      <c r="Q101" s="14" t="str" cm="1">
        <f t="array" ref="Q101">_xlfn.IFS(L101&lt;0,$T$113,L101=0,"",L101&gt;0,$U$113)</f>
        <v>▼</v>
      </c>
      <c r="R101" s="14" t="str" cm="1">
        <f t="array" ref="R101">_xlfn.IFS(M101&lt;0,$T$113,M101=0,"",M101&gt;0,$U$113)</f>
        <v>▼</v>
      </c>
    </row>
    <row r="102" spans="5:18" x14ac:dyDescent="0.35">
      <c r="E102" s="17" t="str">
        <f t="shared" si="1"/>
        <v>Q1 '26</v>
      </c>
      <c r="F102" s="11" cm="1">
        <f t="array" ref="F102">_xlfn.IFS(AND(L102&lt;0,M102&gt;0,ABS(L102)&gt;ABS(M102)),O101+L102,AND(L102&lt;0,M102&gt;0,ABS(L102)&lt;ABS(M102)),O101+L102,AND(L102&lt;0,M102&lt;0,ABS(L102)&lt;ABS(M102)),O101+L102+M102,AND(L102&gt;0,M102&gt;0),O101,AND(L102&gt;0,M102&lt;0,ABS(L102)&gt;ABS(M102)),O101,AND(L102&lt;0,M102&gt;0,ABS(L102)&gt;ABS(M102)),O101+L102,AND(L102=0,M102&gt;0),O101,AND(L102&gt;0,M102=0),O101,AND(L102&lt;0,M102=0),O101+L102,AND(L102+M102=0),O101,AND(L102=0,M102&lt;0),O101+M102,AND(L102&gt;0,M102&lt;0,ABS(L102)&lt;ABS(M102)),O101-(ABS(M102)-ABS(L102)),AND(L102&lt;0,M102&lt;0,ABS(L102)&gt;ABS(M102)),O101+L102+M102,AND(L102&lt;0,M102&lt;0,ABS(L102)=ABS(M102)),O101+L102+M102)</f>
        <v>2016.4314128643164</v>
      </c>
      <c r="G102" s="8" cm="1">
        <f t="array" ref="G102">_xlfn.IFS(AND(L102&lt;0,ABS(L102)&lt;ABS(M102)),ABS(L102),AND(L102&lt;0,ABS(L102)&gt;ABS(M102),M102&gt;0),ABS(M102),AND(ROUNDDOWN(L102,0)=0,ROUNDDOWN(M102,0)=0),0,AND(L102&gt;0,M102&lt;0,ABS(L102)&gt;ABS(M102)),L102+M102,AND(L102&gt;=0,M102&gt;=0),L102,AND(L102=0,M102&lt;0),L102,AND(L102&lt;0,M102=0),ABS(L102),AND(L102+M102=0),0,AND(L102&lt;0,ABS(L102)&gt;ABS(M102),M102&lt;0),ABS(L102),AND(L102&gt;0,M102&lt;0,ABS(L102)&lt;ABS(M102)),ABS(M102)-ABS(L102),AND(L102&lt;0,M102&lt;0),ABS(L102))</f>
        <v>185.24814391525513</v>
      </c>
      <c r="H102" s="7" cm="1">
        <f t="array" ref="H102">_xlfn.IFS(AND(L102&lt;0,M102&gt;0),ABS(M102+L102),AND(L102&lt;0,M102&lt;0),ABS(M102),AND(L102&gt;=0,M102&gt;=0),M102,AND(L102=0,M102=0),M102,AND(L102&gt;0,M102&lt;0,ABS(L102)&gt;ABS(M102)),ABS(M102),AND(L102&lt;0,M102=0),M102,AND(L102+M102=0),0,AND(L102=0,M102&lt;0),ABS(M102),AND(L102&gt;0,M102&lt;0,ABS(L102)&lt;ABS(M102)),ABS(L102))</f>
        <v>40.012550325506709</v>
      </c>
      <c r="L102" s="10">
        <f t="shared" si="2"/>
        <v>-225.26069424076184</v>
      </c>
      <c r="M102" s="10">
        <f t="shared" si="3"/>
        <v>185.24814391525513</v>
      </c>
      <c r="N102" s="12">
        <f t="shared" si="4"/>
        <v>-40.012550325506709</v>
      </c>
      <c r="O102" s="12">
        <f t="shared" si="5"/>
        <v>2201.6795567795716</v>
      </c>
      <c r="Q102" s="14" t="str" cm="1">
        <f t="array" ref="Q102">_xlfn.IFS(L102&lt;0,$T$113,L102=0,"",L102&gt;0,$U$113)</f>
        <v>▼</v>
      </c>
      <c r="R102" s="14" t="str" cm="1">
        <f t="array" ref="R102">_xlfn.IFS(M102&lt;0,$T$113,M102=0,"",M102&gt;0,$U$113)</f>
        <v>▲</v>
      </c>
    </row>
    <row r="103" spans="5:18" x14ac:dyDescent="0.35">
      <c r="E103" s="17" t="str">
        <f t="shared" si="1"/>
        <v>Q2 '26</v>
      </c>
      <c r="F103" s="11" cm="1">
        <f t="array" ref="F103">_xlfn.IFS(AND(L103&lt;0,M103&gt;0,ABS(L103)&gt;ABS(M103)),O102+L103,AND(L103&lt;0,M103&gt;0,ABS(L103)&lt;ABS(M103)),O102+L103,AND(L103&lt;0,M103&lt;0,ABS(L103)&lt;ABS(M103)),O102+L103+M103,AND(L103&gt;0,M103&gt;0),O102,AND(L103&gt;0,M103&lt;0,ABS(L103)&gt;ABS(M103)),O102,AND(L103&lt;0,M103&gt;0,ABS(L103)&gt;ABS(M103)),O102+L103,AND(L103=0,M103&gt;0),O102,AND(L103&gt;0,M103=0),O102,AND(L103&lt;0,M103=0),O102+L103,AND(L103+M103=0),O102,AND(L103=0,M103&lt;0),O102+M103,AND(L103&gt;0,M103&lt;0,ABS(L103)&lt;ABS(M103)),O102-(ABS(M103)-ABS(L103)),AND(L103&lt;0,M103&lt;0,ABS(L103)&gt;ABS(M103)),O102+L103+M103,AND(L103&lt;0,M103&lt;0,ABS(L103)=ABS(M103)),O102+L103+M103)</f>
        <v>2201.6795567795716</v>
      </c>
      <c r="G103" s="8" cm="1">
        <f t="array" ref="G103">_xlfn.IFS(AND(L103&lt;0,ABS(L103)&lt;ABS(M103)),ABS(L103),AND(L103&lt;0,ABS(L103)&gt;ABS(M103),M103&gt;0),ABS(M103),AND(ROUNDDOWN(L103,0)=0,ROUNDDOWN(M103,0)=0),0,AND(L103&gt;0,M103&lt;0,ABS(L103)&gt;ABS(M103)),L103+M103,AND(L103&gt;=0,M103&gt;=0),L103,AND(L103=0,M103&lt;0),L103,AND(L103&lt;0,M103=0),ABS(L103),AND(L103+M103=0),0,AND(L103&lt;0,ABS(L103)&gt;ABS(M103),M103&lt;0),ABS(L103),AND(L103&gt;0,M103&lt;0,ABS(L103)&lt;ABS(M103)),ABS(M103)-ABS(L103),AND(L103&lt;0,M103&lt;0),ABS(L103))</f>
        <v>24.430167898160661</v>
      </c>
      <c r="H103" s="7" cm="1">
        <f t="array" ref="H103">_xlfn.IFS(AND(L103&lt;0,M103&gt;0),ABS(M103+L103),AND(L103&lt;0,M103&lt;0),ABS(M103),AND(L103&gt;=0,M103&gt;=0),M103,AND(L103=0,M103=0),M103,AND(L103&gt;0,M103&lt;0,ABS(L103)&gt;ABS(M103)),ABS(M103),AND(L103&lt;0,M103=0),M103,AND(L103+M103=0),0,AND(L103=0,M103&lt;0),ABS(M103),AND(L103&gt;0,M103&lt;0,ABS(L103)&lt;ABS(M103)),ABS(L103))</f>
        <v>86.269949997705638</v>
      </c>
      <c r="L103" s="10">
        <f t="shared" si="2"/>
        <v>110.7001178958663</v>
      </c>
      <c r="M103" s="10">
        <f t="shared" si="3"/>
        <v>-86.269949997705638</v>
      </c>
      <c r="N103" s="12">
        <f t="shared" si="4"/>
        <v>24.430167898160661</v>
      </c>
      <c r="O103" s="12">
        <f t="shared" si="5"/>
        <v>2226.1097246777322</v>
      </c>
      <c r="Q103" s="14" t="str" cm="1">
        <f t="array" ref="Q103">_xlfn.IFS(L103&lt;0,$T$113,L103=0,"",L103&gt;0,$U$113)</f>
        <v>▲</v>
      </c>
      <c r="R103" s="14" t="str" cm="1">
        <f t="array" ref="R103">_xlfn.IFS(M103&lt;0,$T$113,M103=0,"",M103&gt;0,$U$113)</f>
        <v>▼</v>
      </c>
    </row>
    <row r="104" spans="5:18" x14ac:dyDescent="0.35">
      <c r="E104" s="17" t="str">
        <f t="shared" si="1"/>
        <v>Q3 '26</v>
      </c>
      <c r="F104" s="11" cm="1">
        <f t="array" ref="F104">_xlfn.IFS(AND(L104&lt;0,M104&gt;0,ABS(L104)&gt;ABS(M104)),O103+L104,AND(L104&lt;0,M104&gt;0,ABS(L104)&lt;ABS(M104)),O103+L104,AND(L104&lt;0,M104&lt;0,ABS(L104)&lt;ABS(M104)),O103+L104+M104,AND(L104&gt;0,M104&gt;0),O103,AND(L104&gt;0,M104&lt;0,ABS(L104)&gt;ABS(M104)),O103,AND(L104&lt;0,M104&gt;0,ABS(L104)&gt;ABS(M104)),O103+L104,AND(L104=0,M104&gt;0),O103,AND(L104&gt;0,M104=0),O103,AND(L104&lt;0,M104=0),O103+L104,AND(L104+M104=0),O103,AND(L104=0,M104&lt;0),O103+M104,AND(L104&gt;0,M104&lt;0,ABS(L104)&lt;ABS(M104)),O103-(ABS(M104)-ABS(L104)),AND(L104&lt;0,M104&lt;0,ABS(L104)&gt;ABS(M104)),O103+L104+M104,AND(L104&lt;0,M104&lt;0,ABS(L104)=ABS(M104)),O103+L104+M104)</f>
        <v>1455.8798109600325</v>
      </c>
      <c r="G104" s="8" cm="1">
        <f t="array" ref="G104">_xlfn.IFS(AND(L104&lt;0,ABS(L104)&lt;ABS(M104)),ABS(L104),AND(L104&lt;0,ABS(L104)&gt;ABS(M104),M104&gt;0),ABS(M104),AND(ROUNDDOWN(L104,0)=0,ROUNDDOWN(M104,0)=0),0,AND(L104&gt;0,M104&lt;0,ABS(L104)&gt;ABS(M104)),L104+M104,AND(L104&gt;=0,M104&gt;=0),L104,AND(L104=0,M104&lt;0),L104,AND(L104&lt;0,M104=0),ABS(L104),AND(L104+M104=0),0,AND(L104&lt;0,ABS(L104)&gt;ABS(M104),M104&lt;0),ABS(L104),AND(L104&gt;0,M104&lt;0,ABS(L104)&lt;ABS(M104)),ABS(M104)-ABS(L104),AND(L104&lt;0,M104&lt;0),ABS(L104))</f>
        <v>587.30044857069322</v>
      </c>
      <c r="H104" s="7" cm="1">
        <f t="array" ref="H104">_xlfn.IFS(AND(L104&lt;0,M104&gt;0),ABS(M104+L104),AND(L104&lt;0,M104&lt;0),ABS(M104),AND(L104&gt;=0,M104&gt;=0),M104,AND(L104=0,M104=0),M104,AND(L104&gt;0,M104&lt;0,ABS(L104)&gt;ABS(M104)),ABS(M104),AND(L104&lt;0,M104=0),M104,AND(L104+M104=0),0,AND(L104=0,M104&lt;0),ABS(M104),AND(L104&gt;0,M104&lt;0,ABS(L104)&lt;ABS(M104)),ABS(L104))</f>
        <v>182.92946514700628</v>
      </c>
      <c r="L104" s="10">
        <f t="shared" si="2"/>
        <v>-587.30044857069322</v>
      </c>
      <c r="M104" s="10">
        <f t="shared" si="3"/>
        <v>-182.92946514700628</v>
      </c>
      <c r="N104" s="12">
        <f t="shared" si="4"/>
        <v>-770.22991371769945</v>
      </c>
      <c r="O104" s="12">
        <f t="shared" si="5"/>
        <v>1455.8798109600325</v>
      </c>
      <c r="Q104" s="14" t="str" cm="1">
        <f t="array" ref="Q104">_xlfn.IFS(L104&lt;0,$T$113,L104=0,"",L104&gt;0,$U$113)</f>
        <v>▼</v>
      </c>
      <c r="R104" s="14" t="str" cm="1">
        <f t="array" ref="R104">_xlfn.IFS(M104&lt;0,$T$113,M104=0,"",M104&gt;0,$U$113)</f>
        <v>▼</v>
      </c>
    </row>
    <row r="105" spans="5:18" x14ac:dyDescent="0.35">
      <c r="E105" s="6" t="str">
        <f t="shared" si="1"/>
        <v>COGS '24</v>
      </c>
      <c r="F105" s="11" cm="1">
        <f t="array" ref="F105">_xlfn.IFS(AND(L105&lt;0,M105&gt;0,ABS(L105)&gt;ABS(M105)),O104+L105,AND(L105&lt;0,M105&gt;0,ABS(L105)&lt;ABS(M105)),O104+L105,AND(L105&lt;0,M105&lt;0,ABS(L105)&lt;ABS(M105)),O104+L105+M105,AND(L105&gt;0,M105&gt;0),O104,AND(L105&gt;0,M105&lt;0,ABS(L105)&gt;ABS(M105)),O104,AND(L105&lt;0,M105&gt;0,ABS(L105)&gt;ABS(M105)),O104+L105,AND(L105=0,M105&gt;0),O104,AND(L105&gt;0,M105=0),O104,AND(L105&lt;0,M105=0),O104+L105,AND(L105+M105=0),O104,AND(L105=0,M105&lt;0),O104+M105,AND(L105&gt;0,M105&lt;0,ABS(L105)&lt;ABS(M105)),O104-(ABS(M105)-ABS(L105)),AND(L105&lt;0,M105&lt;0,ABS(L105)&gt;ABS(M105)),O104+L105+M105,AND(L105&lt;0,M105&lt;0,ABS(L105)=ABS(M105)),O104+L105+M105)</f>
        <v>1455.8798109600325</v>
      </c>
      <c r="G105" s="8" cm="1">
        <f t="array" ref="G105">_xlfn.IFS(AND(L105&lt;0,ABS(L105)&lt;ABS(M105)),ABS(L105),AND(L105&lt;0,ABS(L105)&gt;ABS(M105),M105&gt;0),ABS(M105),AND(ROUNDDOWN(L105,0)=0,ROUNDDOWN(M105,0)=0),0,AND(L105&gt;0,M105&lt;0,ABS(L105)&gt;ABS(M105)),L105+M105,AND(L105&gt;=0,M105&gt;=0),L105,AND(L105=0,M105&lt;0),L105,AND(L105&lt;0,M105=0),ABS(L105),AND(L105+M105=0),0,AND(L105&lt;0,ABS(L105)&gt;ABS(M105),M105&lt;0),ABS(L105),AND(L105&gt;0,M105&lt;0,ABS(L105)&lt;ABS(M105)),ABS(M105)-ABS(L105),AND(L105&lt;0,M105&lt;0),ABS(L105))</f>
        <v>0</v>
      </c>
      <c r="H105" s="12"/>
    </row>
    <row r="107" spans="5:18" x14ac:dyDescent="0.35">
      <c r="M107" s="2"/>
    </row>
    <row r="110" spans="5:18" x14ac:dyDescent="0.35">
      <c r="H110" s="5"/>
    </row>
    <row r="112" spans="5:18" x14ac:dyDescent="0.35">
      <c r="F112" s="5"/>
      <c r="G112" s="5"/>
      <c r="H112" s="5"/>
    </row>
    <row r="113" spans="1:50" x14ac:dyDescent="0.35">
      <c r="T113" t="s">
        <v>3</v>
      </c>
      <c r="U113" t="s">
        <v>2</v>
      </c>
    </row>
    <row r="114" spans="1:50" x14ac:dyDescent="0.35">
      <c r="H114" s="5"/>
      <c r="L114" s="1">
        <v>300000</v>
      </c>
      <c r="M114" s="1">
        <v>300000</v>
      </c>
      <c r="O114">
        <v>82863.170499362284</v>
      </c>
      <c r="P114">
        <v>-126298.78799184017</v>
      </c>
    </row>
    <row r="115" spans="1:50" x14ac:dyDescent="0.35">
      <c r="G115" s="10">
        <f ca="1">RAND()*1000-RAND()*100</f>
        <v>902.38683502635422</v>
      </c>
      <c r="H115" s="10">
        <f ca="1">RAND()*1000-RAND()*1000</f>
        <v>-205.65209303225299</v>
      </c>
      <c r="L115" s="1">
        <v>-250000</v>
      </c>
      <c r="M115" s="1">
        <v>100000</v>
      </c>
      <c r="O115">
        <v>390733.23793311929</v>
      </c>
      <c r="P115">
        <v>754487.20124264283</v>
      </c>
    </row>
    <row r="116" spans="1:50" x14ac:dyDescent="0.35">
      <c r="G116" s="10">
        <f ca="1">RAND()*1000-RAND()*100</f>
        <v>898.66799079402119</v>
      </c>
      <c r="H116" s="10">
        <f t="shared" ref="H116:H137" ca="1" si="6">RAND()*1000-RAND()*1000</f>
        <v>615.6913448319458</v>
      </c>
      <c r="L116" s="1">
        <v>300000</v>
      </c>
      <c r="M116" s="1">
        <v>-100000</v>
      </c>
      <c r="O116">
        <v>663156.0863630434</v>
      </c>
      <c r="P116">
        <v>488372.30890330474</v>
      </c>
    </row>
    <row r="117" spans="1:50" x14ac:dyDescent="0.35">
      <c r="G117" s="10">
        <f t="shared" ref="G117:G137" ca="1" si="7">RAND()*1000-RAND()*100</f>
        <v>426.55244721447116</v>
      </c>
      <c r="H117" s="10">
        <f t="shared" ca="1" si="6"/>
        <v>535.635638554813</v>
      </c>
      <c r="L117" s="1">
        <v>-250000</v>
      </c>
      <c r="M117" s="1">
        <v>800000</v>
      </c>
      <c r="O117">
        <v>405300.1353863409</v>
      </c>
      <c r="P117">
        <v>466698.22963695484</v>
      </c>
    </row>
    <row r="118" spans="1:50" x14ac:dyDescent="0.35">
      <c r="G118" s="10">
        <f t="shared" ca="1" si="7"/>
        <v>433.90416403616183</v>
      </c>
      <c r="H118" s="10">
        <f t="shared" ca="1" si="6"/>
        <v>-211.87243473368187</v>
      </c>
      <c r="L118" s="1">
        <v>-300000</v>
      </c>
      <c r="M118" s="1">
        <v>600000</v>
      </c>
      <c r="O118">
        <v>80559.26305309165</v>
      </c>
      <c r="P118">
        <v>324112.63830525265</v>
      </c>
    </row>
    <row r="119" spans="1:50" x14ac:dyDescent="0.35">
      <c r="G119" s="10">
        <f t="shared" ca="1" si="7"/>
        <v>179.39962273101571</v>
      </c>
      <c r="H119" s="10">
        <f t="shared" ca="1" si="6"/>
        <v>-146.6984392023993</v>
      </c>
      <c r="L119" s="1">
        <v>-100000</v>
      </c>
      <c r="M119" s="1">
        <v>-10000</v>
      </c>
      <c r="O119">
        <v>664006.10128317145</v>
      </c>
      <c r="P119">
        <v>681593.50146308134</v>
      </c>
    </row>
    <row r="120" spans="1:50" x14ac:dyDescent="0.35">
      <c r="G120" s="10">
        <f t="shared" ca="1" si="7"/>
        <v>406.88463943141392</v>
      </c>
      <c r="H120" s="10">
        <f t="shared" ca="1" si="6"/>
        <v>-294.71190939775596</v>
      </c>
      <c r="L120" s="1">
        <v>-216000</v>
      </c>
      <c r="M120" s="1">
        <v>528000</v>
      </c>
      <c r="O120">
        <v>474054.32932302146</v>
      </c>
      <c r="P120">
        <v>374608.99333755381</v>
      </c>
    </row>
    <row r="121" spans="1:50" x14ac:dyDescent="0.35">
      <c r="G121" s="10">
        <f t="shared" ca="1" si="7"/>
        <v>914.63215314739853</v>
      </c>
      <c r="H121" s="10">
        <f t="shared" ca="1" si="6"/>
        <v>123.80217775204432</v>
      </c>
      <c r="L121" s="1">
        <v>-30000</v>
      </c>
      <c r="M121" s="1">
        <v>126000</v>
      </c>
      <c r="O121">
        <v>-14580.578046409384</v>
      </c>
      <c r="P121">
        <v>293342.10502776102</v>
      </c>
    </row>
    <row r="122" spans="1:50" x14ac:dyDescent="0.35">
      <c r="G122" s="10">
        <f ca="1">RAND()*1000-RAND()*100</f>
        <v>44.016495147633883</v>
      </c>
      <c r="H122" s="10">
        <f t="shared" ca="1" si="6"/>
        <v>13.456427280982439</v>
      </c>
      <c r="L122" s="1">
        <v>11000</v>
      </c>
      <c r="M122" s="1">
        <v>50000</v>
      </c>
      <c r="O122">
        <v>478909.28701775172</v>
      </c>
      <c r="P122">
        <v>-150888.75253787887</v>
      </c>
    </row>
    <row r="123" spans="1:50" x14ac:dyDescent="0.35">
      <c r="G123" s="10">
        <f t="shared" ca="1" si="7"/>
        <v>804.59330407918935</v>
      </c>
      <c r="H123" s="10">
        <f t="shared" ca="1" si="6"/>
        <v>-92.117972791925467</v>
      </c>
      <c r="L123" s="1">
        <v>-46000</v>
      </c>
      <c r="M123" s="1">
        <v>-86000</v>
      </c>
      <c r="O123">
        <v>431567.61743985512</v>
      </c>
      <c r="P123">
        <v>646047.26861088735</v>
      </c>
    </row>
    <row r="124" spans="1:50" s="13" customFormat="1" x14ac:dyDescent="0.35">
      <c r="A124" s="25"/>
      <c r="B124" s="25"/>
      <c r="C124" s="25"/>
      <c r="D124" s="25"/>
      <c r="E124"/>
      <c r="F124"/>
      <c r="G124" s="10">
        <f t="shared" ca="1" si="7"/>
        <v>636.09660447508077</v>
      </c>
      <c r="H124" s="10">
        <f t="shared" ca="1" si="6"/>
        <v>215.78417896339829</v>
      </c>
      <c r="I124"/>
      <c r="J124"/>
      <c r="K124"/>
      <c r="L124" s="1">
        <v>-150000</v>
      </c>
      <c r="M124" s="1">
        <v>300000</v>
      </c>
      <c r="N124"/>
      <c r="O124">
        <v>656627.16620973789</v>
      </c>
      <c r="P124">
        <v>-41882.896115869866</v>
      </c>
      <c r="S124"/>
      <c r="T124"/>
      <c r="U124"/>
      <c r="AU124" s="25"/>
      <c r="AV124" s="25"/>
      <c r="AW124" s="25"/>
      <c r="AX124" s="25"/>
    </row>
    <row r="125" spans="1:50" s="13" customFormat="1" x14ac:dyDescent="0.35">
      <c r="A125" s="25"/>
      <c r="B125" s="25"/>
      <c r="C125" s="25"/>
      <c r="D125" s="25"/>
      <c r="E125"/>
      <c r="F125"/>
      <c r="G125" s="10">
        <f t="shared" ca="1" si="7"/>
        <v>578.83675105089219</v>
      </c>
      <c r="H125" s="10">
        <f t="shared" ca="1" si="6"/>
        <v>138.12137591432892</v>
      </c>
      <c r="I125"/>
      <c r="J125"/>
      <c r="K125"/>
      <c r="L125" s="1">
        <v>220000</v>
      </c>
      <c r="M125" s="1">
        <v>30000</v>
      </c>
      <c r="N125"/>
      <c r="O125">
        <v>-950000</v>
      </c>
      <c r="P125">
        <v>0</v>
      </c>
      <c r="S125"/>
      <c r="T125"/>
      <c r="U125"/>
      <c r="AU125" s="25"/>
      <c r="AV125" s="25"/>
      <c r="AW125" s="25"/>
      <c r="AX125" s="25"/>
    </row>
    <row r="126" spans="1:50" s="13" customFormat="1" x14ac:dyDescent="0.35">
      <c r="A126" s="25"/>
      <c r="B126" s="25"/>
      <c r="C126" s="25"/>
      <c r="D126" s="25"/>
      <c r="E126"/>
      <c r="F126"/>
      <c r="G126" s="10">
        <f t="shared" ca="1" si="7"/>
        <v>-17.070451405302446</v>
      </c>
      <c r="H126" s="10">
        <f t="shared" ca="1" si="6"/>
        <v>308.63262624852644</v>
      </c>
      <c r="I126"/>
      <c r="J126"/>
      <c r="K126"/>
      <c r="L126" s="1">
        <v>-1500000</v>
      </c>
      <c r="M126" s="1">
        <v>450000</v>
      </c>
      <c r="N126"/>
      <c r="O126">
        <v>127685.59567493672</v>
      </c>
      <c r="P126">
        <v>490188.03686879738</v>
      </c>
      <c r="S126"/>
      <c r="T126"/>
      <c r="U126"/>
      <c r="AU126" s="25"/>
      <c r="AV126" s="25"/>
      <c r="AW126" s="25"/>
      <c r="AX126" s="25"/>
    </row>
    <row r="127" spans="1:50" s="13" customFormat="1" x14ac:dyDescent="0.35">
      <c r="A127" s="25"/>
      <c r="B127" s="25"/>
      <c r="C127" s="25"/>
      <c r="D127" s="25"/>
      <c r="E127"/>
      <c r="F127"/>
      <c r="G127" s="10">
        <f t="shared" ca="1" si="7"/>
        <v>660.42174725073085</v>
      </c>
      <c r="H127" s="10">
        <f t="shared" ca="1" si="6"/>
        <v>134.78067603470561</v>
      </c>
      <c r="I127"/>
      <c r="J127"/>
      <c r="K127"/>
      <c r="L127" s="1">
        <v>300000</v>
      </c>
      <c r="M127" s="1">
        <v>450000</v>
      </c>
      <c r="N127"/>
      <c r="O127">
        <v>502056.14522877545</v>
      </c>
      <c r="P127">
        <v>-45549.661603635206</v>
      </c>
      <c r="S127"/>
      <c r="T127"/>
      <c r="U127"/>
      <c r="AU127" s="25"/>
      <c r="AV127" s="25"/>
      <c r="AW127" s="25"/>
      <c r="AX127" s="25"/>
    </row>
    <row r="128" spans="1:50" s="13" customFormat="1" x14ac:dyDescent="0.35">
      <c r="A128" s="25"/>
      <c r="B128" s="25"/>
      <c r="C128" s="25"/>
      <c r="D128" s="25"/>
      <c r="E128"/>
      <c r="F128"/>
      <c r="G128" s="10">
        <f t="shared" ca="1" si="7"/>
        <v>883.82582375592904</v>
      </c>
      <c r="H128" s="10">
        <f t="shared" ca="1" si="6"/>
        <v>-162.55076644560984</v>
      </c>
      <c r="I128"/>
      <c r="J128"/>
      <c r="K128"/>
      <c r="L128" s="1">
        <v>-212.13</v>
      </c>
      <c r="M128" s="1">
        <v>-212.13</v>
      </c>
      <c r="N128"/>
      <c r="O128">
        <v>769235.50561406079</v>
      </c>
      <c r="P128">
        <v>712588.37474936724</v>
      </c>
      <c r="S128"/>
      <c r="T128"/>
      <c r="U128"/>
      <c r="AU128" s="25"/>
      <c r="AV128" s="25"/>
      <c r="AW128" s="25"/>
      <c r="AX128" s="25"/>
    </row>
    <row r="129" spans="1:50" s="13" customFormat="1" x14ac:dyDescent="0.35">
      <c r="A129" s="25"/>
      <c r="B129" s="25"/>
      <c r="C129" s="25"/>
      <c r="D129" s="25"/>
      <c r="E129"/>
      <c r="F129"/>
      <c r="G129" s="10">
        <f t="shared" ca="1" si="7"/>
        <v>411.88957359669274</v>
      </c>
      <c r="H129" s="10">
        <f t="shared" ca="1" si="6"/>
        <v>-197.15373716798013</v>
      </c>
      <c r="I129"/>
      <c r="J129"/>
      <c r="K129"/>
      <c r="L129" s="1">
        <v>0</v>
      </c>
      <c r="M129" s="1">
        <v>0</v>
      </c>
      <c r="N129"/>
      <c r="O129">
        <v>581145.36812444776</v>
      </c>
      <c r="P129">
        <v>632468.72875654662</v>
      </c>
      <c r="S129"/>
      <c r="T129"/>
      <c r="U129"/>
      <c r="AU129" s="25"/>
      <c r="AV129" s="25"/>
      <c r="AW129" s="25"/>
      <c r="AX129" s="25"/>
    </row>
    <row r="130" spans="1:50" s="13" customFormat="1" x14ac:dyDescent="0.35">
      <c r="A130" s="25"/>
      <c r="B130" s="25"/>
      <c r="C130" s="25"/>
      <c r="D130" s="25"/>
      <c r="E130"/>
      <c r="F130"/>
      <c r="G130" s="10">
        <f t="shared" ca="1" si="7"/>
        <v>614.03389214999231</v>
      </c>
      <c r="H130" s="10">
        <f t="shared" ca="1" si="6"/>
        <v>-542.19148806626822</v>
      </c>
      <c r="I130"/>
      <c r="J130"/>
      <c r="K130"/>
      <c r="L130" s="1">
        <v>222000</v>
      </c>
      <c r="M130" s="1">
        <v>69000</v>
      </c>
      <c r="N130"/>
      <c r="O130">
        <v>104030.83246243611</v>
      </c>
      <c r="P130">
        <v>-178034.28982036156</v>
      </c>
      <c r="S130"/>
      <c r="T130"/>
      <c r="U130"/>
      <c r="AU130" s="25"/>
      <c r="AV130" s="25"/>
      <c r="AW130" s="25"/>
      <c r="AX130" s="25"/>
    </row>
    <row r="131" spans="1:50" s="13" customFormat="1" x14ac:dyDescent="0.35">
      <c r="A131" s="25"/>
      <c r="B131" s="25"/>
      <c r="C131" s="25"/>
      <c r="D131" s="25"/>
      <c r="E131"/>
      <c r="F131"/>
      <c r="G131" s="10">
        <f t="shared" ca="1" si="7"/>
        <v>171.17059323616002</v>
      </c>
      <c r="H131" s="10">
        <f t="shared" ca="1" si="6"/>
        <v>-811.25420432937403</v>
      </c>
      <c r="I131"/>
      <c r="J131"/>
      <c r="K131"/>
      <c r="L131" s="1">
        <v>5000</v>
      </c>
      <c r="M131" s="1">
        <v>4000</v>
      </c>
      <c r="N131"/>
      <c r="O131">
        <v>207880.38897206978</v>
      </c>
      <c r="P131">
        <v>461250.81112081558</v>
      </c>
      <c r="S131"/>
      <c r="T131"/>
      <c r="U131"/>
      <c r="AU131" s="25"/>
      <c r="AV131" s="25"/>
      <c r="AW131" s="25"/>
      <c r="AX131" s="25"/>
    </row>
    <row r="132" spans="1:50" s="13" customFormat="1" x14ac:dyDescent="0.35">
      <c r="A132" s="25"/>
      <c r="B132" s="25"/>
      <c r="C132" s="25"/>
      <c r="D132" s="25"/>
      <c r="E132"/>
      <c r="F132"/>
      <c r="G132" s="10">
        <f t="shared" ca="1" si="7"/>
        <v>755.16694813702998</v>
      </c>
      <c r="H132" s="10">
        <f t="shared" ca="1" si="6"/>
        <v>188.85044054163822</v>
      </c>
      <c r="I132"/>
      <c r="J132"/>
      <c r="K132"/>
      <c r="L132" s="1">
        <v>-15000</v>
      </c>
      <c r="M132" s="1">
        <v>-15000</v>
      </c>
      <c r="N132"/>
      <c r="O132">
        <v>529631.49205945071</v>
      </c>
      <c r="P132">
        <v>30250.611330117157</v>
      </c>
      <c r="S132"/>
      <c r="T132"/>
      <c r="U132"/>
      <c r="AU132" s="25"/>
      <c r="AV132" s="25"/>
      <c r="AW132" s="25"/>
      <c r="AX132" s="25"/>
    </row>
    <row r="133" spans="1:50" s="13" customFormat="1" x14ac:dyDescent="0.35">
      <c r="A133" s="25"/>
      <c r="B133" s="25"/>
      <c r="C133" s="25"/>
      <c r="D133" s="25"/>
      <c r="E133"/>
      <c r="F133"/>
      <c r="G133" s="10">
        <f t="shared" ca="1" si="7"/>
        <v>188.2769474828587</v>
      </c>
      <c r="H133" s="10">
        <f t="shared" ca="1" si="6"/>
        <v>158.38283378521481</v>
      </c>
      <c r="I133"/>
      <c r="J133"/>
      <c r="K133"/>
      <c r="L133" s="1">
        <v>4000</v>
      </c>
      <c r="M133" s="1">
        <v>2000</v>
      </c>
      <c r="N133"/>
      <c r="O133">
        <v>84513.941262643202</v>
      </c>
      <c r="P133">
        <v>-67329.368515775568</v>
      </c>
      <c r="S133"/>
      <c r="T133"/>
      <c r="U133"/>
      <c r="AU133" s="25"/>
      <c r="AV133" s="25"/>
      <c r="AW133" s="25"/>
      <c r="AX133" s="25"/>
    </row>
    <row r="134" spans="1:50" s="13" customFormat="1" x14ac:dyDescent="0.35">
      <c r="A134" s="25"/>
      <c r="B134" s="25"/>
      <c r="C134" s="25"/>
      <c r="D134" s="25"/>
      <c r="E134"/>
      <c r="F134"/>
      <c r="G134" s="10">
        <f t="shared" ca="1" si="7"/>
        <v>651.93975561827426</v>
      </c>
      <c r="H134" s="10">
        <f t="shared" ca="1" si="6"/>
        <v>233.2686858599661</v>
      </c>
      <c r="I134"/>
      <c r="J134"/>
      <c r="K134"/>
      <c r="L134" s="1">
        <v>0</v>
      </c>
      <c r="M134" s="1">
        <v>0</v>
      </c>
      <c r="N134"/>
      <c r="O134">
        <v>150106.18252272432</v>
      </c>
      <c r="P134">
        <v>-157667.38588628551</v>
      </c>
      <c r="S134"/>
      <c r="T134"/>
      <c r="U134"/>
      <c r="AU134" s="25"/>
      <c r="AV134" s="25"/>
      <c r="AW134" s="25"/>
      <c r="AX134" s="25"/>
    </row>
    <row r="135" spans="1:50" s="13" customFormat="1" x14ac:dyDescent="0.35">
      <c r="A135" s="25"/>
      <c r="B135" s="25"/>
      <c r="C135" s="25"/>
      <c r="D135" s="25"/>
      <c r="E135"/>
      <c r="F135"/>
      <c r="G135" s="10">
        <f t="shared" ca="1" si="7"/>
        <v>126.84309671621176</v>
      </c>
      <c r="H135" s="10">
        <f t="shared" ca="1" si="6"/>
        <v>639.37501785379482</v>
      </c>
      <c r="I135"/>
      <c r="J135"/>
      <c r="K135"/>
      <c r="L135" s="1">
        <v>8000</v>
      </c>
      <c r="M135" s="1">
        <v>165.18</v>
      </c>
      <c r="N135"/>
      <c r="O135">
        <v>679902.65597459208</v>
      </c>
      <c r="P135">
        <v>-131226.65035022388</v>
      </c>
      <c r="S135"/>
      <c r="T135"/>
      <c r="U135"/>
      <c r="AU135" s="25"/>
      <c r="AV135" s="25"/>
      <c r="AW135" s="25"/>
      <c r="AX135" s="25"/>
    </row>
    <row r="136" spans="1:50" s="13" customFormat="1" x14ac:dyDescent="0.35">
      <c r="A136" s="25"/>
      <c r="B136" s="25"/>
      <c r="C136" s="25"/>
      <c r="D136" s="25"/>
      <c r="E136"/>
      <c r="F136"/>
      <c r="G136" s="10">
        <f t="shared" ca="1" si="7"/>
        <v>372.73629382128183</v>
      </c>
      <c r="H136" s="10">
        <f t="shared" ca="1" si="6"/>
        <v>-497.24426161995234</v>
      </c>
      <c r="I136"/>
      <c r="J136"/>
      <c r="K136"/>
      <c r="L136" s="1">
        <v>-1000</v>
      </c>
      <c r="M136" s="1">
        <v>6000</v>
      </c>
      <c r="N136"/>
      <c r="O136">
        <v>245463.07710155996</v>
      </c>
      <c r="P136">
        <v>595444.61841509293</v>
      </c>
      <c r="S136"/>
      <c r="T136"/>
      <c r="U136"/>
      <c r="AU136" s="25"/>
      <c r="AV136" s="25"/>
      <c r="AW136" s="25"/>
      <c r="AX136" s="25"/>
    </row>
    <row r="137" spans="1:50" s="13" customFormat="1" x14ac:dyDescent="0.35">
      <c r="A137" s="25"/>
      <c r="B137" s="25"/>
      <c r="C137" s="25"/>
      <c r="D137" s="25"/>
      <c r="E137"/>
      <c r="F137"/>
      <c r="G137" s="10">
        <f t="shared" ca="1" si="7"/>
        <v>48.340510017228247</v>
      </c>
      <c r="H137" s="10">
        <f t="shared" ca="1" si="6"/>
        <v>765.33151482823769</v>
      </c>
      <c r="I137"/>
      <c r="J137"/>
      <c r="K137"/>
      <c r="L137"/>
      <c r="M137"/>
      <c r="N137"/>
      <c r="O137"/>
      <c r="P137"/>
      <c r="S137"/>
      <c r="T137"/>
      <c r="U137"/>
      <c r="AU137" s="25"/>
      <c r="AV137" s="25"/>
      <c r="AW137" s="25"/>
      <c r="AX137" s="25"/>
    </row>
  </sheetData>
  <conditionalFormatting sqref="Q82">
    <cfRule type="expression" dxfId="0" priority="1">
      <formula>L82&gt;0</formula>
    </cfRule>
  </conditionalFormatting>
  <dataValidations disablePrompts="1" count="1">
    <dataValidation type="list" allowBlank="1" showInputMessage="1" showErrorMessage="1" sqref="G13" xr:uid="{522403BB-CF65-44BA-B556-038B3F71BD38}">
      <formula1>#REF!</formula1>
    </dataValidation>
  </dataValidation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Instructions</vt:lpstr>
      <vt:lpstr>01</vt:lpstr>
      <vt:lpstr>02</vt:lpstr>
      <vt:lpstr>03</vt:lpstr>
      <vt:lpstr>04</vt:lpstr>
      <vt:lpstr>05</vt:lpstr>
      <vt:lpstr>06</vt:lpstr>
      <vt:lpstr>07</vt:lpstr>
      <vt:lpstr>08</vt:lpstr>
      <vt:lpstr>09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Julio Santiago</dc:creator>
  <cp:lastModifiedBy>Julio Santiago</cp:lastModifiedBy>
  <dcterms:created xsi:type="dcterms:W3CDTF">2024-07-17T14:18:07Z</dcterms:created>
  <dcterms:modified xsi:type="dcterms:W3CDTF">2024-07-31T22:30:09Z</dcterms:modified>
</cp:coreProperties>
</file>