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L70" i="1" l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69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31" i="1"/>
  <c r="BL5" i="1"/>
  <c r="BK5" i="1"/>
  <c r="BO59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8" i="1"/>
  <c r="BO61" i="1" l="1"/>
  <c r="BJ68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N164" i="1" s="1"/>
  <c r="BK164" i="1"/>
  <c r="BK163" i="1"/>
  <c r="BK162" i="1"/>
  <c r="BK161" i="1"/>
  <c r="BN160" i="1" s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N132" i="1" s="1"/>
  <c r="BK132" i="1"/>
  <c r="BK131" i="1"/>
  <c r="BK120" i="1"/>
  <c r="BN120" i="1" s="1"/>
  <c r="BK119" i="1"/>
  <c r="BK118" i="1"/>
  <c r="BK117" i="1"/>
  <c r="BK116" i="1"/>
  <c r="BN116" i="1" s="1"/>
  <c r="BK115" i="1"/>
  <c r="BK114" i="1"/>
  <c r="BK113" i="1"/>
  <c r="BN113" i="1" s="1"/>
  <c r="BK112" i="1"/>
  <c r="BN112" i="1" s="1"/>
  <c r="BK111" i="1"/>
  <c r="BK110" i="1"/>
  <c r="BK109" i="1"/>
  <c r="BK108" i="1"/>
  <c r="BN108" i="1" s="1"/>
  <c r="BK107" i="1"/>
  <c r="BK106" i="1"/>
  <c r="BK105" i="1"/>
  <c r="BN105" i="1" s="1"/>
  <c r="BK104" i="1"/>
  <c r="BN104" i="1" s="1"/>
  <c r="BK103" i="1"/>
  <c r="BK102" i="1"/>
  <c r="BK101" i="1"/>
  <c r="BN101" i="1" s="1"/>
  <c r="BK100" i="1"/>
  <c r="BN100" i="1" s="1"/>
  <c r="BK99" i="1"/>
  <c r="BK98" i="1"/>
  <c r="BK97" i="1"/>
  <c r="BN97" i="1" s="1"/>
  <c r="BK96" i="1"/>
  <c r="BN96" i="1" s="1"/>
  <c r="BK95" i="1"/>
  <c r="BK94" i="1"/>
  <c r="BK93" i="1"/>
  <c r="BN93" i="1" s="1"/>
  <c r="BK92" i="1"/>
  <c r="BN92" i="1" s="1"/>
  <c r="BK91" i="1"/>
  <c r="BK90" i="1"/>
  <c r="BK89" i="1"/>
  <c r="BN89" i="1" s="1"/>
  <c r="BK88" i="1"/>
  <c r="BN88" i="1" s="1"/>
  <c r="BK87" i="1"/>
  <c r="BK86" i="1"/>
  <c r="BK85" i="1"/>
  <c r="BN85" i="1" s="1"/>
  <c r="BK84" i="1"/>
  <c r="BN84" i="1" s="1"/>
  <c r="BK83" i="1"/>
  <c r="BK82" i="1"/>
  <c r="BK81" i="1"/>
  <c r="BN81" i="1" s="1"/>
  <c r="BK80" i="1"/>
  <c r="BN80" i="1" s="1"/>
  <c r="BK79" i="1"/>
  <c r="BK78" i="1"/>
  <c r="BK77" i="1"/>
  <c r="BN77" i="1" s="1"/>
  <c r="BK76" i="1"/>
  <c r="BN76" i="1" s="1"/>
  <c r="BK75" i="1"/>
  <c r="BK74" i="1"/>
  <c r="BK73" i="1"/>
  <c r="BN73" i="1" s="1"/>
  <c r="BK72" i="1"/>
  <c r="BN72" i="1" s="1"/>
  <c r="BK71" i="1"/>
  <c r="BK70" i="1"/>
  <c r="BK69" i="1"/>
  <c r="BN69" i="1" s="1"/>
  <c r="BN136" i="1" l="1"/>
  <c r="BN144" i="1"/>
  <c r="BN148" i="1"/>
  <c r="BN152" i="1"/>
  <c r="BN109" i="1"/>
  <c r="BN118" i="1"/>
  <c r="BN140" i="1"/>
  <c r="BN156" i="1"/>
  <c r="BN168" i="1"/>
  <c r="BN172" i="1"/>
  <c r="BN176" i="1"/>
  <c r="BN180" i="1"/>
  <c r="BN119" i="1"/>
  <c r="BN130" i="1"/>
  <c r="BN134" i="1"/>
  <c r="BN138" i="1"/>
  <c r="BN142" i="1"/>
  <c r="BN146" i="1"/>
  <c r="BN150" i="1"/>
  <c r="BN154" i="1"/>
  <c r="BN158" i="1"/>
  <c r="BN162" i="1"/>
  <c r="BN166" i="1"/>
  <c r="BN170" i="1"/>
  <c r="BN174" i="1"/>
  <c r="BN178" i="1"/>
  <c r="BN70" i="1"/>
  <c r="BN74" i="1"/>
  <c r="BN78" i="1"/>
  <c r="BN82" i="1"/>
  <c r="BN86" i="1"/>
  <c r="BN90" i="1"/>
  <c r="BN94" i="1"/>
  <c r="BN98" i="1"/>
  <c r="BN102" i="1"/>
  <c r="BN106" i="1"/>
  <c r="BN110" i="1"/>
  <c r="BN114" i="1"/>
  <c r="BN131" i="1"/>
  <c r="BN135" i="1"/>
  <c r="BN139" i="1"/>
  <c r="BN143" i="1"/>
  <c r="BN147" i="1"/>
  <c r="BN151" i="1"/>
  <c r="BN155" i="1"/>
  <c r="BN159" i="1"/>
  <c r="BN163" i="1"/>
  <c r="BN167" i="1"/>
  <c r="BN171" i="1"/>
  <c r="BN175" i="1"/>
  <c r="BN179" i="1"/>
  <c r="BN71" i="1"/>
  <c r="BN75" i="1"/>
  <c r="BN79" i="1"/>
  <c r="BN83" i="1"/>
  <c r="BN87" i="1"/>
  <c r="BN91" i="1"/>
  <c r="BN95" i="1"/>
  <c r="BN99" i="1"/>
  <c r="BN103" i="1"/>
  <c r="BN107" i="1"/>
  <c r="BN111" i="1"/>
  <c r="BN115" i="1"/>
  <c r="BN133" i="1"/>
  <c r="BN137" i="1"/>
  <c r="BN141" i="1"/>
  <c r="BN145" i="1"/>
  <c r="BN149" i="1"/>
  <c r="BN153" i="1"/>
  <c r="BN157" i="1"/>
  <c r="BN161" i="1"/>
  <c r="BN165" i="1"/>
  <c r="BN169" i="1"/>
  <c r="BN173" i="1"/>
  <c r="BN177" i="1"/>
  <c r="BN181" i="1"/>
  <c r="BN11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C84" i="1"/>
  <c r="A185" i="1"/>
  <c r="BN122" i="1" l="1"/>
  <c r="BN124" i="1" s="1"/>
  <c r="BN183" i="1"/>
  <c r="BN185" i="1" s="1"/>
  <c r="BK124" i="1"/>
  <c r="BM61" i="1"/>
</calcChain>
</file>

<file path=xl/sharedStrings.xml><?xml version="1.0" encoding="utf-8"?>
<sst xmlns="http://schemas.openxmlformats.org/spreadsheetml/2006/main" count="38" uniqueCount="25">
  <si>
    <t>Product Name : astudio</t>
  </si>
  <si>
    <t>TOTAL FILES</t>
  </si>
  <si>
    <t>BEST DISTANCE PER CLUSTER</t>
  </si>
  <si>
    <t>SECOND BEST</t>
  </si>
  <si>
    <t>Average :</t>
  </si>
  <si>
    <t>OWN CLUSTER NAME</t>
  </si>
  <si>
    <t>OWN CLUSTER FILES</t>
  </si>
  <si>
    <t>GT CLUSTER NAMES</t>
  </si>
  <si>
    <t>GT CLUSTER FILES</t>
  </si>
  <si>
    <t>================================ PERCENT OF FILES OF GROUND TRUTH CONTAINED IN MATCHED CLUSTER ================================</t>
  </si>
  <si>
    <t>================================ PERCENT OF SLOC OF GROUND TRUTH CONTAINED IN MATCHED CLUSTER ================================</t>
  </si>
  <si>
    <t>TOTAL FILES MATCHED :</t>
  </si>
  <si>
    <t>PERCENT OF FILES MATCHED :</t>
  </si>
  <si>
    <t>FILE CONTAINMENT PERCENT</t>
  </si>
  <si>
    <t>FILES OF THE MATCHED GT CLUSTER</t>
  </si>
  <si>
    <t>FILES CONTAINED</t>
  </si>
  <si>
    <t>OWN CLUSTER SLOC</t>
  </si>
  <si>
    <t>GT CLUSTER SLOC</t>
  </si>
  <si>
    <t>================================ TVERSKY SIMILARITY BETWEEN GROUND TRUTH CLUSTERS AND OWN CLUSTERS ================================</t>
  </si>
  <si>
    <t>TOTAL SLOCS</t>
  </si>
  <si>
    <t>SLOC OF THE MATCHED GT CLUSTER</t>
  </si>
  <si>
    <t>SLOC CONTAINMENT PERCENT</t>
  </si>
  <si>
    <t>SLOC CONTAINED</t>
  </si>
  <si>
    <t>PERCENT OF SLOC MATCHED :</t>
  </si>
  <si>
    <t>TOTAL SLOC MATCHED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</si>
</sst>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1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3" fillId="4" borderId="0" xfId="3"/>
    <xf numFmtId="0" fontId="0" fillId="0" borderId="0" xfId="0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2" fillId="3" borderId="0" xfId="2"/>
    <xf numFmtId="0" fontId="0" fillId="9" borderId="0" xfId="0" applyFill="1"/>
    <xf numFmtId="0" fontId="0" fillId="5" borderId="0" xfId="0" applyFill="1" applyAlignment="1"/>
    <xf numFmtId="0" fontId="4" fillId="6" borderId="0" xfId="0" applyFont="1" applyFill="1" applyAlignment="1">
      <alignment horizontal="center" vertical="center"/>
    </xf>
    <xf numFmtId="0" fontId="0" fillId="5" borderId="0" xfId="0" quotePrefix="1" applyFill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Untitled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6"/>
  <sheetViews>
    <sheetView tabSelected="1" topLeftCell="AZ174" zoomScale="55" zoomScaleNormal="55" workbookViewId="0">
      <selection activeCell="BL174" sqref="BL174"/>
    </sheetView>
  </sheetViews>
  <sheetFormatPr defaultColWidth="11.5703125" defaultRowHeight="12.75" x14ac:dyDescent="0.2"/>
  <cols>
    <col min="1" max="4" width="22.28515625" customWidth="1"/>
    <col min="5" max="5" width="13.85546875" customWidth="1"/>
    <col min="6" max="6" width="12.85546875" customWidth="1"/>
    <col min="7" max="7" width="7.5703125" customWidth="1"/>
    <col min="8" max="8" width="13.85546875" customWidth="1"/>
    <col min="9" max="14" width="12.85546875" customWidth="1"/>
    <col min="15" max="15" width="7.5703125" customWidth="1"/>
    <col min="16" max="16" width="13.85546875" customWidth="1"/>
    <col min="17" max="17" width="7.5703125" customWidth="1"/>
    <col min="18" max="18" width="12.85546875" customWidth="1"/>
    <col min="19" max="19" width="13.85546875" customWidth="1"/>
    <col min="20" max="20" width="15.7109375" customWidth="1"/>
    <col min="21" max="21" width="12.85546875" customWidth="1"/>
    <col min="22" max="22" width="7.5703125" customWidth="1"/>
    <col min="23" max="24" width="12.85546875" customWidth="1"/>
    <col min="25" max="25" width="7.5703125" customWidth="1"/>
    <col min="26" max="26" width="13.85546875" customWidth="1"/>
    <col min="27" max="27" width="7.5703125" customWidth="1"/>
    <col min="28" max="28" width="12.85546875" customWidth="1"/>
    <col min="29" max="30" width="13.85546875" customWidth="1"/>
    <col min="31" max="31" width="7.5703125" customWidth="1"/>
    <col min="32" max="33" width="12.85546875" customWidth="1"/>
    <col min="34" max="35" width="7.5703125" customWidth="1"/>
    <col min="36" max="36" width="12.85546875" customWidth="1"/>
    <col min="37" max="37" width="7.5703125" customWidth="1"/>
    <col min="38" max="38" width="13.85546875" customWidth="1"/>
    <col min="39" max="40" width="12.85546875" customWidth="1"/>
    <col min="41" max="41" width="7.5703125" customWidth="1"/>
    <col min="42" max="42" width="12.85546875" customWidth="1"/>
    <col min="43" max="43" width="13.85546875" customWidth="1"/>
    <col min="44" max="46" width="12.85546875" customWidth="1"/>
    <col min="47" max="47" width="13.85546875" customWidth="1"/>
    <col min="48" max="49" width="12.85546875" customWidth="1"/>
    <col min="50" max="51" width="7.5703125" customWidth="1"/>
    <col min="52" max="59" width="12.85546875" customWidth="1"/>
    <col min="60" max="60" width="13.85546875" customWidth="1"/>
    <col min="61" max="61" width="8.42578125" customWidth="1"/>
    <col min="63" max="67" width="37.7109375" customWidth="1"/>
  </cols>
  <sheetData>
    <row r="1" spans="1:68" ht="26.25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 x14ac:dyDescent="0.2">
      <c r="A2" s="13" t="s">
        <v>18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2">
      <c r="BJ3" s="10"/>
      <c r="BP3" s="13"/>
    </row>
    <row r="4" spans="1:68" x14ac:dyDescent="0.2">
      <c r="A4" s="5" t="s">
        <v>5</v>
      </c>
      <c r="B4" s="5" t="s">
        <v>6</v>
      </c>
      <c r="C4" s="5" t="s">
        <v>16</v>
      </c>
      <c r="D4" s="6" t="s">
        <v>7</v>
      </c>
      <c r="E4" s="6">
        <v>486</v>
      </c>
      <c r="F4" s="6">
        <v>34</v>
      </c>
      <c r="G4" s="6">
        <v>157</v>
      </c>
      <c r="H4" s="6">
        <v>152</v>
      </c>
      <c r="I4" s="6">
        <v>436</v>
      </c>
      <c r="J4" s="6">
        <v>530</v>
      </c>
      <c r="K4" s="6">
        <v>535</v>
      </c>
      <c r="L4" s="6">
        <v>432</v>
      </c>
      <c r="M4" s="6">
        <v>532</v>
      </c>
      <c r="N4" s="6">
        <v>575</v>
      </c>
      <c r="O4" s="6">
        <v>537</v>
      </c>
      <c r="P4" s="6">
        <v>437</v>
      </c>
      <c r="Q4" s="6">
        <v>203</v>
      </c>
      <c r="R4" s="6">
        <v>506</v>
      </c>
      <c r="S4" s="6">
        <v>128</v>
      </c>
      <c r="T4" s="6">
        <v>124</v>
      </c>
      <c r="U4" s="6">
        <v>476</v>
      </c>
      <c r="V4" s="6">
        <v>24</v>
      </c>
      <c r="W4" s="6">
        <v>308</v>
      </c>
      <c r="X4" s="6">
        <v>166</v>
      </c>
      <c r="Y4" s="6">
        <v>501</v>
      </c>
      <c r="Z4" s="6">
        <v>447</v>
      </c>
      <c r="AA4" s="6">
        <v>541</v>
      </c>
      <c r="AB4" s="6">
        <v>7</v>
      </c>
      <c r="AC4" s="6">
        <v>442</v>
      </c>
      <c r="AD4" s="6">
        <v>133</v>
      </c>
      <c r="AE4" s="6">
        <v>216</v>
      </c>
      <c r="AF4" s="6">
        <v>136</v>
      </c>
      <c r="AG4" s="6">
        <v>18</v>
      </c>
      <c r="AH4" s="6">
        <v>15</v>
      </c>
      <c r="AI4" s="6">
        <v>310</v>
      </c>
      <c r="AJ4" s="6">
        <v>511</v>
      </c>
      <c r="AK4" s="6">
        <v>415</v>
      </c>
      <c r="AL4" s="6">
        <v>455</v>
      </c>
      <c r="AM4" s="6">
        <v>173</v>
      </c>
      <c r="AN4" s="6">
        <v>107</v>
      </c>
      <c r="AO4" s="6">
        <v>419</v>
      </c>
      <c r="AP4" s="6">
        <v>106</v>
      </c>
      <c r="AQ4" s="6">
        <v>556</v>
      </c>
      <c r="AR4" s="6">
        <v>518</v>
      </c>
      <c r="AS4" s="6">
        <v>515</v>
      </c>
      <c r="AT4" s="6">
        <v>514</v>
      </c>
      <c r="AU4" s="6">
        <v>220</v>
      </c>
      <c r="AV4" s="6">
        <v>97</v>
      </c>
      <c r="AW4" s="6">
        <v>222</v>
      </c>
      <c r="AX4" s="6">
        <v>149</v>
      </c>
      <c r="AY4" s="6">
        <v>499</v>
      </c>
      <c r="AZ4" s="6">
        <v>496</v>
      </c>
      <c r="BA4" s="6">
        <v>497</v>
      </c>
      <c r="BB4" s="6">
        <v>426</v>
      </c>
      <c r="BC4" s="6">
        <v>429</v>
      </c>
      <c r="BD4" s="6">
        <v>494</v>
      </c>
      <c r="BE4" s="6">
        <v>523</v>
      </c>
      <c r="BF4" s="6">
        <v>520</v>
      </c>
      <c r="BG4" s="6">
        <v>565</v>
      </c>
      <c r="BH4" s="6">
        <v>399</v>
      </c>
      <c r="BI4" s="6">
        <v>140</v>
      </c>
      <c r="BJ4" s="10"/>
      <c r="BK4" s="2" t="s">
        <v>1</v>
      </c>
      <c r="BL4" s="2" t="s">
        <v>19</v>
      </c>
      <c r="BM4" s="2" t="s">
        <v>2</v>
      </c>
      <c r="BO4" s="2" t="s">
        <v>3</v>
      </c>
      <c r="BP4" s="13"/>
    </row>
    <row r="5" spans="1:68" x14ac:dyDescent="0.2">
      <c r="D5" s="6" t="s">
        <v>8</v>
      </c>
      <c r="E5" s="6">
        <v>10</v>
      </c>
      <c r="F5" s="6">
        <v>10</v>
      </c>
      <c r="G5" s="6">
        <v>2</v>
      </c>
      <c r="H5" s="6">
        <v>2</v>
      </c>
      <c r="I5" s="6">
        <v>2</v>
      </c>
      <c r="J5" s="6">
        <v>2</v>
      </c>
      <c r="K5" s="6">
        <v>3</v>
      </c>
      <c r="L5" s="6">
        <v>5</v>
      </c>
      <c r="M5" s="6">
        <v>3</v>
      </c>
      <c r="N5" s="6">
        <v>12</v>
      </c>
      <c r="O5" s="6">
        <v>3</v>
      </c>
      <c r="P5" s="6">
        <v>2</v>
      </c>
      <c r="Q5" s="6">
        <v>2</v>
      </c>
      <c r="R5" s="6">
        <v>2</v>
      </c>
      <c r="S5" s="6">
        <v>2</v>
      </c>
      <c r="T5" s="6">
        <v>8</v>
      </c>
      <c r="U5" s="6">
        <v>27</v>
      </c>
      <c r="V5" s="6">
        <v>11</v>
      </c>
      <c r="W5" s="6">
        <v>2</v>
      </c>
      <c r="X5" s="6">
        <v>2</v>
      </c>
      <c r="Y5" s="6">
        <v>6</v>
      </c>
      <c r="Z5" s="6">
        <v>2</v>
      </c>
      <c r="AA5" s="6">
        <v>6</v>
      </c>
      <c r="AB5" s="6">
        <v>3</v>
      </c>
      <c r="AC5" s="6">
        <v>5</v>
      </c>
      <c r="AD5" s="6">
        <v>53</v>
      </c>
      <c r="AE5" s="6">
        <v>10</v>
      </c>
      <c r="AF5" s="6">
        <v>4</v>
      </c>
      <c r="AG5" s="6">
        <v>4</v>
      </c>
      <c r="AH5" s="6">
        <v>8</v>
      </c>
      <c r="AI5" s="6">
        <v>2</v>
      </c>
      <c r="AJ5" s="6">
        <v>2</v>
      </c>
      <c r="AK5" s="6">
        <v>14</v>
      </c>
      <c r="AL5" s="6">
        <v>2</v>
      </c>
      <c r="AM5" s="6">
        <v>14</v>
      </c>
      <c r="AN5" s="6">
        <v>1</v>
      </c>
      <c r="AO5" s="6">
        <v>1</v>
      </c>
      <c r="AP5" s="6">
        <v>1</v>
      </c>
      <c r="AQ5" s="6">
        <v>4</v>
      </c>
      <c r="AR5" s="6">
        <v>5</v>
      </c>
      <c r="AS5" s="6">
        <v>3</v>
      </c>
      <c r="AT5" s="6">
        <v>19</v>
      </c>
      <c r="AU5" s="6">
        <v>3</v>
      </c>
      <c r="AV5" s="6">
        <v>68</v>
      </c>
      <c r="AW5" s="6">
        <v>3</v>
      </c>
      <c r="AX5" s="6">
        <v>2</v>
      </c>
      <c r="AY5" s="6">
        <v>2</v>
      </c>
      <c r="AZ5" s="6">
        <v>1</v>
      </c>
      <c r="BA5" s="6">
        <v>2</v>
      </c>
      <c r="BB5" s="6">
        <v>5</v>
      </c>
      <c r="BC5" s="6">
        <v>2</v>
      </c>
      <c r="BD5" s="6">
        <v>6</v>
      </c>
      <c r="BE5" s="6">
        <v>7</v>
      </c>
      <c r="BF5" s="6">
        <v>1</v>
      </c>
      <c r="BG5" s="6">
        <v>9</v>
      </c>
      <c r="BH5" s="6">
        <v>179</v>
      </c>
      <c r="BI5" s="6">
        <v>8</v>
      </c>
      <c r="BJ5" s="10"/>
      <c r="BK5">
        <f>SUM(E5:BI5)</f>
        <v>579</v>
      </c>
      <c r="BL5" s="4">
        <f>SUM(E6:BI6)</f>
        <v>73843</v>
      </c>
      <c r="BP5" s="13"/>
    </row>
    <row r="6" spans="1:68" x14ac:dyDescent="0.2">
      <c r="D6" s="6" t="s">
        <v>17</v>
      </c>
      <c r="E6" s="6">
        <v>1436</v>
      </c>
      <c r="F6" s="6">
        <v>1121</v>
      </c>
      <c r="G6" s="6">
        <v>1394</v>
      </c>
      <c r="H6" s="6">
        <v>337</v>
      </c>
      <c r="I6" s="6">
        <v>234</v>
      </c>
      <c r="J6" s="6">
        <v>362</v>
      </c>
      <c r="K6" s="6">
        <v>1187</v>
      </c>
      <c r="L6" s="6">
        <v>208</v>
      </c>
      <c r="M6" s="6">
        <v>693</v>
      </c>
      <c r="N6" s="6">
        <v>2245</v>
      </c>
      <c r="O6" s="6">
        <v>291</v>
      </c>
      <c r="P6" s="6">
        <v>86</v>
      </c>
      <c r="Q6" s="6">
        <v>349</v>
      </c>
      <c r="R6" s="6">
        <v>212</v>
      </c>
      <c r="S6" s="6">
        <v>261</v>
      </c>
      <c r="T6" s="6">
        <v>1369</v>
      </c>
      <c r="U6" s="6">
        <v>4080</v>
      </c>
      <c r="V6" s="6">
        <v>529</v>
      </c>
      <c r="W6" s="6">
        <v>123</v>
      </c>
      <c r="X6" s="6">
        <v>168</v>
      </c>
      <c r="Y6" s="6">
        <v>799</v>
      </c>
      <c r="Z6" s="6">
        <v>85</v>
      </c>
      <c r="AA6" s="6">
        <v>906</v>
      </c>
      <c r="AB6" s="6">
        <v>1226</v>
      </c>
      <c r="AC6" s="6">
        <v>197</v>
      </c>
      <c r="AD6" s="6">
        <v>5312</v>
      </c>
      <c r="AE6" s="6">
        <v>1377</v>
      </c>
      <c r="AF6" s="6">
        <v>548</v>
      </c>
      <c r="AG6" s="6">
        <v>851</v>
      </c>
      <c r="AH6" s="6">
        <v>1807</v>
      </c>
      <c r="AI6" s="6">
        <v>105</v>
      </c>
      <c r="AJ6" s="6">
        <v>87</v>
      </c>
      <c r="AK6" s="6">
        <v>1520</v>
      </c>
      <c r="AL6" s="6">
        <v>108</v>
      </c>
      <c r="AM6" s="6">
        <v>3155</v>
      </c>
      <c r="AN6" s="6">
        <v>239</v>
      </c>
      <c r="AO6" s="6">
        <v>119</v>
      </c>
      <c r="AP6" s="6">
        <v>95</v>
      </c>
      <c r="AQ6" s="6">
        <v>462</v>
      </c>
      <c r="AR6" s="6">
        <v>491</v>
      </c>
      <c r="AS6" s="6">
        <v>392</v>
      </c>
      <c r="AT6" s="6">
        <v>1732</v>
      </c>
      <c r="AU6" s="6">
        <v>494</v>
      </c>
      <c r="AV6" s="6">
        <v>10924</v>
      </c>
      <c r="AW6" s="6">
        <v>1205</v>
      </c>
      <c r="AX6" s="6">
        <v>167</v>
      </c>
      <c r="AY6" s="6">
        <v>107</v>
      </c>
      <c r="AZ6" s="6">
        <v>94</v>
      </c>
      <c r="BA6" s="6">
        <v>150</v>
      </c>
      <c r="BB6" s="6">
        <v>268</v>
      </c>
      <c r="BC6" s="6">
        <v>496</v>
      </c>
      <c r="BD6" s="6">
        <v>585</v>
      </c>
      <c r="BE6" s="6">
        <v>775</v>
      </c>
      <c r="BF6" s="6">
        <v>59</v>
      </c>
      <c r="BG6" s="6">
        <v>1026</v>
      </c>
      <c r="BH6" s="6">
        <v>18636</v>
      </c>
      <c r="BI6" s="6">
        <v>559</v>
      </c>
      <c r="BJ6" s="10"/>
      <c r="BL6" s="4"/>
      <c r="BP6" s="13"/>
    </row>
    <row r="7" spans="1:68" x14ac:dyDescent="0.2">
      <c r="BJ7" s="10"/>
      <c r="BL7" s="4"/>
      <c r="BP7" s="13"/>
    </row>
    <row r="8" spans="1:68" x14ac:dyDescent="0.2">
      <c r="A8" s="5">
        <v>486</v>
      </c>
      <c r="B8" s="5">
        <v>4</v>
      </c>
      <c r="C8" s="5">
        <v>332</v>
      </c>
      <c r="E8">
        <v>0.5714285714285714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10"/>
      <c r="BL8" s="4"/>
      <c r="BM8">
        <f t="shared" ref="BM8:BM39" si="0">MAX(E8:BI8)</f>
        <v>0.5714285714285714</v>
      </c>
      <c r="BO8">
        <f t="shared" ref="BO8:BO39" si="1">LARGE(E8:BI8,2)</f>
        <v>0</v>
      </c>
      <c r="BP8" s="13"/>
    </row>
    <row r="9" spans="1:68" x14ac:dyDescent="0.2">
      <c r="A9" s="5">
        <v>34</v>
      </c>
      <c r="B9" s="5">
        <v>7</v>
      </c>
      <c r="C9" s="5">
        <v>1045</v>
      </c>
      <c r="E9">
        <v>0</v>
      </c>
      <c r="F9">
        <v>0.70588235294117652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0.13333333333333333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10"/>
      <c r="BL9" s="4"/>
      <c r="BM9">
        <f t="shared" si="0"/>
        <v>0.70588235294117652</v>
      </c>
      <c r="BO9">
        <f t="shared" si="1"/>
        <v>0.13333333333333333</v>
      </c>
      <c r="BP9" s="13"/>
    </row>
    <row r="10" spans="1:68" x14ac:dyDescent="0.2">
      <c r="A10" s="5">
        <v>157</v>
      </c>
      <c r="B10" s="5">
        <v>7</v>
      </c>
      <c r="C10" s="5">
        <v>1737</v>
      </c>
      <c r="E10">
        <v>0.11764705882352941</v>
      </c>
      <c r="F10">
        <v>0</v>
      </c>
      <c r="G10">
        <v>0.44444444444444436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0.13333333333333333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10"/>
      <c r="BL10" s="4"/>
      <c r="BM10">
        <f t="shared" si="0"/>
        <v>0.44444444444444436</v>
      </c>
      <c r="BO10">
        <f t="shared" si="1"/>
        <v>0.13333333333333333</v>
      </c>
      <c r="BP10" s="13"/>
    </row>
    <row r="11" spans="1:68" x14ac:dyDescent="0.2">
      <c r="A11" s="5">
        <v>152</v>
      </c>
      <c r="B11" s="5">
        <v>2</v>
      </c>
      <c r="C11" s="5">
        <v>337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10"/>
      <c r="BL11" s="4"/>
      <c r="BM11">
        <f t="shared" si="0"/>
        <v>1</v>
      </c>
      <c r="BO11">
        <f t="shared" si="1"/>
        <v>0</v>
      </c>
      <c r="BP11" s="13"/>
    </row>
    <row r="12" spans="1:68" x14ac:dyDescent="0.2">
      <c r="A12" s="5">
        <v>436</v>
      </c>
      <c r="B12" s="5">
        <v>3</v>
      </c>
      <c r="C12" s="5">
        <v>258</v>
      </c>
      <c r="E12">
        <v>0</v>
      </c>
      <c r="F12">
        <v>0</v>
      </c>
      <c r="G12">
        <v>0</v>
      </c>
      <c r="H12">
        <v>0</v>
      </c>
      <c r="I12">
        <v>0.8</v>
      </c>
      <c r="J12">
        <v>0</v>
      </c>
      <c r="K12">
        <v>0</v>
      </c>
      <c r="L12">
        <v>0.25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10"/>
      <c r="BL12" s="4"/>
      <c r="BM12">
        <f t="shared" si="0"/>
        <v>0.8</v>
      </c>
      <c r="BO12">
        <f t="shared" si="1"/>
        <v>0.25</v>
      </c>
      <c r="BP12" s="13"/>
    </row>
    <row r="13" spans="1:68" x14ac:dyDescent="0.2">
      <c r="A13" s="5">
        <v>530</v>
      </c>
      <c r="B13" s="5">
        <v>19</v>
      </c>
      <c r="C13" s="5">
        <v>2779</v>
      </c>
      <c r="E13">
        <v>0</v>
      </c>
      <c r="F13">
        <v>0</v>
      </c>
      <c r="G13">
        <v>0</v>
      </c>
      <c r="H13">
        <v>0</v>
      </c>
      <c r="I13">
        <v>0</v>
      </c>
      <c r="J13">
        <v>0.19047619047619049</v>
      </c>
      <c r="K13">
        <v>0.27272727272727271</v>
      </c>
      <c r="L13">
        <v>0</v>
      </c>
      <c r="M13">
        <v>9.0909090909090925E-2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0.08</v>
      </c>
      <c r="Z13">
        <v>0</v>
      </c>
      <c r="AA13">
        <v>0.24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8.3333333333333343E-2</v>
      </c>
      <c r="AS13">
        <v>0</v>
      </c>
      <c r="AT13">
        <v>0</v>
      </c>
      <c r="AU13">
        <v>9.0909090909090925E-2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7.1428571428571425E-2</v>
      </c>
      <c r="BH13">
        <v>6.0606060606060615E-2</v>
      </c>
      <c r="BI13">
        <v>0</v>
      </c>
      <c r="BJ13" s="10"/>
      <c r="BL13" s="4"/>
      <c r="BM13">
        <f t="shared" si="0"/>
        <v>0.27272727272727271</v>
      </c>
      <c r="BO13">
        <f t="shared" si="1"/>
        <v>0.24</v>
      </c>
      <c r="BP13" s="13"/>
    </row>
    <row r="14" spans="1:68" x14ac:dyDescent="0.2">
      <c r="A14" s="5">
        <v>432</v>
      </c>
      <c r="B14" s="5">
        <v>5</v>
      </c>
      <c r="C14" s="5">
        <v>228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0.10526315789473685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10"/>
      <c r="BL14" s="4"/>
      <c r="BM14">
        <f t="shared" si="0"/>
        <v>0.8</v>
      </c>
      <c r="BO14">
        <f t="shared" si="1"/>
        <v>0.10526315789473685</v>
      </c>
      <c r="BP14" s="13"/>
    </row>
    <row r="15" spans="1:68" x14ac:dyDescent="0.2">
      <c r="A15" s="5">
        <v>575</v>
      </c>
      <c r="B15" s="5">
        <v>19</v>
      </c>
      <c r="C15" s="5">
        <v>2906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0.70967741935483863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9.5238095238095247E-2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0.16666666666666669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6.0606060606060615E-2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10"/>
      <c r="BL15" s="4"/>
      <c r="BM15">
        <f t="shared" si="0"/>
        <v>0.70967741935483863</v>
      </c>
      <c r="BO15">
        <f t="shared" si="1"/>
        <v>0.16666666666666669</v>
      </c>
      <c r="BP15" s="13"/>
    </row>
    <row r="16" spans="1:68" x14ac:dyDescent="0.2">
      <c r="A16" s="5">
        <v>537</v>
      </c>
      <c r="B16" s="5">
        <v>3</v>
      </c>
      <c r="C16" s="5">
        <v>291</v>
      </c>
      <c r="E16">
        <v>0</v>
      </c>
      <c r="F16">
        <v>0.15384615384615385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0.66666666666666663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10"/>
      <c r="BL16" s="4"/>
      <c r="BM16">
        <f t="shared" si="0"/>
        <v>0.66666666666666663</v>
      </c>
      <c r="BO16">
        <f t="shared" si="1"/>
        <v>0.15384615384615385</v>
      </c>
      <c r="BP16" s="13"/>
    </row>
    <row r="17" spans="1:68" x14ac:dyDescent="0.2">
      <c r="A17" s="5">
        <v>437</v>
      </c>
      <c r="B17" s="5">
        <v>2</v>
      </c>
      <c r="C17" s="5">
        <v>86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10"/>
      <c r="BL17" s="4"/>
      <c r="BM17">
        <f t="shared" si="0"/>
        <v>1</v>
      </c>
      <c r="BO17">
        <f t="shared" si="1"/>
        <v>0</v>
      </c>
      <c r="BP17" s="13"/>
    </row>
    <row r="18" spans="1:68" x14ac:dyDescent="0.2">
      <c r="A18" s="5">
        <v>203</v>
      </c>
      <c r="B18" s="5">
        <v>3</v>
      </c>
      <c r="C18" s="5">
        <v>355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3.5714285714285712E-2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10"/>
      <c r="BL18" s="4"/>
      <c r="BM18">
        <f t="shared" si="0"/>
        <v>0.8</v>
      </c>
      <c r="BO18">
        <f t="shared" si="1"/>
        <v>3.5714285714285712E-2</v>
      </c>
      <c r="BP18" s="13"/>
    </row>
    <row r="19" spans="1:68" x14ac:dyDescent="0.2">
      <c r="A19" s="5">
        <v>506</v>
      </c>
      <c r="B19" s="5">
        <v>2</v>
      </c>
      <c r="C19" s="5">
        <v>212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10"/>
      <c r="BL19" s="4"/>
      <c r="BM19">
        <f t="shared" si="0"/>
        <v>1</v>
      </c>
      <c r="BO19">
        <f t="shared" si="1"/>
        <v>0</v>
      </c>
      <c r="BP19" s="13"/>
    </row>
    <row r="20" spans="1:68" x14ac:dyDescent="0.2">
      <c r="A20" s="5">
        <v>128</v>
      </c>
      <c r="B20" s="5">
        <v>7</v>
      </c>
      <c r="C20" s="5">
        <v>536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0.44444444444444436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0.16666666666666669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10"/>
      <c r="BL20" s="4"/>
      <c r="BM20">
        <f t="shared" si="0"/>
        <v>0.44444444444444436</v>
      </c>
      <c r="BO20">
        <f t="shared" si="1"/>
        <v>0.16666666666666669</v>
      </c>
      <c r="BP20" s="13"/>
    </row>
    <row r="21" spans="1:68" x14ac:dyDescent="0.2">
      <c r="A21" s="5">
        <v>124</v>
      </c>
      <c r="B21" s="5">
        <v>12</v>
      </c>
      <c r="C21" s="5">
        <v>1646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0.12307692307692308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10"/>
      <c r="BL21" s="4"/>
      <c r="BM21">
        <f t="shared" si="0"/>
        <v>0.8</v>
      </c>
      <c r="BO21">
        <f t="shared" si="1"/>
        <v>0.12307692307692308</v>
      </c>
      <c r="BP21" s="13"/>
    </row>
    <row r="22" spans="1:68" x14ac:dyDescent="0.2">
      <c r="A22" s="5">
        <v>476</v>
      </c>
      <c r="B22" s="5">
        <v>25</v>
      </c>
      <c r="C22" s="5">
        <v>3875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0.96153846153846156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10"/>
      <c r="BL22" s="4"/>
      <c r="BM22">
        <f t="shared" si="0"/>
        <v>0.96153846153846156</v>
      </c>
      <c r="BO22">
        <f t="shared" si="1"/>
        <v>0</v>
      </c>
      <c r="BP22" s="13"/>
    </row>
    <row r="23" spans="1:68" x14ac:dyDescent="0.2">
      <c r="A23" s="5">
        <v>308</v>
      </c>
      <c r="B23" s="5">
        <v>2</v>
      </c>
      <c r="C23" s="5">
        <v>123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10"/>
      <c r="BL23" s="4"/>
      <c r="BM23">
        <f t="shared" si="0"/>
        <v>1</v>
      </c>
      <c r="BO23">
        <f t="shared" si="1"/>
        <v>0</v>
      </c>
      <c r="BP23" s="13"/>
    </row>
    <row r="24" spans="1:68" x14ac:dyDescent="0.2">
      <c r="A24" s="5">
        <v>24</v>
      </c>
      <c r="B24" s="5">
        <v>9</v>
      </c>
      <c r="C24" s="5">
        <v>505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0.9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10"/>
      <c r="BL24" s="4"/>
      <c r="BM24">
        <f t="shared" si="0"/>
        <v>0.9</v>
      </c>
      <c r="BO24">
        <f t="shared" si="1"/>
        <v>0</v>
      </c>
      <c r="BP24" s="13"/>
    </row>
    <row r="25" spans="1:68" x14ac:dyDescent="0.2">
      <c r="A25" s="5">
        <v>166</v>
      </c>
      <c r="B25" s="5">
        <v>14</v>
      </c>
      <c r="C25" s="5">
        <v>1602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0.125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0.23880597014925373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0.35714285714285721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10"/>
      <c r="BL25" s="4"/>
      <c r="BM25">
        <f t="shared" si="0"/>
        <v>0.35714285714285721</v>
      </c>
      <c r="BO25">
        <f t="shared" si="1"/>
        <v>0.23880597014925373</v>
      </c>
      <c r="BP25" s="13"/>
    </row>
    <row r="26" spans="1:68" x14ac:dyDescent="0.2">
      <c r="A26" s="5">
        <v>501</v>
      </c>
      <c r="B26" s="5">
        <v>19</v>
      </c>
      <c r="C26" s="5">
        <v>1517</v>
      </c>
      <c r="E26">
        <v>6.8965517241379309E-2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8.3333333333333343E-2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0.12121212121212123</v>
      </c>
      <c r="BI26">
        <v>0</v>
      </c>
      <c r="BJ26" s="10"/>
      <c r="BL26" s="4"/>
      <c r="BM26">
        <f t="shared" si="0"/>
        <v>0.4</v>
      </c>
      <c r="BO26">
        <f t="shared" si="1"/>
        <v>0.12121212121212123</v>
      </c>
      <c r="BP26" s="13"/>
    </row>
    <row r="27" spans="1:68" x14ac:dyDescent="0.2">
      <c r="A27" s="5">
        <v>447</v>
      </c>
      <c r="B27" s="5">
        <v>2</v>
      </c>
      <c r="C27" s="5">
        <v>85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s="10"/>
      <c r="BL27" s="4"/>
      <c r="BM27">
        <f t="shared" si="0"/>
        <v>1</v>
      </c>
      <c r="BO27">
        <f t="shared" si="1"/>
        <v>0</v>
      </c>
      <c r="BP27" s="13"/>
    </row>
    <row r="28" spans="1:68" x14ac:dyDescent="0.2">
      <c r="A28" s="5">
        <v>7</v>
      </c>
      <c r="B28" s="5">
        <v>3</v>
      </c>
      <c r="C28" s="5">
        <v>1226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10"/>
      <c r="BL28" s="4"/>
      <c r="BM28">
        <f t="shared" si="0"/>
        <v>1</v>
      </c>
      <c r="BO28">
        <f t="shared" si="1"/>
        <v>0</v>
      </c>
      <c r="BP28" s="13"/>
    </row>
    <row r="29" spans="1:68" x14ac:dyDescent="0.2">
      <c r="A29" s="5">
        <v>442</v>
      </c>
      <c r="B29" s="5">
        <v>4</v>
      </c>
      <c r="C29" s="5">
        <v>184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0.88888888888888873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10"/>
      <c r="BL29" s="4"/>
      <c r="BM29">
        <f t="shared" si="0"/>
        <v>0.88888888888888873</v>
      </c>
      <c r="BO29">
        <f t="shared" si="1"/>
        <v>0</v>
      </c>
      <c r="BP29" s="13"/>
    </row>
    <row r="30" spans="1:68" x14ac:dyDescent="0.2">
      <c r="A30" s="5">
        <v>133</v>
      </c>
      <c r="B30" s="5">
        <v>18</v>
      </c>
      <c r="C30" s="5">
        <v>2414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0.50704225352112675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10"/>
      <c r="BL30" s="4"/>
      <c r="BM30">
        <f t="shared" si="0"/>
        <v>0.50704225352112675</v>
      </c>
      <c r="BO30">
        <f t="shared" si="1"/>
        <v>0</v>
      </c>
      <c r="BP30" s="13"/>
    </row>
    <row r="31" spans="1:68" x14ac:dyDescent="0.2">
      <c r="A31" s="5">
        <v>216</v>
      </c>
      <c r="B31" s="5">
        <v>13</v>
      </c>
      <c r="C31" s="5">
        <v>1688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0.86956521739130432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0.22222222222222218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10"/>
      <c r="BL31" s="4"/>
      <c r="BM31">
        <f t="shared" si="0"/>
        <v>0.86956521739130432</v>
      </c>
      <c r="BO31">
        <f t="shared" si="1"/>
        <v>0.22222222222222218</v>
      </c>
      <c r="BP31" s="13"/>
    </row>
    <row r="32" spans="1:68" x14ac:dyDescent="0.2">
      <c r="A32" s="5">
        <v>136</v>
      </c>
      <c r="B32" s="5">
        <v>4</v>
      </c>
      <c r="C32" s="5">
        <v>548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10"/>
      <c r="BL32" s="4"/>
      <c r="BM32">
        <f t="shared" si="0"/>
        <v>1</v>
      </c>
      <c r="BO32">
        <f t="shared" si="1"/>
        <v>0</v>
      </c>
      <c r="BP32" s="13"/>
    </row>
    <row r="33" spans="1:68" x14ac:dyDescent="0.2">
      <c r="A33" s="5">
        <v>18</v>
      </c>
      <c r="B33" s="5">
        <v>3</v>
      </c>
      <c r="C33" s="5">
        <v>741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0.8571428571428571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10"/>
      <c r="BL33" s="4"/>
      <c r="BM33">
        <f t="shared" si="0"/>
        <v>0.8571428571428571</v>
      </c>
      <c r="BO33">
        <f t="shared" si="1"/>
        <v>0</v>
      </c>
      <c r="BP33" s="13"/>
    </row>
    <row r="34" spans="1:68" x14ac:dyDescent="0.2">
      <c r="A34" s="5">
        <v>15</v>
      </c>
      <c r="B34" s="5">
        <v>8</v>
      </c>
      <c r="C34" s="5">
        <v>1766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0.875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0.13333333333333333</v>
      </c>
      <c r="BF34">
        <v>0</v>
      </c>
      <c r="BG34">
        <v>0</v>
      </c>
      <c r="BH34">
        <v>0</v>
      </c>
      <c r="BI34">
        <v>0</v>
      </c>
      <c r="BJ34" s="10"/>
      <c r="BL34" s="4"/>
      <c r="BM34">
        <f t="shared" si="0"/>
        <v>0.875</v>
      </c>
      <c r="BO34">
        <f t="shared" si="1"/>
        <v>0.13333333333333333</v>
      </c>
      <c r="BP34" s="13"/>
    </row>
    <row r="35" spans="1:68" x14ac:dyDescent="0.2">
      <c r="A35" s="5">
        <v>310</v>
      </c>
      <c r="B35" s="5">
        <v>2</v>
      </c>
      <c r="C35" s="5">
        <v>105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10"/>
      <c r="BL35" s="4"/>
      <c r="BM35">
        <f t="shared" si="0"/>
        <v>1</v>
      </c>
      <c r="BO35">
        <f t="shared" si="1"/>
        <v>0</v>
      </c>
      <c r="BP35" s="13"/>
    </row>
    <row r="36" spans="1:68" x14ac:dyDescent="0.2">
      <c r="A36" s="5">
        <v>511</v>
      </c>
      <c r="B36" s="5">
        <v>2</v>
      </c>
      <c r="C36" s="5">
        <v>87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10"/>
      <c r="BL36" s="4"/>
      <c r="BM36">
        <f t="shared" si="0"/>
        <v>1</v>
      </c>
      <c r="BO36">
        <f t="shared" si="1"/>
        <v>0</v>
      </c>
      <c r="BP36" s="13"/>
    </row>
    <row r="37" spans="1:68" x14ac:dyDescent="0.2">
      <c r="A37" s="5">
        <v>415</v>
      </c>
      <c r="B37" s="5">
        <v>12</v>
      </c>
      <c r="C37" s="5">
        <v>727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0.30769230769230771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8.3769633507853422E-2</v>
      </c>
      <c r="BI37">
        <v>0</v>
      </c>
      <c r="BJ37" s="10"/>
      <c r="BL37" s="4"/>
      <c r="BM37">
        <f t="shared" si="0"/>
        <v>0.30769230769230771</v>
      </c>
      <c r="BO37">
        <f t="shared" si="1"/>
        <v>8.3769633507853422E-2</v>
      </c>
      <c r="BP37" s="13"/>
    </row>
    <row r="38" spans="1:68" x14ac:dyDescent="0.2">
      <c r="A38" s="5">
        <v>455</v>
      </c>
      <c r="B38" s="5">
        <v>2</v>
      </c>
      <c r="C38" s="5">
        <v>108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10"/>
      <c r="BL38" s="4"/>
      <c r="BM38">
        <f t="shared" si="0"/>
        <v>1</v>
      </c>
      <c r="BO38">
        <f t="shared" si="1"/>
        <v>0</v>
      </c>
      <c r="BP38" s="13"/>
    </row>
    <row r="39" spans="1:68" x14ac:dyDescent="0.2">
      <c r="A39" s="5">
        <v>419</v>
      </c>
      <c r="B39" s="5">
        <v>7</v>
      </c>
      <c r="C39" s="5">
        <v>828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0.16666666666666669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0.47619047619047622</v>
      </c>
      <c r="AL39">
        <v>0</v>
      </c>
      <c r="AM39">
        <v>0</v>
      </c>
      <c r="AN39">
        <v>0</v>
      </c>
      <c r="AO39">
        <v>0.25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10"/>
      <c r="BL39" s="4"/>
      <c r="BM39">
        <f t="shared" si="0"/>
        <v>0.47619047619047622</v>
      </c>
      <c r="BO39">
        <f t="shared" si="1"/>
        <v>0.25</v>
      </c>
      <c r="BP39" s="13"/>
    </row>
    <row r="40" spans="1:68" x14ac:dyDescent="0.2">
      <c r="A40" s="5">
        <v>107</v>
      </c>
      <c r="B40" s="5">
        <v>10</v>
      </c>
      <c r="C40" s="5">
        <v>2727</v>
      </c>
      <c r="E40">
        <v>0.1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8.3333333333333343E-2</v>
      </c>
      <c r="AL40">
        <v>0</v>
      </c>
      <c r="AM40">
        <v>0</v>
      </c>
      <c r="AN40">
        <v>0.18181818181818185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0.46153846153846162</v>
      </c>
      <c r="AX40">
        <v>0</v>
      </c>
      <c r="AY40">
        <v>0</v>
      </c>
      <c r="AZ40">
        <v>0</v>
      </c>
      <c r="BA40">
        <v>0.16666666666666669</v>
      </c>
      <c r="BB40">
        <v>0.13333333333333333</v>
      </c>
      <c r="BC40">
        <v>0.33333333333333331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10"/>
      <c r="BL40" s="4"/>
      <c r="BM40">
        <f t="shared" ref="BM40:BM59" si="2">MAX(E40:BI40)</f>
        <v>0.46153846153846162</v>
      </c>
      <c r="BO40">
        <f t="shared" ref="BO40:BO59" si="3">LARGE(E40:BI40,2)</f>
        <v>0.33333333333333331</v>
      </c>
      <c r="BP40" s="13"/>
    </row>
    <row r="41" spans="1:68" x14ac:dyDescent="0.2">
      <c r="A41" s="5">
        <v>173</v>
      </c>
      <c r="B41" s="5">
        <v>11</v>
      </c>
      <c r="C41" s="5">
        <v>2531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6.25E-2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0.64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2.5316455696202531E-2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10"/>
      <c r="BL41" s="4"/>
      <c r="BM41">
        <f t="shared" si="2"/>
        <v>0.64</v>
      </c>
      <c r="BO41">
        <f t="shared" si="3"/>
        <v>6.25E-2</v>
      </c>
      <c r="BP41" s="13"/>
    </row>
    <row r="42" spans="1:68" x14ac:dyDescent="0.2">
      <c r="A42" s="5">
        <v>556</v>
      </c>
      <c r="B42" s="5">
        <v>3</v>
      </c>
      <c r="C42" s="5">
        <v>452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0.8571428571428571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10"/>
      <c r="BL42" s="4"/>
      <c r="BM42">
        <f t="shared" si="2"/>
        <v>0.8571428571428571</v>
      </c>
      <c r="BO42">
        <f t="shared" si="3"/>
        <v>0</v>
      </c>
      <c r="BP42" s="13"/>
    </row>
    <row r="43" spans="1:68" x14ac:dyDescent="0.2">
      <c r="A43" s="5">
        <v>106</v>
      </c>
      <c r="B43" s="5">
        <v>1</v>
      </c>
      <c r="C43" s="5">
        <v>95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10"/>
      <c r="BL43" s="4"/>
      <c r="BM43">
        <f t="shared" si="2"/>
        <v>1</v>
      </c>
      <c r="BO43">
        <f t="shared" si="3"/>
        <v>0</v>
      </c>
      <c r="BP43" s="13"/>
    </row>
    <row r="44" spans="1:68" x14ac:dyDescent="0.2">
      <c r="A44" s="5">
        <v>518</v>
      </c>
      <c r="B44" s="5">
        <v>2</v>
      </c>
      <c r="C44" s="5">
        <v>74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0.5714285714285714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10"/>
      <c r="BL44" s="4"/>
      <c r="BM44">
        <f t="shared" si="2"/>
        <v>0.5714285714285714</v>
      </c>
      <c r="BO44">
        <f t="shared" si="3"/>
        <v>0</v>
      </c>
      <c r="BP44" s="13"/>
    </row>
    <row r="45" spans="1:68" x14ac:dyDescent="0.2">
      <c r="A45" s="5">
        <v>515</v>
      </c>
      <c r="B45" s="5">
        <v>10</v>
      </c>
      <c r="C45" s="5">
        <v>742</v>
      </c>
      <c r="E45">
        <v>0</v>
      </c>
      <c r="F45">
        <v>0.1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5.4054054054054064E-2</v>
      </c>
      <c r="V45">
        <v>9.5238095238095247E-2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0.46153846153846162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0.25</v>
      </c>
      <c r="BE45">
        <v>0</v>
      </c>
      <c r="BF45">
        <v>0</v>
      </c>
      <c r="BG45">
        <v>0</v>
      </c>
      <c r="BH45">
        <v>2.1164021164021166E-2</v>
      </c>
      <c r="BI45">
        <v>0</v>
      </c>
      <c r="BJ45" s="10"/>
      <c r="BL45" s="4"/>
      <c r="BM45">
        <f t="shared" si="2"/>
        <v>0.46153846153846162</v>
      </c>
      <c r="BO45">
        <f t="shared" si="3"/>
        <v>0.25</v>
      </c>
      <c r="BP45" s="13"/>
    </row>
    <row r="46" spans="1:68" x14ac:dyDescent="0.2">
      <c r="A46" s="5">
        <v>514</v>
      </c>
      <c r="B46" s="5">
        <v>17</v>
      </c>
      <c r="C46" s="5">
        <v>1536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0.94444444444444442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10"/>
      <c r="BL46" s="4"/>
      <c r="BM46">
        <f t="shared" si="2"/>
        <v>0.94444444444444442</v>
      </c>
      <c r="BO46">
        <f t="shared" si="3"/>
        <v>0</v>
      </c>
      <c r="BP46" s="13"/>
    </row>
    <row r="47" spans="1:68" x14ac:dyDescent="0.2">
      <c r="A47" s="5">
        <v>220</v>
      </c>
      <c r="B47" s="5">
        <v>4</v>
      </c>
      <c r="C47" s="5">
        <v>471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0.25</v>
      </c>
      <c r="AR47">
        <v>0.22222222222222218</v>
      </c>
      <c r="AS47">
        <v>0</v>
      </c>
      <c r="AT47">
        <v>0</v>
      </c>
      <c r="AU47">
        <v>0.5714285714285714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10"/>
      <c r="BL47" s="4"/>
      <c r="BM47">
        <f t="shared" si="2"/>
        <v>0.5714285714285714</v>
      </c>
      <c r="BO47">
        <f t="shared" si="3"/>
        <v>0.25</v>
      </c>
      <c r="BP47" s="13"/>
    </row>
    <row r="48" spans="1:68" x14ac:dyDescent="0.2">
      <c r="A48" s="5">
        <v>97</v>
      </c>
      <c r="B48" s="5">
        <v>70</v>
      </c>
      <c r="C48" s="5">
        <v>11314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2.4390243902439025E-2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1.6260162601626018E-2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0.97101449275362317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8.0321285140562242E-3</v>
      </c>
      <c r="BI48">
        <v>0</v>
      </c>
      <c r="BJ48" s="10"/>
      <c r="BL48" s="4"/>
      <c r="BM48">
        <f t="shared" si="2"/>
        <v>0.97101449275362317</v>
      </c>
      <c r="BO48">
        <f t="shared" si="3"/>
        <v>2.4390243902439025E-2</v>
      </c>
      <c r="BP48" s="13"/>
    </row>
    <row r="49" spans="1:68" x14ac:dyDescent="0.2">
      <c r="A49" s="5">
        <v>149</v>
      </c>
      <c r="B49" s="5">
        <v>4</v>
      </c>
      <c r="C49" s="5">
        <v>263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7.0175438596491224E-2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0.66666666666666663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10"/>
      <c r="BL49" s="4"/>
      <c r="BM49">
        <f t="shared" si="2"/>
        <v>0.66666666666666663</v>
      </c>
      <c r="BO49">
        <f t="shared" si="3"/>
        <v>7.0175438596491224E-2</v>
      </c>
      <c r="BP49" s="13"/>
    </row>
    <row r="50" spans="1:68" x14ac:dyDescent="0.2">
      <c r="A50" s="5">
        <v>499</v>
      </c>
      <c r="B50" s="5">
        <v>2</v>
      </c>
      <c r="C50" s="5">
        <v>107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10"/>
      <c r="BL50" s="4"/>
      <c r="BM50">
        <f t="shared" si="2"/>
        <v>1</v>
      </c>
      <c r="BO50">
        <f t="shared" si="3"/>
        <v>0</v>
      </c>
      <c r="BP50" s="13"/>
    </row>
    <row r="51" spans="1:68" x14ac:dyDescent="0.2">
      <c r="A51" s="5">
        <v>496</v>
      </c>
      <c r="B51" s="5">
        <v>1</v>
      </c>
      <c r="C51" s="5">
        <v>94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10"/>
      <c r="BL51" s="4"/>
      <c r="BM51">
        <f t="shared" si="2"/>
        <v>1</v>
      </c>
      <c r="BO51">
        <f t="shared" si="3"/>
        <v>0</v>
      </c>
      <c r="BP51" s="13"/>
    </row>
    <row r="52" spans="1:68" x14ac:dyDescent="0.2">
      <c r="A52" s="5">
        <v>497</v>
      </c>
      <c r="B52" s="5">
        <v>4</v>
      </c>
      <c r="C52" s="5">
        <v>326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0.60000000000000009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0.33333333333333331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10"/>
      <c r="BL52" s="4"/>
      <c r="BM52">
        <f t="shared" si="2"/>
        <v>0.60000000000000009</v>
      </c>
      <c r="BO52">
        <f t="shared" si="3"/>
        <v>0.33333333333333331</v>
      </c>
      <c r="BP52" s="13"/>
    </row>
    <row r="53" spans="1:68" x14ac:dyDescent="0.2">
      <c r="A53" s="5">
        <v>426</v>
      </c>
      <c r="B53" s="5">
        <v>4</v>
      </c>
      <c r="C53" s="5">
        <v>242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0.88888888888888873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10"/>
      <c r="BL53" s="4"/>
      <c r="BM53">
        <f t="shared" si="2"/>
        <v>0.88888888888888873</v>
      </c>
      <c r="BO53">
        <f t="shared" si="3"/>
        <v>0</v>
      </c>
      <c r="BP53" s="13"/>
    </row>
    <row r="54" spans="1:68" x14ac:dyDescent="0.2">
      <c r="A54" s="5">
        <v>523</v>
      </c>
      <c r="B54" s="5">
        <v>11</v>
      </c>
      <c r="C54" s="5">
        <v>1450</v>
      </c>
      <c r="E54">
        <v>0</v>
      </c>
      <c r="F54">
        <v>0.19047619047619049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0.2857142857142857</v>
      </c>
      <c r="N54">
        <v>0</v>
      </c>
      <c r="O54">
        <v>0.14285714285714285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0.66666666666666663</v>
      </c>
      <c r="BF54">
        <v>0</v>
      </c>
      <c r="BG54">
        <v>0</v>
      </c>
      <c r="BH54">
        <v>0</v>
      </c>
      <c r="BI54">
        <v>0</v>
      </c>
      <c r="BJ54" s="10"/>
      <c r="BL54" s="4"/>
      <c r="BM54">
        <f t="shared" si="2"/>
        <v>0.66666666666666663</v>
      </c>
      <c r="BO54">
        <f t="shared" si="3"/>
        <v>0.2857142857142857</v>
      </c>
      <c r="BP54" s="13"/>
    </row>
    <row r="55" spans="1:68" x14ac:dyDescent="0.2">
      <c r="A55" s="5">
        <v>494</v>
      </c>
      <c r="B55" s="5">
        <v>12</v>
      </c>
      <c r="C55" s="5">
        <v>1263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8.6956521739130432E-2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0.44444444444444436</v>
      </c>
      <c r="BE55">
        <v>0</v>
      </c>
      <c r="BF55">
        <v>0</v>
      </c>
      <c r="BG55">
        <v>0</v>
      </c>
      <c r="BH55">
        <v>7.3298429319371722E-2</v>
      </c>
      <c r="BI55">
        <v>0</v>
      </c>
      <c r="BJ55" s="10"/>
      <c r="BL55" s="4"/>
      <c r="BM55">
        <f t="shared" si="2"/>
        <v>0.44444444444444436</v>
      </c>
      <c r="BO55">
        <f t="shared" si="3"/>
        <v>8.6956521739130432E-2</v>
      </c>
      <c r="BP55" s="13"/>
    </row>
    <row r="56" spans="1:68" x14ac:dyDescent="0.2">
      <c r="A56" s="5">
        <v>520</v>
      </c>
      <c r="B56" s="5">
        <v>2</v>
      </c>
      <c r="C56" s="5">
        <v>169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0.33333333333333331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0.66666666666666663</v>
      </c>
      <c r="BG56">
        <v>0</v>
      </c>
      <c r="BH56">
        <v>0</v>
      </c>
      <c r="BI56">
        <v>0</v>
      </c>
      <c r="BJ56" s="10"/>
      <c r="BL56" s="4"/>
      <c r="BM56">
        <f t="shared" si="2"/>
        <v>0.66666666666666663</v>
      </c>
      <c r="BO56">
        <f t="shared" si="3"/>
        <v>0.33333333333333331</v>
      </c>
      <c r="BP56" s="13"/>
    </row>
    <row r="57" spans="1:68" x14ac:dyDescent="0.2">
      <c r="A57" s="5">
        <v>565</v>
      </c>
      <c r="B57" s="5">
        <v>21</v>
      </c>
      <c r="C57" s="5">
        <v>3242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0.53333333333333333</v>
      </c>
      <c r="BH57">
        <v>0.13</v>
      </c>
      <c r="BI57">
        <v>0</v>
      </c>
      <c r="BJ57" s="10"/>
      <c r="BL57" s="4"/>
      <c r="BM57">
        <f t="shared" si="2"/>
        <v>0.53333333333333333</v>
      </c>
      <c r="BO57">
        <f t="shared" si="3"/>
        <v>0.13</v>
      </c>
      <c r="BP57" s="13"/>
    </row>
    <row r="58" spans="1:68" x14ac:dyDescent="0.2">
      <c r="A58" s="5">
        <v>399</v>
      </c>
      <c r="B58" s="5">
        <v>136</v>
      </c>
      <c r="C58" s="5">
        <v>15125</v>
      </c>
      <c r="E58">
        <v>4.1095890410958902E-2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1.2269938650306749E-2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2.5806451612903226E-2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0.82539682539682535</v>
      </c>
      <c r="BI58">
        <v>0</v>
      </c>
      <c r="BJ58" s="10"/>
      <c r="BL58" s="4"/>
      <c r="BM58">
        <f t="shared" si="2"/>
        <v>0.82539682539682535</v>
      </c>
      <c r="BO58">
        <f t="shared" si="3"/>
        <v>4.1095890410958902E-2</v>
      </c>
      <c r="BP58" s="13"/>
    </row>
    <row r="59" spans="1:68" x14ac:dyDescent="0.2">
      <c r="A59" s="5">
        <v>140</v>
      </c>
      <c r="B59" s="5">
        <v>10</v>
      </c>
      <c r="C59" s="5">
        <v>743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6.3492063492063489E-2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0.88888888888888873</v>
      </c>
      <c r="BJ59" s="10"/>
      <c r="BL59" s="4"/>
      <c r="BM59">
        <f t="shared" si="2"/>
        <v>0.88888888888888873</v>
      </c>
      <c r="BO59">
        <f t="shared" si="3"/>
        <v>6.3492063492063489E-2</v>
      </c>
      <c r="BP59" s="13"/>
    </row>
    <row r="60" spans="1:68" x14ac:dyDescent="0.2">
      <c r="A60">
        <v>52</v>
      </c>
      <c r="B60">
        <v>579</v>
      </c>
      <c r="BJ60" s="10"/>
      <c r="BL60" s="4"/>
      <c r="BP60" s="13"/>
    </row>
    <row r="61" spans="1:68" ht="15" x14ac:dyDescent="0.25">
      <c r="BJ61" s="10"/>
      <c r="BL61" s="3" t="s">
        <v>4</v>
      </c>
      <c r="BM61" s="3">
        <f>AVERAGE(BM8:BM59)</f>
        <v>0.75144159101428953</v>
      </c>
      <c r="BN61" s="3" t="s">
        <v>4</v>
      </c>
      <c r="BO61" s="3">
        <f>AVERAGE(BO8:BO59)</f>
        <v>9.2722466246389468E-2</v>
      </c>
      <c r="BP61" s="13"/>
    </row>
    <row r="62" spans="1:68" x14ac:dyDescent="0.2">
      <c r="BJ62" s="10"/>
      <c r="BP62" s="13"/>
    </row>
    <row r="63" spans="1:68" x14ac:dyDescent="0.2">
      <c r="A63" s="13" t="s">
        <v>9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</row>
    <row r="64" spans="1:68" x14ac:dyDescent="0.2">
      <c r="BJ64" s="10"/>
      <c r="BP64" s="13"/>
    </row>
    <row r="65" spans="1:68" x14ac:dyDescent="0.2">
      <c r="A65" s="5" t="s">
        <v>5</v>
      </c>
      <c r="B65" s="5" t="s">
        <v>6</v>
      </c>
      <c r="C65" s="5" t="s">
        <v>16</v>
      </c>
      <c r="D65" s="6" t="s">
        <v>7</v>
      </c>
      <c r="E65" s="6">
        <v>486</v>
      </c>
      <c r="F65" s="6">
        <v>34</v>
      </c>
      <c r="G65" s="6">
        <v>157</v>
      </c>
      <c r="H65" s="6">
        <v>152</v>
      </c>
      <c r="I65" s="6">
        <v>436</v>
      </c>
      <c r="J65" s="6">
        <v>530</v>
      </c>
      <c r="K65" s="6">
        <v>535</v>
      </c>
      <c r="L65" s="6">
        <v>432</v>
      </c>
      <c r="M65" s="6">
        <v>532</v>
      </c>
      <c r="N65" s="6">
        <v>575</v>
      </c>
      <c r="O65" s="6">
        <v>537</v>
      </c>
      <c r="P65" s="6">
        <v>437</v>
      </c>
      <c r="Q65" s="6">
        <v>203</v>
      </c>
      <c r="R65" s="6">
        <v>506</v>
      </c>
      <c r="S65" s="6">
        <v>128</v>
      </c>
      <c r="T65" s="6">
        <v>124</v>
      </c>
      <c r="U65" s="6">
        <v>476</v>
      </c>
      <c r="V65" s="6">
        <v>24</v>
      </c>
      <c r="W65" s="6">
        <v>308</v>
      </c>
      <c r="X65" s="6">
        <v>166</v>
      </c>
      <c r="Y65" s="6">
        <v>501</v>
      </c>
      <c r="Z65" s="6">
        <v>447</v>
      </c>
      <c r="AA65" s="6">
        <v>541</v>
      </c>
      <c r="AB65" s="6">
        <v>7</v>
      </c>
      <c r="AC65" s="6">
        <v>442</v>
      </c>
      <c r="AD65" s="6">
        <v>133</v>
      </c>
      <c r="AE65" s="6">
        <v>216</v>
      </c>
      <c r="AF65" s="6">
        <v>136</v>
      </c>
      <c r="AG65" s="6">
        <v>18</v>
      </c>
      <c r="AH65" s="6">
        <v>15</v>
      </c>
      <c r="AI65" s="6">
        <v>310</v>
      </c>
      <c r="AJ65" s="6">
        <v>511</v>
      </c>
      <c r="AK65" s="6">
        <v>415</v>
      </c>
      <c r="AL65" s="6">
        <v>455</v>
      </c>
      <c r="AM65" s="6">
        <v>173</v>
      </c>
      <c r="AN65" s="6">
        <v>107</v>
      </c>
      <c r="AO65" s="6">
        <v>419</v>
      </c>
      <c r="AP65" s="6">
        <v>106</v>
      </c>
      <c r="AQ65" s="6">
        <v>556</v>
      </c>
      <c r="AR65" s="6">
        <v>518</v>
      </c>
      <c r="AS65" s="6">
        <v>515</v>
      </c>
      <c r="AT65" s="6">
        <v>514</v>
      </c>
      <c r="AU65" s="6">
        <v>220</v>
      </c>
      <c r="AV65" s="6">
        <v>97</v>
      </c>
      <c r="AW65" s="6">
        <v>222</v>
      </c>
      <c r="AX65" s="6">
        <v>149</v>
      </c>
      <c r="AY65" s="6">
        <v>499</v>
      </c>
      <c r="AZ65" s="6">
        <v>496</v>
      </c>
      <c r="BA65" s="6">
        <v>497</v>
      </c>
      <c r="BB65" s="6">
        <v>426</v>
      </c>
      <c r="BC65" s="6">
        <v>429</v>
      </c>
      <c r="BD65" s="6">
        <v>494</v>
      </c>
      <c r="BE65" s="6">
        <v>523</v>
      </c>
      <c r="BF65" s="6">
        <v>520</v>
      </c>
      <c r="BG65" s="6">
        <v>565</v>
      </c>
      <c r="BH65" s="6">
        <v>399</v>
      </c>
      <c r="BI65" s="6">
        <v>140</v>
      </c>
      <c r="BJ65" s="10"/>
      <c r="BP65" s="13"/>
    </row>
    <row r="66" spans="1:68" x14ac:dyDescent="0.2">
      <c r="D66" s="6" t="s">
        <v>8</v>
      </c>
      <c r="E66" s="6">
        <v>10</v>
      </c>
      <c r="F66" s="6">
        <v>10</v>
      </c>
      <c r="G66" s="6">
        <v>2</v>
      </c>
      <c r="H66" s="6">
        <v>2</v>
      </c>
      <c r="I66" s="6">
        <v>2</v>
      </c>
      <c r="J66" s="6">
        <v>2</v>
      </c>
      <c r="K66" s="6">
        <v>3</v>
      </c>
      <c r="L66" s="6">
        <v>5</v>
      </c>
      <c r="M66" s="6">
        <v>3</v>
      </c>
      <c r="N66" s="6">
        <v>12</v>
      </c>
      <c r="O66" s="6">
        <v>3</v>
      </c>
      <c r="P66" s="6">
        <v>2</v>
      </c>
      <c r="Q66" s="6">
        <v>2</v>
      </c>
      <c r="R66" s="6">
        <v>2</v>
      </c>
      <c r="S66" s="6">
        <v>2</v>
      </c>
      <c r="T66" s="6">
        <v>8</v>
      </c>
      <c r="U66" s="6">
        <v>27</v>
      </c>
      <c r="V66" s="6">
        <v>11</v>
      </c>
      <c r="W66" s="6">
        <v>2</v>
      </c>
      <c r="X66" s="6">
        <v>2</v>
      </c>
      <c r="Y66" s="6">
        <v>6</v>
      </c>
      <c r="Z66" s="6">
        <v>2</v>
      </c>
      <c r="AA66" s="6">
        <v>6</v>
      </c>
      <c r="AB66" s="6">
        <v>3</v>
      </c>
      <c r="AC66" s="6">
        <v>5</v>
      </c>
      <c r="AD66" s="6">
        <v>53</v>
      </c>
      <c r="AE66" s="6">
        <v>10</v>
      </c>
      <c r="AF66" s="6">
        <v>4</v>
      </c>
      <c r="AG66" s="6">
        <v>4</v>
      </c>
      <c r="AH66" s="6">
        <v>8</v>
      </c>
      <c r="AI66" s="6">
        <v>2</v>
      </c>
      <c r="AJ66" s="6">
        <v>2</v>
      </c>
      <c r="AK66" s="6">
        <v>14</v>
      </c>
      <c r="AL66" s="6">
        <v>2</v>
      </c>
      <c r="AM66" s="6">
        <v>14</v>
      </c>
      <c r="AN66" s="6">
        <v>1</v>
      </c>
      <c r="AO66" s="6">
        <v>1</v>
      </c>
      <c r="AP66" s="6">
        <v>1</v>
      </c>
      <c r="AQ66" s="6">
        <v>4</v>
      </c>
      <c r="AR66" s="6">
        <v>5</v>
      </c>
      <c r="AS66" s="6">
        <v>3</v>
      </c>
      <c r="AT66" s="6">
        <v>19</v>
      </c>
      <c r="AU66" s="6">
        <v>3</v>
      </c>
      <c r="AV66" s="6">
        <v>68</v>
      </c>
      <c r="AW66" s="6">
        <v>3</v>
      </c>
      <c r="AX66" s="6">
        <v>2</v>
      </c>
      <c r="AY66" s="6">
        <v>2</v>
      </c>
      <c r="AZ66" s="6">
        <v>1</v>
      </c>
      <c r="BA66" s="6">
        <v>2</v>
      </c>
      <c r="BB66" s="6">
        <v>5</v>
      </c>
      <c r="BC66" s="6">
        <v>2</v>
      </c>
      <c r="BD66" s="6">
        <v>6</v>
      </c>
      <c r="BE66" s="6">
        <v>7</v>
      </c>
      <c r="BF66" s="6">
        <v>1</v>
      </c>
      <c r="BG66" s="6">
        <v>9</v>
      </c>
      <c r="BH66" s="6">
        <v>179</v>
      </c>
      <c r="BI66" s="6">
        <v>8</v>
      </c>
      <c r="BJ66" s="10"/>
      <c r="BK66" s="7" t="s">
        <v>13</v>
      </c>
      <c r="BL66" s="7" t="s">
        <v>14</v>
      </c>
      <c r="BM66" s="1"/>
      <c r="BN66" s="7" t="s">
        <v>15</v>
      </c>
      <c r="BP66" s="13"/>
    </row>
    <row r="67" spans="1:68" x14ac:dyDescent="0.2">
      <c r="D67" s="6" t="s">
        <v>17</v>
      </c>
      <c r="E67" s="6">
        <v>1436</v>
      </c>
      <c r="F67" s="6">
        <v>1121</v>
      </c>
      <c r="G67" s="6">
        <v>1394</v>
      </c>
      <c r="H67" s="6">
        <v>337</v>
      </c>
      <c r="I67" s="6">
        <v>234</v>
      </c>
      <c r="J67" s="6">
        <v>362</v>
      </c>
      <c r="K67" s="6">
        <v>1187</v>
      </c>
      <c r="L67" s="6">
        <v>208</v>
      </c>
      <c r="M67" s="6">
        <v>693</v>
      </c>
      <c r="N67" s="6">
        <v>2245</v>
      </c>
      <c r="O67" s="6">
        <v>291</v>
      </c>
      <c r="P67" s="6">
        <v>86</v>
      </c>
      <c r="Q67" s="6">
        <v>349</v>
      </c>
      <c r="R67" s="6">
        <v>212</v>
      </c>
      <c r="S67" s="6">
        <v>261</v>
      </c>
      <c r="T67" s="6">
        <v>1369</v>
      </c>
      <c r="U67" s="6">
        <v>4080</v>
      </c>
      <c r="V67" s="6">
        <v>529</v>
      </c>
      <c r="W67" s="6">
        <v>123</v>
      </c>
      <c r="X67" s="6">
        <v>168</v>
      </c>
      <c r="Y67" s="6">
        <v>799</v>
      </c>
      <c r="Z67" s="6">
        <v>85</v>
      </c>
      <c r="AA67" s="6">
        <v>906</v>
      </c>
      <c r="AB67" s="6">
        <v>1226</v>
      </c>
      <c r="AC67" s="6">
        <v>197</v>
      </c>
      <c r="AD67" s="6">
        <v>5312</v>
      </c>
      <c r="AE67" s="6">
        <v>1377</v>
      </c>
      <c r="AF67" s="6">
        <v>548</v>
      </c>
      <c r="AG67" s="6">
        <v>851</v>
      </c>
      <c r="AH67" s="6">
        <v>1807</v>
      </c>
      <c r="AI67" s="6">
        <v>105</v>
      </c>
      <c r="AJ67" s="6">
        <v>87</v>
      </c>
      <c r="AK67" s="6">
        <v>1520</v>
      </c>
      <c r="AL67" s="6">
        <v>108</v>
      </c>
      <c r="AM67" s="6">
        <v>3155</v>
      </c>
      <c r="AN67" s="6">
        <v>239</v>
      </c>
      <c r="AO67" s="6">
        <v>119</v>
      </c>
      <c r="AP67" s="6">
        <v>95</v>
      </c>
      <c r="AQ67" s="6">
        <v>462</v>
      </c>
      <c r="AR67" s="6">
        <v>491</v>
      </c>
      <c r="AS67" s="6">
        <v>392</v>
      </c>
      <c r="AT67" s="6">
        <v>1732</v>
      </c>
      <c r="AU67" s="6">
        <v>494</v>
      </c>
      <c r="AV67" s="6">
        <v>10924</v>
      </c>
      <c r="AW67" s="6">
        <v>1205</v>
      </c>
      <c r="AX67" s="6">
        <v>167</v>
      </c>
      <c r="AY67" s="6">
        <v>107</v>
      </c>
      <c r="AZ67" s="6">
        <v>94</v>
      </c>
      <c r="BA67" s="6">
        <v>150</v>
      </c>
      <c r="BB67" s="6">
        <v>268</v>
      </c>
      <c r="BC67" s="6">
        <v>496</v>
      </c>
      <c r="BD67" s="6">
        <v>585</v>
      </c>
      <c r="BE67" s="6">
        <v>775</v>
      </c>
      <c r="BF67" s="6">
        <v>59</v>
      </c>
      <c r="BG67" s="6">
        <v>1026</v>
      </c>
      <c r="BH67" s="6">
        <v>18636</v>
      </c>
      <c r="BI67" s="6">
        <v>559</v>
      </c>
      <c r="BJ67" s="10"/>
      <c r="BP67" s="13"/>
    </row>
    <row r="68" spans="1:68" x14ac:dyDescent="0.2">
      <c r="BJ68" s="10">
        <f>SUM(D68:BH68)</f>
        <v>0</v>
      </c>
      <c r="BP68" s="13"/>
    </row>
    <row r="69" spans="1:68" x14ac:dyDescent="0.2">
      <c r="A69" s="5">
        <v>486</v>
      </c>
      <c r="B69" s="5">
        <v>4</v>
      </c>
      <c r="C69" s="5">
        <v>332</v>
      </c>
      <c r="E69">
        <v>0.4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10"/>
      <c r="BK69">
        <f t="shared" ref="BK69:BK100" si="4">INDEX(E69:BI69,MATCH(MAX(E8:BI8),E8:BI8,0))</f>
        <v>0.4</v>
      </c>
      <c r="BL69">
        <f t="shared" ref="BL69:BL100" si="5">INDEX(E$66:BI$66,MATCH(MAX(E8:BI8),E8:BI8,0))</f>
        <v>10</v>
      </c>
      <c r="BN69">
        <f t="shared" ref="BN69:BN100" si="6">BK69*BL69</f>
        <v>4</v>
      </c>
      <c r="BP69" s="13"/>
    </row>
    <row r="70" spans="1:68" x14ac:dyDescent="0.2">
      <c r="A70" s="5">
        <v>34</v>
      </c>
      <c r="B70" s="5">
        <v>7</v>
      </c>
      <c r="C70" s="5">
        <v>1045</v>
      </c>
      <c r="E70">
        <v>0</v>
      </c>
      <c r="F70">
        <v>0.60000000000000009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0.125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10"/>
      <c r="BK70">
        <f t="shared" si="4"/>
        <v>0.60000000000000009</v>
      </c>
      <c r="BL70">
        <f t="shared" si="5"/>
        <v>10</v>
      </c>
      <c r="BN70">
        <f t="shared" si="6"/>
        <v>6.0000000000000009</v>
      </c>
      <c r="BP70" s="13"/>
    </row>
    <row r="71" spans="1:68" x14ac:dyDescent="0.2">
      <c r="A71" s="5">
        <v>157</v>
      </c>
      <c r="B71" s="5">
        <v>7</v>
      </c>
      <c r="C71" s="5">
        <v>1737</v>
      </c>
      <c r="E71">
        <v>0.1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7.5471698113207544E-2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10"/>
      <c r="BK71">
        <f t="shared" si="4"/>
        <v>1</v>
      </c>
      <c r="BL71">
        <f t="shared" si="5"/>
        <v>2</v>
      </c>
      <c r="BN71">
        <f t="shared" si="6"/>
        <v>2</v>
      </c>
      <c r="BP71" s="13"/>
    </row>
    <row r="72" spans="1:68" x14ac:dyDescent="0.2">
      <c r="A72" s="5">
        <v>152</v>
      </c>
      <c r="B72" s="5">
        <v>2</v>
      </c>
      <c r="C72" s="5">
        <v>337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10"/>
      <c r="BK72">
        <f t="shared" si="4"/>
        <v>1</v>
      </c>
      <c r="BL72">
        <f t="shared" si="5"/>
        <v>2</v>
      </c>
      <c r="BN72">
        <f t="shared" si="6"/>
        <v>2</v>
      </c>
      <c r="BP72" s="13"/>
    </row>
    <row r="73" spans="1:68" x14ac:dyDescent="0.2">
      <c r="A73" s="5">
        <v>436</v>
      </c>
      <c r="B73" s="5">
        <v>3</v>
      </c>
      <c r="C73" s="5">
        <v>258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0.2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10"/>
      <c r="BK73">
        <f t="shared" si="4"/>
        <v>1</v>
      </c>
      <c r="BL73">
        <f t="shared" si="5"/>
        <v>2</v>
      </c>
      <c r="BN73">
        <f t="shared" si="6"/>
        <v>2</v>
      </c>
      <c r="BP73" s="13"/>
    </row>
    <row r="74" spans="1:68" x14ac:dyDescent="0.2">
      <c r="A74" s="5">
        <v>530</v>
      </c>
      <c r="B74" s="5">
        <v>19</v>
      </c>
      <c r="C74" s="5">
        <v>2779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0.33333333333333331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0.16666666666666669</v>
      </c>
      <c r="Z74">
        <v>0</v>
      </c>
      <c r="AA74">
        <v>0.5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0.2</v>
      </c>
      <c r="AS74">
        <v>0</v>
      </c>
      <c r="AT74">
        <v>0</v>
      </c>
      <c r="AU74">
        <v>0.33333333333333331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0.11111111111111109</v>
      </c>
      <c r="BH74">
        <v>3.3519553072625698E-2</v>
      </c>
      <c r="BI74">
        <v>0</v>
      </c>
      <c r="BJ74" s="10"/>
      <c r="BK74">
        <f t="shared" si="4"/>
        <v>1</v>
      </c>
      <c r="BL74">
        <f t="shared" si="5"/>
        <v>3</v>
      </c>
      <c r="BN74">
        <f t="shared" si="6"/>
        <v>3</v>
      </c>
      <c r="BP74" s="13"/>
    </row>
    <row r="75" spans="1:68" x14ac:dyDescent="0.2">
      <c r="A75" s="5">
        <v>432</v>
      </c>
      <c r="B75" s="5">
        <v>5</v>
      </c>
      <c r="C75" s="5">
        <v>228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7.1428571428571425E-2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10"/>
      <c r="BK75">
        <f t="shared" si="4"/>
        <v>0.8</v>
      </c>
      <c r="BL75">
        <f t="shared" si="5"/>
        <v>5</v>
      </c>
      <c r="BN75">
        <f t="shared" si="6"/>
        <v>4</v>
      </c>
      <c r="BP75" s="13"/>
    </row>
    <row r="76" spans="1:68" x14ac:dyDescent="0.2">
      <c r="A76" s="5">
        <v>575</v>
      </c>
      <c r="B76" s="5">
        <v>19</v>
      </c>
      <c r="C76" s="5">
        <v>2906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0.91666666666666663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0.11320754716981132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7.1428571428571425E-2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10"/>
      <c r="BK76">
        <f t="shared" si="4"/>
        <v>0.91666666666666663</v>
      </c>
      <c r="BL76">
        <f t="shared" si="5"/>
        <v>12</v>
      </c>
      <c r="BN76">
        <f t="shared" si="6"/>
        <v>11</v>
      </c>
      <c r="BP76" s="13"/>
    </row>
    <row r="77" spans="1:68" x14ac:dyDescent="0.2">
      <c r="A77" s="5">
        <v>537</v>
      </c>
      <c r="B77" s="5">
        <v>3</v>
      </c>
      <c r="C77" s="5">
        <v>291</v>
      </c>
      <c r="E77">
        <v>0</v>
      </c>
      <c r="F77">
        <v>0.1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0.66666666666666663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10"/>
      <c r="BK77">
        <f t="shared" si="4"/>
        <v>0.66666666666666663</v>
      </c>
      <c r="BL77">
        <f t="shared" si="5"/>
        <v>3</v>
      </c>
      <c r="BN77">
        <f t="shared" si="6"/>
        <v>2</v>
      </c>
      <c r="BP77" s="13"/>
    </row>
    <row r="78" spans="1:68" x14ac:dyDescent="0.2">
      <c r="A78" s="5">
        <v>437</v>
      </c>
      <c r="B78" s="5">
        <v>2</v>
      </c>
      <c r="C78" s="5">
        <v>86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10"/>
      <c r="BK78">
        <f t="shared" si="4"/>
        <v>1</v>
      </c>
      <c r="BL78">
        <f t="shared" si="5"/>
        <v>2</v>
      </c>
      <c r="BN78">
        <f t="shared" si="6"/>
        <v>2</v>
      </c>
      <c r="BP78" s="13"/>
    </row>
    <row r="79" spans="1:68" x14ac:dyDescent="0.2">
      <c r="A79" s="5">
        <v>203</v>
      </c>
      <c r="B79" s="5">
        <v>3</v>
      </c>
      <c r="C79" s="5">
        <v>355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1.886792452830189E-2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10"/>
      <c r="BK79">
        <f t="shared" si="4"/>
        <v>1</v>
      </c>
      <c r="BL79">
        <f t="shared" si="5"/>
        <v>2</v>
      </c>
      <c r="BN79">
        <f t="shared" si="6"/>
        <v>2</v>
      </c>
      <c r="BP79" s="13"/>
    </row>
    <row r="80" spans="1:68" x14ac:dyDescent="0.2">
      <c r="A80" s="5">
        <v>506</v>
      </c>
      <c r="B80" s="5">
        <v>2</v>
      </c>
      <c r="C80" s="5">
        <v>212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10"/>
      <c r="BK80">
        <f t="shared" si="4"/>
        <v>1</v>
      </c>
      <c r="BL80">
        <f t="shared" si="5"/>
        <v>2</v>
      </c>
      <c r="BN80">
        <f t="shared" si="6"/>
        <v>2</v>
      </c>
      <c r="BP80" s="13"/>
    </row>
    <row r="81" spans="1:68" x14ac:dyDescent="0.2">
      <c r="A81" s="5">
        <v>128</v>
      </c>
      <c r="B81" s="5">
        <v>7</v>
      </c>
      <c r="C81" s="5">
        <v>536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9.4339622641509441E-2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10"/>
      <c r="BK81">
        <f t="shared" si="4"/>
        <v>1</v>
      </c>
      <c r="BL81">
        <f t="shared" si="5"/>
        <v>2</v>
      </c>
      <c r="BN81">
        <f t="shared" si="6"/>
        <v>2</v>
      </c>
      <c r="BP81" s="13"/>
    </row>
    <row r="82" spans="1:68" x14ac:dyDescent="0.2">
      <c r="A82" s="5">
        <v>124</v>
      </c>
      <c r="B82" s="5">
        <v>12</v>
      </c>
      <c r="C82" s="5">
        <v>1646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7.5471698113207544E-2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10"/>
      <c r="BK82">
        <f t="shared" si="4"/>
        <v>1</v>
      </c>
      <c r="BL82">
        <f t="shared" si="5"/>
        <v>8</v>
      </c>
      <c r="BN82">
        <f t="shared" si="6"/>
        <v>8</v>
      </c>
      <c r="BP82" s="13"/>
    </row>
    <row r="83" spans="1:68" x14ac:dyDescent="0.2">
      <c r="A83" s="5">
        <v>476</v>
      </c>
      <c r="B83" s="5">
        <v>25</v>
      </c>
      <c r="C83" s="5">
        <v>3875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0.92592592592592593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10"/>
      <c r="BK83">
        <f t="shared" si="4"/>
        <v>0.92592592592592593</v>
      </c>
      <c r="BL83">
        <f t="shared" si="5"/>
        <v>27</v>
      </c>
      <c r="BN83">
        <f t="shared" si="6"/>
        <v>25</v>
      </c>
      <c r="BP83" s="13"/>
    </row>
    <row r="84" spans="1:68" x14ac:dyDescent="0.2">
      <c r="A84" s="5">
        <v>308</v>
      </c>
      <c r="B84" s="5">
        <v>2</v>
      </c>
      <c r="C84" s="5">
        <v>123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t="str">
        <f ca="1">CELL("address",INDEX(A2:A8,MATCH(MAX(A2:A8),A2:A8,0)))</f>
        <v>$A$8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10"/>
      <c r="BK84">
        <f t="shared" si="4"/>
        <v>1</v>
      </c>
      <c r="BL84">
        <f t="shared" si="5"/>
        <v>2</v>
      </c>
      <c r="BN84">
        <f t="shared" si="6"/>
        <v>2</v>
      </c>
      <c r="BP84" s="13"/>
    </row>
    <row r="85" spans="1:68" x14ac:dyDescent="0.2">
      <c r="A85" s="5">
        <v>24</v>
      </c>
      <c r="B85" s="5">
        <v>9</v>
      </c>
      <c r="C85" s="5">
        <v>505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0.81818181818181823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s="10"/>
      <c r="BK85">
        <f t="shared" si="4"/>
        <v>0.81818181818181823</v>
      </c>
      <c r="BL85">
        <f t="shared" si="5"/>
        <v>11</v>
      </c>
      <c r="BN85">
        <f t="shared" si="6"/>
        <v>9</v>
      </c>
      <c r="BP85" s="13"/>
    </row>
    <row r="86" spans="1:68" x14ac:dyDescent="0.2">
      <c r="A86" s="5">
        <v>166</v>
      </c>
      <c r="B86" s="5">
        <v>14</v>
      </c>
      <c r="C86" s="5">
        <v>1602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0.15094339622641509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0.35714285714285721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10"/>
      <c r="BK86">
        <f t="shared" si="4"/>
        <v>0.35714285714285721</v>
      </c>
      <c r="BL86">
        <f t="shared" si="5"/>
        <v>14</v>
      </c>
      <c r="BN86">
        <f t="shared" si="6"/>
        <v>5.0000000000000009</v>
      </c>
      <c r="BP86" s="13"/>
    </row>
    <row r="87" spans="1:68" x14ac:dyDescent="0.2">
      <c r="A87" s="5">
        <v>501</v>
      </c>
      <c r="B87" s="5">
        <v>19</v>
      </c>
      <c r="C87" s="5">
        <v>1517</v>
      </c>
      <c r="E87">
        <v>0.1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0.83333333333333337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6.7039106145251395E-2</v>
      </c>
      <c r="BI87">
        <v>0</v>
      </c>
      <c r="BJ87" s="10"/>
      <c r="BK87">
        <f t="shared" si="4"/>
        <v>0.83333333333333337</v>
      </c>
      <c r="BL87">
        <f t="shared" si="5"/>
        <v>6</v>
      </c>
      <c r="BN87">
        <f t="shared" si="6"/>
        <v>5</v>
      </c>
      <c r="BP87" s="13"/>
    </row>
    <row r="88" spans="1:68" x14ac:dyDescent="0.2">
      <c r="A88" s="5">
        <v>447</v>
      </c>
      <c r="B88" s="5">
        <v>2</v>
      </c>
      <c r="C88" s="5">
        <v>85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10"/>
      <c r="BK88">
        <f t="shared" si="4"/>
        <v>1</v>
      </c>
      <c r="BL88">
        <f t="shared" si="5"/>
        <v>2</v>
      </c>
      <c r="BN88">
        <f t="shared" si="6"/>
        <v>2</v>
      </c>
      <c r="BP88" s="13"/>
    </row>
    <row r="89" spans="1:68" x14ac:dyDescent="0.2">
      <c r="A89" s="5">
        <v>7</v>
      </c>
      <c r="B89" s="5">
        <v>3</v>
      </c>
      <c r="C89" s="5">
        <v>1226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10"/>
      <c r="BK89">
        <f t="shared" si="4"/>
        <v>1</v>
      </c>
      <c r="BL89">
        <f t="shared" si="5"/>
        <v>3</v>
      </c>
      <c r="BN89">
        <f t="shared" si="6"/>
        <v>3</v>
      </c>
      <c r="BP89" s="13"/>
    </row>
    <row r="90" spans="1:68" x14ac:dyDescent="0.2">
      <c r="A90" s="5">
        <v>442</v>
      </c>
      <c r="B90" s="5">
        <v>4</v>
      </c>
      <c r="C90" s="5">
        <v>184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0.8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10"/>
      <c r="BK90">
        <f t="shared" si="4"/>
        <v>0.8</v>
      </c>
      <c r="BL90">
        <f t="shared" si="5"/>
        <v>5</v>
      </c>
      <c r="BN90">
        <f t="shared" si="6"/>
        <v>4</v>
      </c>
      <c r="BP90" s="13"/>
    </row>
    <row r="91" spans="1:68" x14ac:dyDescent="0.2">
      <c r="A91" s="5">
        <v>133</v>
      </c>
      <c r="B91" s="5">
        <v>18</v>
      </c>
      <c r="C91" s="5">
        <v>2414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0.339622641509434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10"/>
      <c r="BK91">
        <f t="shared" si="4"/>
        <v>0.339622641509434</v>
      </c>
      <c r="BL91">
        <f t="shared" si="5"/>
        <v>53</v>
      </c>
      <c r="BN91">
        <f t="shared" si="6"/>
        <v>18.000000000000004</v>
      </c>
      <c r="BP91" s="13"/>
    </row>
    <row r="92" spans="1:68" x14ac:dyDescent="0.2">
      <c r="A92" s="5">
        <v>216</v>
      </c>
      <c r="B92" s="5">
        <v>13</v>
      </c>
      <c r="C92" s="5">
        <v>1688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0.2142857142857143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10"/>
      <c r="BK92">
        <f t="shared" si="4"/>
        <v>1</v>
      </c>
      <c r="BL92">
        <f t="shared" si="5"/>
        <v>10</v>
      </c>
      <c r="BN92">
        <f t="shared" si="6"/>
        <v>10</v>
      </c>
      <c r="BP92" s="13"/>
    </row>
    <row r="93" spans="1:68" x14ac:dyDescent="0.2">
      <c r="A93" s="5">
        <v>136</v>
      </c>
      <c r="B93" s="5">
        <v>4</v>
      </c>
      <c r="C93" s="5">
        <v>548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10"/>
      <c r="BK93">
        <f t="shared" si="4"/>
        <v>1</v>
      </c>
      <c r="BL93">
        <f t="shared" si="5"/>
        <v>4</v>
      </c>
      <c r="BN93">
        <f t="shared" si="6"/>
        <v>4</v>
      </c>
      <c r="BP93" s="13"/>
    </row>
    <row r="94" spans="1:68" x14ac:dyDescent="0.2">
      <c r="A94" s="5">
        <v>18</v>
      </c>
      <c r="B94" s="5">
        <v>3</v>
      </c>
      <c r="C94" s="5">
        <v>741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0.75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10"/>
      <c r="BK94">
        <f t="shared" si="4"/>
        <v>0.75</v>
      </c>
      <c r="BL94">
        <f t="shared" si="5"/>
        <v>4</v>
      </c>
      <c r="BN94">
        <f t="shared" si="6"/>
        <v>3</v>
      </c>
      <c r="BP94" s="13"/>
    </row>
    <row r="95" spans="1:68" x14ac:dyDescent="0.2">
      <c r="A95" s="5">
        <v>15</v>
      </c>
      <c r="B95" s="5">
        <v>8</v>
      </c>
      <c r="C95" s="5">
        <v>1766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0.875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0.14285714285714285</v>
      </c>
      <c r="BF95">
        <v>0</v>
      </c>
      <c r="BG95">
        <v>0</v>
      </c>
      <c r="BH95">
        <v>0</v>
      </c>
      <c r="BI95">
        <v>0</v>
      </c>
      <c r="BJ95" s="10"/>
      <c r="BK95">
        <f t="shared" si="4"/>
        <v>0.875</v>
      </c>
      <c r="BL95">
        <f t="shared" si="5"/>
        <v>8</v>
      </c>
      <c r="BN95">
        <f t="shared" si="6"/>
        <v>7</v>
      </c>
      <c r="BP95" s="13"/>
    </row>
    <row r="96" spans="1:68" x14ac:dyDescent="0.2">
      <c r="A96" s="5">
        <v>310</v>
      </c>
      <c r="B96" s="5">
        <v>2</v>
      </c>
      <c r="C96" s="5">
        <v>105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10"/>
      <c r="BK96">
        <f t="shared" si="4"/>
        <v>1</v>
      </c>
      <c r="BL96">
        <f t="shared" si="5"/>
        <v>2</v>
      </c>
      <c r="BN96">
        <f t="shared" si="6"/>
        <v>2</v>
      </c>
      <c r="BP96" s="13"/>
    </row>
    <row r="97" spans="1:68" x14ac:dyDescent="0.2">
      <c r="A97" s="5">
        <v>511</v>
      </c>
      <c r="B97" s="5">
        <v>2</v>
      </c>
      <c r="C97" s="5">
        <v>87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10"/>
      <c r="BK97">
        <f t="shared" si="4"/>
        <v>1</v>
      </c>
      <c r="BL97">
        <f t="shared" si="5"/>
        <v>2</v>
      </c>
      <c r="BN97">
        <f t="shared" si="6"/>
        <v>2</v>
      </c>
      <c r="BP97" s="13"/>
    </row>
    <row r="98" spans="1:68" x14ac:dyDescent="0.2">
      <c r="A98" s="5">
        <v>415</v>
      </c>
      <c r="B98" s="5">
        <v>12</v>
      </c>
      <c r="C98" s="5">
        <v>727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0.2857142857142857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4.4692737430167599E-2</v>
      </c>
      <c r="BI98">
        <v>0</v>
      </c>
      <c r="BJ98" s="10"/>
      <c r="BK98">
        <f t="shared" si="4"/>
        <v>0.2857142857142857</v>
      </c>
      <c r="BL98">
        <f t="shared" si="5"/>
        <v>14</v>
      </c>
      <c r="BN98">
        <f t="shared" si="6"/>
        <v>4</v>
      </c>
      <c r="BP98" s="13"/>
    </row>
    <row r="99" spans="1:68" x14ac:dyDescent="0.2">
      <c r="A99" s="5">
        <v>455</v>
      </c>
      <c r="B99" s="5">
        <v>2</v>
      </c>
      <c r="C99" s="5">
        <v>108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10"/>
      <c r="BK99">
        <f t="shared" si="4"/>
        <v>1</v>
      </c>
      <c r="BL99">
        <f t="shared" si="5"/>
        <v>2</v>
      </c>
      <c r="BN99">
        <f t="shared" si="6"/>
        <v>2</v>
      </c>
      <c r="BP99" s="13"/>
    </row>
    <row r="100" spans="1:68" x14ac:dyDescent="0.2">
      <c r="A100" s="5">
        <v>419</v>
      </c>
      <c r="B100" s="5">
        <v>7</v>
      </c>
      <c r="C100" s="5">
        <v>828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0.35714285714285721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10"/>
      <c r="BK100">
        <f t="shared" si="4"/>
        <v>0.35714285714285721</v>
      </c>
      <c r="BL100">
        <f t="shared" si="5"/>
        <v>14</v>
      </c>
      <c r="BN100">
        <f t="shared" si="6"/>
        <v>5.0000000000000009</v>
      </c>
      <c r="BP100" s="13"/>
    </row>
    <row r="101" spans="1:68" x14ac:dyDescent="0.2">
      <c r="A101" s="5">
        <v>107</v>
      </c>
      <c r="B101" s="5">
        <v>10</v>
      </c>
      <c r="C101" s="5">
        <v>2727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7.1428571428571425E-2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0.5</v>
      </c>
      <c r="BB101">
        <v>0.2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10"/>
      <c r="BK101">
        <f t="shared" ref="BK101:BK120" si="7">INDEX(E101:BI101,MATCH(MAX(E40:BI40),E40:BI40,0))</f>
        <v>1</v>
      </c>
      <c r="BL101">
        <f t="shared" ref="BL101:BL120" si="8">INDEX(E$66:BI$66,MATCH(MAX(E40:BI40),E40:BI40,0))</f>
        <v>3</v>
      </c>
      <c r="BN101">
        <f t="shared" ref="BN101:BN120" si="9">BK101*BL101</f>
        <v>3</v>
      </c>
      <c r="BP101" s="13"/>
    </row>
    <row r="102" spans="1:68" x14ac:dyDescent="0.2">
      <c r="A102" s="5">
        <v>173</v>
      </c>
      <c r="B102" s="5">
        <v>11</v>
      </c>
      <c r="C102" s="5">
        <v>2531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3.7735849056603772E-2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0.5714285714285714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1.4705882352941176E-2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10"/>
      <c r="BK102">
        <f t="shared" si="7"/>
        <v>0.5714285714285714</v>
      </c>
      <c r="BL102">
        <f t="shared" si="8"/>
        <v>14</v>
      </c>
      <c r="BN102">
        <f t="shared" si="9"/>
        <v>8</v>
      </c>
      <c r="BP102" s="13"/>
    </row>
    <row r="103" spans="1:68" x14ac:dyDescent="0.2">
      <c r="A103" s="5">
        <v>556</v>
      </c>
      <c r="B103" s="5">
        <v>3</v>
      </c>
      <c r="C103" s="5">
        <v>452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0.75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10"/>
      <c r="BK103">
        <f t="shared" si="7"/>
        <v>0.75</v>
      </c>
      <c r="BL103">
        <f t="shared" si="8"/>
        <v>4</v>
      </c>
      <c r="BN103">
        <f t="shared" si="9"/>
        <v>3</v>
      </c>
      <c r="BP103" s="13"/>
    </row>
    <row r="104" spans="1:68" x14ac:dyDescent="0.2">
      <c r="A104" s="5">
        <v>106</v>
      </c>
      <c r="B104" s="5">
        <v>1</v>
      </c>
      <c r="C104" s="5">
        <v>95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10"/>
      <c r="BK104">
        <f t="shared" si="7"/>
        <v>1</v>
      </c>
      <c r="BL104">
        <f t="shared" si="8"/>
        <v>1</v>
      </c>
      <c r="BN104">
        <f t="shared" si="9"/>
        <v>1</v>
      </c>
      <c r="BP104" s="13"/>
    </row>
    <row r="105" spans="1:68" x14ac:dyDescent="0.2">
      <c r="A105" s="5">
        <v>518</v>
      </c>
      <c r="B105" s="5">
        <v>2</v>
      </c>
      <c r="C105" s="5">
        <v>74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0.4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10"/>
      <c r="BK105">
        <f t="shared" si="7"/>
        <v>0.4</v>
      </c>
      <c r="BL105">
        <f t="shared" si="8"/>
        <v>5</v>
      </c>
      <c r="BN105">
        <f t="shared" si="9"/>
        <v>2</v>
      </c>
      <c r="BP105" s="13"/>
    </row>
    <row r="106" spans="1:68" x14ac:dyDescent="0.2">
      <c r="A106" s="5">
        <v>515</v>
      </c>
      <c r="B106" s="5">
        <v>10</v>
      </c>
      <c r="C106" s="5">
        <v>742</v>
      </c>
      <c r="E106">
        <v>0</v>
      </c>
      <c r="F106">
        <v>0.1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3.7037037037037042E-2</v>
      </c>
      <c r="V106">
        <v>9.0909090909090925E-2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0.33333333333333331</v>
      </c>
      <c r="BE106">
        <v>0</v>
      </c>
      <c r="BF106">
        <v>0</v>
      </c>
      <c r="BG106">
        <v>0</v>
      </c>
      <c r="BH106">
        <v>1.11731843575419E-2</v>
      </c>
      <c r="BI106">
        <v>0</v>
      </c>
      <c r="BJ106" s="10"/>
      <c r="BK106">
        <f t="shared" si="7"/>
        <v>1</v>
      </c>
      <c r="BL106">
        <f t="shared" si="8"/>
        <v>3</v>
      </c>
      <c r="BN106">
        <f t="shared" si="9"/>
        <v>3</v>
      </c>
      <c r="BP106" s="13"/>
    </row>
    <row r="107" spans="1:68" x14ac:dyDescent="0.2">
      <c r="A107" s="5">
        <v>514</v>
      </c>
      <c r="B107" s="5">
        <v>17</v>
      </c>
      <c r="C107" s="5">
        <v>1536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0.89473684210526316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10"/>
      <c r="BK107">
        <f t="shared" si="7"/>
        <v>0.89473684210526316</v>
      </c>
      <c r="BL107">
        <f t="shared" si="8"/>
        <v>19</v>
      </c>
      <c r="BN107">
        <f t="shared" si="9"/>
        <v>17</v>
      </c>
      <c r="BP107" s="13"/>
    </row>
    <row r="108" spans="1:68" x14ac:dyDescent="0.2">
      <c r="A108" s="5">
        <v>220</v>
      </c>
      <c r="B108" s="5">
        <v>4</v>
      </c>
      <c r="C108" s="5">
        <v>471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0.25</v>
      </c>
      <c r="AR108">
        <v>0.2</v>
      </c>
      <c r="AS108">
        <v>0</v>
      </c>
      <c r="AT108">
        <v>0</v>
      </c>
      <c r="AU108">
        <v>0.66666666666666663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10"/>
      <c r="BK108">
        <f t="shared" si="7"/>
        <v>0.66666666666666663</v>
      </c>
      <c r="BL108">
        <f t="shared" si="8"/>
        <v>3</v>
      </c>
      <c r="BN108">
        <f t="shared" si="9"/>
        <v>2</v>
      </c>
      <c r="BP108" s="13"/>
    </row>
    <row r="109" spans="1:68" x14ac:dyDescent="0.2">
      <c r="A109" s="5">
        <v>97</v>
      </c>
      <c r="B109" s="5">
        <v>70</v>
      </c>
      <c r="C109" s="5">
        <v>11314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8.3333333333333343E-2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1.886792452830189E-2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0.98529411764705876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5.5865921787709508E-3</v>
      </c>
      <c r="BI109">
        <v>0</v>
      </c>
      <c r="BJ109" s="10"/>
      <c r="BK109">
        <f t="shared" si="7"/>
        <v>0.98529411764705876</v>
      </c>
      <c r="BL109">
        <f t="shared" si="8"/>
        <v>68</v>
      </c>
      <c r="BN109">
        <f t="shared" si="9"/>
        <v>67</v>
      </c>
      <c r="BP109" s="13"/>
    </row>
    <row r="110" spans="1:68" x14ac:dyDescent="0.2">
      <c r="A110" s="5">
        <v>149</v>
      </c>
      <c r="B110" s="5">
        <v>4</v>
      </c>
      <c r="C110" s="5">
        <v>263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3.7735849056603772E-2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10"/>
      <c r="BK110">
        <f t="shared" si="7"/>
        <v>1</v>
      </c>
      <c r="BL110">
        <f t="shared" si="8"/>
        <v>2</v>
      </c>
      <c r="BN110">
        <f t="shared" si="9"/>
        <v>2</v>
      </c>
      <c r="BP110" s="13"/>
    </row>
    <row r="111" spans="1:68" x14ac:dyDescent="0.2">
      <c r="A111" s="5">
        <v>499</v>
      </c>
      <c r="B111" s="5">
        <v>2</v>
      </c>
      <c r="C111" s="5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10"/>
      <c r="BK111">
        <f t="shared" si="7"/>
        <v>1</v>
      </c>
      <c r="BL111">
        <f t="shared" si="8"/>
        <v>2</v>
      </c>
      <c r="BN111">
        <f t="shared" si="9"/>
        <v>2</v>
      </c>
      <c r="BP111" s="13"/>
    </row>
    <row r="112" spans="1:68" x14ac:dyDescent="0.2">
      <c r="A112" s="5">
        <v>496</v>
      </c>
      <c r="B112" s="5">
        <v>1</v>
      </c>
      <c r="C112" s="5">
        <v>94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10"/>
      <c r="BK112">
        <f t="shared" si="7"/>
        <v>1</v>
      </c>
      <c r="BL112">
        <f t="shared" si="8"/>
        <v>1</v>
      </c>
      <c r="BN112">
        <f t="shared" si="9"/>
        <v>1</v>
      </c>
      <c r="BP112" s="13"/>
    </row>
    <row r="113" spans="1:68" x14ac:dyDescent="0.2">
      <c r="A113" s="5">
        <v>497</v>
      </c>
      <c r="B113" s="5">
        <v>4</v>
      </c>
      <c r="C113" s="5">
        <v>326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0.5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0.5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10"/>
      <c r="BK113">
        <f t="shared" si="7"/>
        <v>0.5</v>
      </c>
      <c r="BL113">
        <f t="shared" si="8"/>
        <v>6</v>
      </c>
      <c r="BN113">
        <f t="shared" si="9"/>
        <v>3</v>
      </c>
      <c r="BP113" s="13"/>
    </row>
    <row r="114" spans="1:68" x14ac:dyDescent="0.2">
      <c r="A114" s="5">
        <v>426</v>
      </c>
      <c r="B114" s="5">
        <v>4</v>
      </c>
      <c r="C114" s="5">
        <v>242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0.8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10"/>
      <c r="BK114">
        <f t="shared" si="7"/>
        <v>0.8</v>
      </c>
      <c r="BL114">
        <f t="shared" si="8"/>
        <v>5</v>
      </c>
      <c r="BN114">
        <f t="shared" si="9"/>
        <v>4</v>
      </c>
      <c r="BP114" s="13"/>
    </row>
    <row r="115" spans="1:68" x14ac:dyDescent="0.2">
      <c r="A115" s="5">
        <v>523</v>
      </c>
      <c r="B115" s="5">
        <v>11</v>
      </c>
      <c r="C115" s="5">
        <v>1450</v>
      </c>
      <c r="E115">
        <v>0</v>
      </c>
      <c r="F115">
        <v>0.2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0.66666666666666663</v>
      </c>
      <c r="N115">
        <v>0</v>
      </c>
      <c r="O115">
        <v>0.33333333333333331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0.8571428571428571</v>
      </c>
      <c r="BF115">
        <v>0</v>
      </c>
      <c r="BG115">
        <v>0</v>
      </c>
      <c r="BH115">
        <v>0</v>
      </c>
      <c r="BI115">
        <v>0</v>
      </c>
      <c r="BJ115" s="10"/>
      <c r="BK115">
        <f t="shared" si="7"/>
        <v>0.8571428571428571</v>
      </c>
      <c r="BL115">
        <f t="shared" si="8"/>
        <v>7</v>
      </c>
      <c r="BN115">
        <f t="shared" si="9"/>
        <v>6</v>
      </c>
      <c r="BP115" s="13"/>
    </row>
    <row r="116" spans="1:68" x14ac:dyDescent="0.2">
      <c r="A116" s="5">
        <v>494</v>
      </c>
      <c r="B116" s="5">
        <v>12</v>
      </c>
      <c r="C116" s="5">
        <v>1263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9.0909090909090925E-2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0.66666666666666663</v>
      </c>
      <c r="BE116">
        <v>0</v>
      </c>
      <c r="BF116">
        <v>0</v>
      </c>
      <c r="BG116">
        <v>0</v>
      </c>
      <c r="BH116">
        <v>3.9106145251396655E-2</v>
      </c>
      <c r="BI116">
        <v>0</v>
      </c>
      <c r="BJ116" s="10"/>
      <c r="BK116">
        <f t="shared" si="7"/>
        <v>0.66666666666666663</v>
      </c>
      <c r="BL116">
        <f t="shared" si="8"/>
        <v>6</v>
      </c>
      <c r="BN116">
        <f t="shared" si="9"/>
        <v>4</v>
      </c>
      <c r="BP116" s="13"/>
    </row>
    <row r="117" spans="1:68" x14ac:dyDescent="0.2">
      <c r="A117" s="5">
        <v>520</v>
      </c>
      <c r="B117" s="5">
        <v>2</v>
      </c>
      <c r="C117" s="5">
        <v>169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0.25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 s="10"/>
      <c r="BK117">
        <f t="shared" si="7"/>
        <v>1</v>
      </c>
      <c r="BL117">
        <f t="shared" si="8"/>
        <v>1</v>
      </c>
      <c r="BN117">
        <f t="shared" si="9"/>
        <v>1</v>
      </c>
      <c r="BP117" s="13"/>
    </row>
    <row r="118" spans="1:68" x14ac:dyDescent="0.2">
      <c r="A118" s="5">
        <v>565</v>
      </c>
      <c r="B118" s="5">
        <v>21</v>
      </c>
      <c r="C118" s="5">
        <v>3242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0.88888888888888873</v>
      </c>
      <c r="BH118">
        <v>7.2625698324022353E-2</v>
      </c>
      <c r="BI118">
        <v>0</v>
      </c>
      <c r="BJ118" s="10"/>
      <c r="BK118">
        <f t="shared" si="7"/>
        <v>0.88888888888888873</v>
      </c>
      <c r="BL118">
        <f t="shared" si="8"/>
        <v>9</v>
      </c>
      <c r="BN118">
        <f t="shared" si="9"/>
        <v>7.9999999999999982</v>
      </c>
      <c r="BP118" s="13"/>
    </row>
    <row r="119" spans="1:68" x14ac:dyDescent="0.2">
      <c r="A119" s="5">
        <v>399</v>
      </c>
      <c r="B119" s="5">
        <v>136</v>
      </c>
      <c r="C119" s="5">
        <v>15125</v>
      </c>
      <c r="E119">
        <v>0.30000000000000004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3.7037037037037042E-2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0.10526315789473685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0.72625698324022347</v>
      </c>
      <c r="BI119">
        <v>0</v>
      </c>
      <c r="BJ119" s="10"/>
      <c r="BK119">
        <f t="shared" si="7"/>
        <v>0.72625698324022347</v>
      </c>
      <c r="BL119">
        <f t="shared" si="8"/>
        <v>179</v>
      </c>
      <c r="BN119">
        <f t="shared" si="9"/>
        <v>130</v>
      </c>
      <c r="BP119" s="13"/>
    </row>
    <row r="120" spans="1:68" x14ac:dyDescent="0.2">
      <c r="A120" s="5">
        <v>140</v>
      </c>
      <c r="B120" s="5">
        <v>10</v>
      </c>
      <c r="C120" s="5">
        <v>743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3.7735849056603772E-2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 s="10"/>
      <c r="BK120">
        <f t="shared" si="7"/>
        <v>1</v>
      </c>
      <c r="BL120">
        <f t="shared" si="8"/>
        <v>8</v>
      </c>
      <c r="BN120">
        <f t="shared" si="9"/>
        <v>8</v>
      </c>
      <c r="BP120" s="13"/>
    </row>
    <row r="121" spans="1:68" x14ac:dyDescent="0.2">
      <c r="BP121" s="13"/>
    </row>
    <row r="122" spans="1:68" ht="15" x14ac:dyDescent="0.25">
      <c r="BJ122" s="10"/>
      <c r="BM122" s="9" t="s">
        <v>11</v>
      </c>
      <c r="BN122" s="9">
        <f>SUM(BN69:BN120)</f>
        <v>439</v>
      </c>
      <c r="BP122" s="13"/>
    </row>
    <row r="123" spans="1:68" x14ac:dyDescent="0.2">
      <c r="BJ123" s="10"/>
      <c r="BP123" s="13"/>
    </row>
    <row r="124" spans="1:68" ht="15" x14ac:dyDescent="0.25">
      <c r="BJ124" s="10"/>
      <c r="BK124">
        <f>SUM(BN69:BN120)</f>
        <v>439</v>
      </c>
      <c r="BM124" s="9" t="s">
        <v>12</v>
      </c>
      <c r="BN124" s="9">
        <f>BN122/BK5</f>
        <v>0.75820379965457685</v>
      </c>
      <c r="BP124" s="13"/>
    </row>
    <row r="125" spans="1:68" x14ac:dyDescent="0.2">
      <c r="A125" s="13" t="s">
        <v>10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</row>
    <row r="126" spans="1:68" x14ac:dyDescent="0.2">
      <c r="BJ126" s="10"/>
      <c r="BP126" s="13"/>
    </row>
    <row r="127" spans="1:68" x14ac:dyDescent="0.2">
      <c r="A127" s="5" t="s">
        <v>5</v>
      </c>
      <c r="B127" s="5" t="s">
        <v>6</v>
      </c>
      <c r="C127" s="5" t="s">
        <v>16</v>
      </c>
      <c r="D127" s="6" t="s">
        <v>7</v>
      </c>
      <c r="E127" s="6">
        <v>486</v>
      </c>
      <c r="F127" s="6">
        <v>34</v>
      </c>
      <c r="G127" s="6">
        <v>157</v>
      </c>
      <c r="H127" s="6">
        <v>152</v>
      </c>
      <c r="I127" s="6">
        <v>436</v>
      </c>
      <c r="J127" s="6">
        <v>530</v>
      </c>
      <c r="K127" s="6">
        <v>535</v>
      </c>
      <c r="L127" s="6">
        <v>432</v>
      </c>
      <c r="M127" s="6">
        <v>532</v>
      </c>
      <c r="N127" s="6">
        <v>575</v>
      </c>
      <c r="O127" s="6">
        <v>537</v>
      </c>
      <c r="P127" s="6">
        <v>437</v>
      </c>
      <c r="Q127" s="6">
        <v>203</v>
      </c>
      <c r="R127" s="6">
        <v>506</v>
      </c>
      <c r="S127" s="6">
        <v>128</v>
      </c>
      <c r="T127" s="6">
        <v>124</v>
      </c>
      <c r="U127" s="6">
        <v>476</v>
      </c>
      <c r="V127" s="6">
        <v>24</v>
      </c>
      <c r="W127" s="6">
        <v>308</v>
      </c>
      <c r="X127" s="6">
        <v>166</v>
      </c>
      <c r="Y127" s="6">
        <v>501</v>
      </c>
      <c r="Z127" s="6">
        <v>447</v>
      </c>
      <c r="AA127" s="6">
        <v>541</v>
      </c>
      <c r="AB127" s="6">
        <v>7</v>
      </c>
      <c r="AC127" s="6">
        <v>442</v>
      </c>
      <c r="AD127" s="6">
        <v>133</v>
      </c>
      <c r="AE127" s="6">
        <v>216</v>
      </c>
      <c r="AF127" s="6">
        <v>136</v>
      </c>
      <c r="AG127" s="6">
        <v>18</v>
      </c>
      <c r="AH127" s="6">
        <v>15</v>
      </c>
      <c r="AI127" s="6">
        <v>310</v>
      </c>
      <c r="AJ127" s="6">
        <v>511</v>
      </c>
      <c r="AK127" s="6">
        <v>415</v>
      </c>
      <c r="AL127" s="6">
        <v>455</v>
      </c>
      <c r="AM127" s="6">
        <v>173</v>
      </c>
      <c r="AN127" s="6">
        <v>107</v>
      </c>
      <c r="AO127" s="6">
        <v>419</v>
      </c>
      <c r="AP127" s="6">
        <v>106</v>
      </c>
      <c r="AQ127" s="6">
        <v>556</v>
      </c>
      <c r="AR127" s="6">
        <v>518</v>
      </c>
      <c r="AS127" s="6">
        <v>515</v>
      </c>
      <c r="AT127" s="6">
        <v>514</v>
      </c>
      <c r="AU127" s="6">
        <v>220</v>
      </c>
      <c r="AV127" s="6">
        <v>97</v>
      </c>
      <c r="AW127" s="6">
        <v>222</v>
      </c>
      <c r="AX127" s="6">
        <v>149</v>
      </c>
      <c r="AY127" s="6">
        <v>499</v>
      </c>
      <c r="AZ127" s="6">
        <v>496</v>
      </c>
      <c r="BA127" s="6">
        <v>497</v>
      </c>
      <c r="BB127" s="6">
        <v>426</v>
      </c>
      <c r="BC127" s="6">
        <v>429</v>
      </c>
      <c r="BD127" s="6">
        <v>494</v>
      </c>
      <c r="BE127" s="6">
        <v>523</v>
      </c>
      <c r="BF127" s="6">
        <v>520</v>
      </c>
      <c r="BG127" s="6">
        <v>565</v>
      </c>
      <c r="BH127" s="6">
        <v>399</v>
      </c>
      <c r="BI127" s="6">
        <v>140</v>
      </c>
      <c r="BJ127" s="10"/>
      <c r="BP127" s="13"/>
    </row>
    <row r="128" spans="1:68" x14ac:dyDescent="0.2">
      <c r="D128" s="6" t="s">
        <v>8</v>
      </c>
      <c r="E128" s="6">
        <v>10</v>
      </c>
      <c r="F128" s="6">
        <v>10</v>
      </c>
      <c r="G128" s="6">
        <v>2</v>
      </c>
      <c r="H128" s="6">
        <v>2</v>
      </c>
      <c r="I128" s="6">
        <v>2</v>
      </c>
      <c r="J128" s="6">
        <v>2</v>
      </c>
      <c r="K128" s="6">
        <v>3</v>
      </c>
      <c r="L128" s="6">
        <v>5</v>
      </c>
      <c r="M128" s="6">
        <v>3</v>
      </c>
      <c r="N128" s="6">
        <v>12</v>
      </c>
      <c r="O128" s="6">
        <v>3</v>
      </c>
      <c r="P128" s="6">
        <v>2</v>
      </c>
      <c r="Q128" s="6">
        <v>2</v>
      </c>
      <c r="R128" s="6">
        <v>2</v>
      </c>
      <c r="S128" s="6">
        <v>2</v>
      </c>
      <c r="T128" s="6">
        <v>8</v>
      </c>
      <c r="U128" s="6">
        <v>27</v>
      </c>
      <c r="V128" s="6">
        <v>11</v>
      </c>
      <c r="W128" s="6">
        <v>2</v>
      </c>
      <c r="X128" s="6">
        <v>2</v>
      </c>
      <c r="Y128" s="6">
        <v>6</v>
      </c>
      <c r="Z128" s="6">
        <v>2</v>
      </c>
      <c r="AA128" s="6">
        <v>6</v>
      </c>
      <c r="AB128" s="6">
        <v>3</v>
      </c>
      <c r="AC128" s="6">
        <v>5</v>
      </c>
      <c r="AD128" s="6">
        <v>53</v>
      </c>
      <c r="AE128" s="6">
        <v>10</v>
      </c>
      <c r="AF128" s="6">
        <v>4</v>
      </c>
      <c r="AG128" s="6">
        <v>4</v>
      </c>
      <c r="AH128" s="6">
        <v>8</v>
      </c>
      <c r="AI128" s="6">
        <v>2</v>
      </c>
      <c r="AJ128" s="6">
        <v>2</v>
      </c>
      <c r="AK128" s="6">
        <v>14</v>
      </c>
      <c r="AL128" s="6">
        <v>2</v>
      </c>
      <c r="AM128" s="6">
        <v>14</v>
      </c>
      <c r="AN128" s="6">
        <v>1</v>
      </c>
      <c r="AO128" s="6">
        <v>1</v>
      </c>
      <c r="AP128" s="6">
        <v>1</v>
      </c>
      <c r="AQ128" s="6">
        <v>4</v>
      </c>
      <c r="AR128" s="6">
        <v>5</v>
      </c>
      <c r="AS128" s="6">
        <v>3</v>
      </c>
      <c r="AT128" s="6">
        <v>19</v>
      </c>
      <c r="AU128" s="6">
        <v>3</v>
      </c>
      <c r="AV128" s="6">
        <v>68</v>
      </c>
      <c r="AW128" s="6">
        <v>3</v>
      </c>
      <c r="AX128" s="6">
        <v>2</v>
      </c>
      <c r="AY128" s="6">
        <v>2</v>
      </c>
      <c r="AZ128" s="6">
        <v>1</v>
      </c>
      <c r="BA128" s="6">
        <v>2</v>
      </c>
      <c r="BB128" s="6">
        <v>5</v>
      </c>
      <c r="BC128" s="6">
        <v>2</v>
      </c>
      <c r="BD128" s="6">
        <v>6</v>
      </c>
      <c r="BE128" s="6">
        <v>7</v>
      </c>
      <c r="BF128" s="6">
        <v>1</v>
      </c>
      <c r="BG128" s="6">
        <v>9</v>
      </c>
      <c r="BH128" s="6">
        <v>179</v>
      </c>
      <c r="BI128" s="6">
        <v>8</v>
      </c>
      <c r="BJ128" s="10"/>
      <c r="BK128" s="8" t="s">
        <v>21</v>
      </c>
      <c r="BL128" s="8" t="s">
        <v>20</v>
      </c>
      <c r="BN128" s="7" t="s">
        <v>22</v>
      </c>
      <c r="BP128" s="13"/>
    </row>
    <row r="129" spans="1:68" x14ac:dyDescent="0.2">
      <c r="D129" s="6" t="s">
        <v>17</v>
      </c>
      <c r="E129" s="6">
        <v>1436</v>
      </c>
      <c r="F129" s="6">
        <v>1121</v>
      </c>
      <c r="G129" s="6">
        <v>1394</v>
      </c>
      <c r="H129" s="6">
        <v>337</v>
      </c>
      <c r="I129" s="6">
        <v>234</v>
      </c>
      <c r="J129" s="6">
        <v>362</v>
      </c>
      <c r="K129" s="6">
        <v>1187</v>
      </c>
      <c r="L129" s="6">
        <v>208</v>
      </c>
      <c r="M129" s="6">
        <v>693</v>
      </c>
      <c r="N129" s="6">
        <v>2245</v>
      </c>
      <c r="O129" s="6">
        <v>291</v>
      </c>
      <c r="P129" s="6">
        <v>86</v>
      </c>
      <c r="Q129" s="6">
        <v>349</v>
      </c>
      <c r="R129" s="6">
        <v>212</v>
      </c>
      <c r="S129" s="6">
        <v>261</v>
      </c>
      <c r="T129" s="6">
        <v>1369</v>
      </c>
      <c r="U129" s="6">
        <v>4080</v>
      </c>
      <c r="V129" s="6">
        <v>529</v>
      </c>
      <c r="W129" s="6">
        <v>123</v>
      </c>
      <c r="X129" s="6">
        <v>168</v>
      </c>
      <c r="Y129" s="6">
        <v>799</v>
      </c>
      <c r="Z129" s="6">
        <v>85</v>
      </c>
      <c r="AA129" s="6">
        <v>906</v>
      </c>
      <c r="AB129" s="6">
        <v>1226</v>
      </c>
      <c r="AC129" s="6">
        <v>197</v>
      </c>
      <c r="AD129" s="6">
        <v>5312</v>
      </c>
      <c r="AE129" s="6">
        <v>1377</v>
      </c>
      <c r="AF129" s="6">
        <v>548</v>
      </c>
      <c r="AG129" s="6">
        <v>851</v>
      </c>
      <c r="AH129" s="6">
        <v>1807</v>
      </c>
      <c r="AI129" s="6">
        <v>105</v>
      </c>
      <c r="AJ129" s="6">
        <v>87</v>
      </c>
      <c r="AK129" s="6">
        <v>1520</v>
      </c>
      <c r="AL129" s="6">
        <v>108</v>
      </c>
      <c r="AM129" s="6">
        <v>3155</v>
      </c>
      <c r="AN129" s="6">
        <v>239</v>
      </c>
      <c r="AO129" s="6">
        <v>119</v>
      </c>
      <c r="AP129" s="6">
        <v>95</v>
      </c>
      <c r="AQ129" s="6">
        <v>462</v>
      </c>
      <c r="AR129" s="6">
        <v>491</v>
      </c>
      <c r="AS129" s="6">
        <v>392</v>
      </c>
      <c r="AT129" s="6">
        <v>1732</v>
      </c>
      <c r="AU129" s="6">
        <v>494</v>
      </c>
      <c r="AV129" s="6">
        <v>10924</v>
      </c>
      <c r="AW129" s="6">
        <v>1205</v>
      </c>
      <c r="AX129" s="6">
        <v>167</v>
      </c>
      <c r="AY129" s="6">
        <v>107</v>
      </c>
      <c r="AZ129" s="6">
        <v>94</v>
      </c>
      <c r="BA129" s="6">
        <v>150</v>
      </c>
      <c r="BB129" s="6">
        <v>268</v>
      </c>
      <c r="BC129" s="6">
        <v>496</v>
      </c>
      <c r="BD129" s="6">
        <v>585</v>
      </c>
      <c r="BE129" s="6">
        <v>775</v>
      </c>
      <c r="BF129" s="6">
        <v>59</v>
      </c>
      <c r="BG129" s="6">
        <v>1026</v>
      </c>
      <c r="BH129" s="6">
        <v>18636</v>
      </c>
      <c r="BI129" s="6">
        <v>559</v>
      </c>
      <c r="BJ129" s="10"/>
      <c r="BP129" s="13"/>
    </row>
    <row r="130" spans="1:68" x14ac:dyDescent="0.2">
      <c r="BJ130" s="10"/>
      <c r="BN130">
        <f t="shared" ref="BN130:BN161" si="10">BK131*BL131</f>
        <v>332</v>
      </c>
      <c r="BP130" s="13"/>
    </row>
    <row r="131" spans="1:68" x14ac:dyDescent="0.2">
      <c r="A131" s="5">
        <v>486</v>
      </c>
      <c r="B131" s="5">
        <v>4</v>
      </c>
      <c r="C131" s="5">
        <v>332</v>
      </c>
      <c r="E131">
        <v>0.23119777158774374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10"/>
      <c r="BK131">
        <f t="shared" ref="BK131:BK162" si="11">INDEX(E131:BI131,MATCH(MAX(E8:BI8),E8:BI8,0))</f>
        <v>0.23119777158774374</v>
      </c>
      <c r="BL131">
        <f t="shared" ref="BL131:BL162" si="12">INDEX(E$129:BI$129,MATCH(MAX(E8:BI8),E8:BI8,0))</f>
        <v>1436</v>
      </c>
      <c r="BN131">
        <f t="shared" si="10"/>
        <v>986.99999999999989</v>
      </c>
      <c r="BP131" s="13"/>
    </row>
    <row r="132" spans="1:68" x14ac:dyDescent="0.2">
      <c r="A132" s="5">
        <v>34</v>
      </c>
      <c r="B132" s="5">
        <v>7</v>
      </c>
      <c r="C132" s="5">
        <v>1045</v>
      </c>
      <c r="E132">
        <v>0</v>
      </c>
      <c r="F132">
        <v>0.88046387154326489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3.2097399003873824E-2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10"/>
      <c r="BK132">
        <f t="shared" si="11"/>
        <v>0.88046387154326489</v>
      </c>
      <c r="BL132">
        <f t="shared" si="12"/>
        <v>1121</v>
      </c>
      <c r="BN132">
        <f t="shared" si="10"/>
        <v>1394</v>
      </c>
      <c r="BP132" s="13"/>
    </row>
    <row r="133" spans="1:68" x14ac:dyDescent="0.2">
      <c r="A133" s="5">
        <v>157</v>
      </c>
      <c r="B133" s="5">
        <v>7</v>
      </c>
      <c r="C133" s="5">
        <v>1737</v>
      </c>
      <c r="E133">
        <v>7.7994428969359333E-2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4.3486445783132537E-2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10"/>
      <c r="BK133">
        <f t="shared" si="11"/>
        <v>1</v>
      </c>
      <c r="BL133">
        <f t="shared" si="12"/>
        <v>1394</v>
      </c>
      <c r="BN133">
        <f t="shared" si="10"/>
        <v>337</v>
      </c>
      <c r="BP133" s="13"/>
    </row>
    <row r="134" spans="1:68" x14ac:dyDescent="0.2">
      <c r="A134" s="5">
        <v>152</v>
      </c>
      <c r="B134" s="5">
        <v>2</v>
      </c>
      <c r="C134" s="5">
        <v>337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10"/>
      <c r="BK134">
        <f t="shared" si="11"/>
        <v>1</v>
      </c>
      <c r="BL134">
        <f t="shared" si="12"/>
        <v>337</v>
      </c>
      <c r="BN134">
        <f t="shared" si="10"/>
        <v>234</v>
      </c>
      <c r="BP134" s="13"/>
    </row>
    <row r="135" spans="1:68" x14ac:dyDescent="0.2">
      <c r="A135" s="5">
        <v>436</v>
      </c>
      <c r="B135" s="5">
        <v>3</v>
      </c>
      <c r="C135" s="5">
        <v>258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0.1153846153846154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10"/>
      <c r="BK135">
        <f t="shared" si="11"/>
        <v>1</v>
      </c>
      <c r="BL135">
        <f t="shared" si="12"/>
        <v>234</v>
      </c>
      <c r="BN135">
        <f t="shared" si="10"/>
        <v>1187</v>
      </c>
      <c r="BP135" s="13"/>
    </row>
    <row r="136" spans="1:68" x14ac:dyDescent="0.2">
      <c r="A136" s="5">
        <v>530</v>
      </c>
      <c r="B136" s="5">
        <v>19</v>
      </c>
      <c r="C136" s="5">
        <v>2779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0.11111111111111109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3.1289111389236554E-2</v>
      </c>
      <c r="Z136">
        <v>0</v>
      </c>
      <c r="AA136">
        <v>0.78587196467991172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3.0549898167006113E-2</v>
      </c>
      <c r="AS136">
        <v>0</v>
      </c>
      <c r="AT136">
        <v>0</v>
      </c>
      <c r="AU136">
        <v>0.14979757085020245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6.1403508771929821E-2</v>
      </c>
      <c r="BH136">
        <v>1.4166130070830653E-2</v>
      </c>
      <c r="BI136">
        <v>0</v>
      </c>
      <c r="BJ136" s="10"/>
      <c r="BK136">
        <f t="shared" si="11"/>
        <v>1</v>
      </c>
      <c r="BL136">
        <f t="shared" si="12"/>
        <v>1187</v>
      </c>
      <c r="BN136">
        <f t="shared" si="10"/>
        <v>184</v>
      </c>
      <c r="BP136" s="13"/>
    </row>
    <row r="137" spans="1:68" x14ac:dyDescent="0.2">
      <c r="A137" s="5">
        <v>432</v>
      </c>
      <c r="B137" s="5">
        <v>5</v>
      </c>
      <c r="C137" s="5">
        <v>228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0.88461538461538458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2.8947368421052631E-2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10"/>
      <c r="BK137">
        <f t="shared" si="11"/>
        <v>0.88461538461538458</v>
      </c>
      <c r="BL137">
        <f t="shared" si="12"/>
        <v>208</v>
      </c>
      <c r="BN137">
        <f t="shared" si="10"/>
        <v>1879</v>
      </c>
      <c r="BP137" s="13"/>
    </row>
    <row r="138" spans="1:68" x14ac:dyDescent="0.2">
      <c r="A138" s="5">
        <v>575</v>
      </c>
      <c r="B138" s="5">
        <v>19</v>
      </c>
      <c r="C138" s="5">
        <v>2906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0.8369710467706013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0.38690476190476192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0.13554216867469879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7.670364500792394E-2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10"/>
      <c r="BK138">
        <f t="shared" si="11"/>
        <v>0.8369710467706013</v>
      </c>
      <c r="BL138">
        <f t="shared" si="12"/>
        <v>2245</v>
      </c>
      <c r="BN138">
        <f t="shared" si="10"/>
        <v>264.99999999999994</v>
      </c>
      <c r="BP138" s="13"/>
    </row>
    <row r="139" spans="1:68" x14ac:dyDescent="0.2">
      <c r="A139" s="5">
        <v>537</v>
      </c>
      <c r="B139" s="5">
        <v>3</v>
      </c>
      <c r="C139" s="5">
        <v>291</v>
      </c>
      <c r="E139">
        <v>0</v>
      </c>
      <c r="F139">
        <v>2.31935771632471E-2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0.91065292096219919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10"/>
      <c r="BK139">
        <f t="shared" si="11"/>
        <v>0.91065292096219919</v>
      </c>
      <c r="BL139">
        <f t="shared" si="12"/>
        <v>291</v>
      </c>
      <c r="BN139">
        <f t="shared" si="10"/>
        <v>86</v>
      </c>
      <c r="BP139" s="13"/>
    </row>
    <row r="140" spans="1:68" x14ac:dyDescent="0.2">
      <c r="A140" s="5">
        <v>437</v>
      </c>
      <c r="B140" s="5">
        <v>2</v>
      </c>
      <c r="C140" s="5">
        <v>86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10"/>
      <c r="BK140">
        <f t="shared" si="11"/>
        <v>1</v>
      </c>
      <c r="BL140">
        <f t="shared" si="12"/>
        <v>86</v>
      </c>
      <c r="BN140">
        <f t="shared" si="10"/>
        <v>349</v>
      </c>
      <c r="BP140" s="13"/>
    </row>
    <row r="141" spans="1:68" x14ac:dyDescent="0.2">
      <c r="A141" s="5">
        <v>203</v>
      </c>
      <c r="B141" s="5">
        <v>3</v>
      </c>
      <c r="C141" s="5">
        <v>355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1.1295180722891566E-3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10"/>
      <c r="BK141">
        <f t="shared" si="11"/>
        <v>1</v>
      </c>
      <c r="BL141">
        <f t="shared" si="12"/>
        <v>349</v>
      </c>
      <c r="BN141">
        <f t="shared" si="10"/>
        <v>212</v>
      </c>
      <c r="BP141" s="13"/>
    </row>
    <row r="142" spans="1:68" x14ac:dyDescent="0.2">
      <c r="A142" s="5">
        <v>506</v>
      </c>
      <c r="B142" s="5">
        <v>2</v>
      </c>
      <c r="C142" s="5">
        <v>212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10"/>
      <c r="BK142">
        <f t="shared" si="11"/>
        <v>1</v>
      </c>
      <c r="BL142">
        <f t="shared" si="12"/>
        <v>212</v>
      </c>
      <c r="BN142">
        <f t="shared" si="10"/>
        <v>261</v>
      </c>
      <c r="BP142" s="13"/>
    </row>
    <row r="143" spans="1:68" x14ac:dyDescent="0.2">
      <c r="A143" s="5">
        <v>128</v>
      </c>
      <c r="B143" s="5">
        <v>7</v>
      </c>
      <c r="C143" s="5">
        <v>536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5.176957831325301E-2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10"/>
      <c r="BK143">
        <f t="shared" si="11"/>
        <v>1</v>
      </c>
      <c r="BL143">
        <f t="shared" si="12"/>
        <v>261</v>
      </c>
      <c r="BN143">
        <f t="shared" si="10"/>
        <v>1369</v>
      </c>
      <c r="BP143" s="13"/>
    </row>
    <row r="144" spans="1:68" x14ac:dyDescent="0.2">
      <c r="A144" s="5">
        <v>124</v>
      </c>
      <c r="B144" s="5">
        <v>12</v>
      </c>
      <c r="C144" s="5">
        <v>1646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5.2146084337349401E-2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10"/>
      <c r="BK144">
        <f t="shared" si="11"/>
        <v>1</v>
      </c>
      <c r="BL144">
        <f t="shared" si="12"/>
        <v>1369</v>
      </c>
      <c r="BN144">
        <f t="shared" si="10"/>
        <v>3875.0000000000005</v>
      </c>
      <c r="BP144" s="13"/>
    </row>
    <row r="145" spans="1:68" x14ac:dyDescent="0.2">
      <c r="A145" s="5">
        <v>476</v>
      </c>
      <c r="B145" s="5">
        <v>25</v>
      </c>
      <c r="C145" s="5">
        <v>3875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0.94975490196078438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10"/>
      <c r="BK145">
        <f t="shared" si="11"/>
        <v>0.94975490196078438</v>
      </c>
      <c r="BL145">
        <f t="shared" si="12"/>
        <v>4080</v>
      </c>
      <c r="BN145">
        <f t="shared" si="10"/>
        <v>123</v>
      </c>
      <c r="BP145" s="13"/>
    </row>
    <row r="146" spans="1:68" x14ac:dyDescent="0.2">
      <c r="A146" s="5">
        <v>308</v>
      </c>
      <c r="B146" s="5">
        <v>2</v>
      </c>
      <c r="C146" s="5">
        <v>123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10"/>
      <c r="BK146">
        <f t="shared" si="11"/>
        <v>1</v>
      </c>
      <c r="BL146">
        <f t="shared" si="12"/>
        <v>123</v>
      </c>
      <c r="BN146">
        <f t="shared" si="10"/>
        <v>505</v>
      </c>
      <c r="BP146" s="13"/>
    </row>
    <row r="147" spans="1:68" x14ac:dyDescent="0.2">
      <c r="A147" s="5">
        <v>24</v>
      </c>
      <c r="B147" s="5">
        <v>9</v>
      </c>
      <c r="C147" s="5">
        <v>505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0.95463137996219283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s="10"/>
      <c r="BK147">
        <f t="shared" si="11"/>
        <v>0.95463137996219283</v>
      </c>
      <c r="BL147">
        <f t="shared" si="12"/>
        <v>529</v>
      </c>
      <c r="BN147">
        <f t="shared" si="10"/>
        <v>646</v>
      </c>
      <c r="BP147" s="13"/>
    </row>
    <row r="148" spans="1:68" x14ac:dyDescent="0.2">
      <c r="A148" s="5">
        <v>166</v>
      </c>
      <c r="B148" s="5">
        <v>14</v>
      </c>
      <c r="C148" s="5">
        <v>1602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0.61309523809523814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0.16057981927710846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0.20475435816164816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10"/>
      <c r="BK148">
        <f t="shared" si="11"/>
        <v>0.20475435816164816</v>
      </c>
      <c r="BL148">
        <f t="shared" si="12"/>
        <v>3155</v>
      </c>
      <c r="BN148">
        <f t="shared" si="10"/>
        <v>774.00000000000011</v>
      </c>
      <c r="BP148" s="13"/>
    </row>
    <row r="149" spans="1:68" x14ac:dyDescent="0.2">
      <c r="A149" s="5">
        <v>501</v>
      </c>
      <c r="B149" s="5">
        <v>19</v>
      </c>
      <c r="C149" s="5">
        <v>1517</v>
      </c>
      <c r="E149">
        <v>1.6713091922005572E-2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0.9687108886107636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0.73523421588594706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1.9210130929383992E-2</v>
      </c>
      <c r="BI149">
        <v>0</v>
      </c>
      <c r="BJ149" s="10"/>
      <c r="BK149">
        <f t="shared" si="11"/>
        <v>0.9687108886107636</v>
      </c>
      <c r="BL149">
        <f t="shared" si="12"/>
        <v>799</v>
      </c>
      <c r="BN149">
        <f t="shared" si="10"/>
        <v>85</v>
      </c>
      <c r="BP149" s="13"/>
    </row>
    <row r="150" spans="1:68" x14ac:dyDescent="0.2">
      <c r="A150" s="5">
        <v>447</v>
      </c>
      <c r="B150" s="5">
        <v>2</v>
      </c>
      <c r="C150" s="5">
        <v>85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10"/>
      <c r="BK150">
        <f t="shared" si="11"/>
        <v>1</v>
      </c>
      <c r="BL150">
        <f t="shared" si="12"/>
        <v>85</v>
      </c>
      <c r="BN150">
        <f t="shared" si="10"/>
        <v>1226</v>
      </c>
      <c r="BP150" s="13"/>
    </row>
    <row r="151" spans="1:68" x14ac:dyDescent="0.2">
      <c r="A151" s="5">
        <v>7</v>
      </c>
      <c r="B151" s="5">
        <v>3</v>
      </c>
      <c r="C151" s="5">
        <v>1226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10"/>
      <c r="BK151">
        <f t="shared" si="11"/>
        <v>1</v>
      </c>
      <c r="BL151">
        <f t="shared" si="12"/>
        <v>1226</v>
      </c>
      <c r="BN151">
        <f t="shared" si="10"/>
        <v>184.00000000000003</v>
      </c>
      <c r="BP151" s="13"/>
    </row>
    <row r="152" spans="1:68" x14ac:dyDescent="0.2">
      <c r="A152" s="5">
        <v>442</v>
      </c>
      <c r="B152" s="5">
        <v>4</v>
      </c>
      <c r="C152" s="5">
        <v>184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0.93401015228426409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s="10"/>
      <c r="BK152">
        <f t="shared" si="11"/>
        <v>0.93401015228426409</v>
      </c>
      <c r="BL152">
        <f t="shared" si="12"/>
        <v>197</v>
      </c>
      <c r="BN152">
        <f t="shared" si="10"/>
        <v>2414</v>
      </c>
      <c r="BP152" s="13"/>
    </row>
    <row r="153" spans="1:68" x14ac:dyDescent="0.2">
      <c r="A153" s="5">
        <v>133</v>
      </c>
      <c r="B153" s="5">
        <v>18</v>
      </c>
      <c r="C153" s="5">
        <v>2414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0.45444277108433734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10"/>
      <c r="BK153">
        <f t="shared" si="11"/>
        <v>0.45444277108433734</v>
      </c>
      <c r="BL153">
        <f t="shared" si="12"/>
        <v>5312</v>
      </c>
      <c r="BN153">
        <f t="shared" si="10"/>
        <v>1377</v>
      </c>
      <c r="BP153" s="13"/>
    </row>
    <row r="154" spans="1:68" x14ac:dyDescent="0.2">
      <c r="A154" s="5">
        <v>216</v>
      </c>
      <c r="B154" s="5">
        <v>13</v>
      </c>
      <c r="C154" s="5">
        <v>1688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0.20460526315789476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s="10"/>
      <c r="BK154">
        <f t="shared" si="11"/>
        <v>1</v>
      </c>
      <c r="BL154">
        <f t="shared" si="12"/>
        <v>1377</v>
      </c>
      <c r="BN154">
        <f t="shared" si="10"/>
        <v>548</v>
      </c>
      <c r="BP154" s="13"/>
    </row>
    <row r="155" spans="1:68" x14ac:dyDescent="0.2">
      <c r="A155" s="5">
        <v>136</v>
      </c>
      <c r="B155" s="5">
        <v>4</v>
      </c>
      <c r="C155" s="5">
        <v>548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10"/>
      <c r="BK155">
        <f t="shared" si="11"/>
        <v>1</v>
      </c>
      <c r="BL155">
        <f t="shared" si="12"/>
        <v>548</v>
      </c>
      <c r="BN155">
        <f t="shared" si="10"/>
        <v>741</v>
      </c>
      <c r="BP155" s="13"/>
    </row>
    <row r="156" spans="1:68" x14ac:dyDescent="0.2">
      <c r="A156" s="5">
        <v>18</v>
      </c>
      <c r="B156" s="5">
        <v>3</v>
      </c>
      <c r="C156" s="5">
        <v>741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0.87074030552291426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10"/>
      <c r="BK156">
        <f t="shared" si="11"/>
        <v>0.87074030552291426</v>
      </c>
      <c r="BL156">
        <f t="shared" si="12"/>
        <v>851</v>
      </c>
      <c r="BN156">
        <f t="shared" si="10"/>
        <v>1748.9999999999998</v>
      </c>
      <c r="BP156" s="13"/>
    </row>
    <row r="157" spans="1:68" x14ac:dyDescent="0.2">
      <c r="A157" s="5">
        <v>15</v>
      </c>
      <c r="B157" s="5">
        <v>8</v>
      </c>
      <c r="C157" s="5">
        <v>1766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0.96790260099612602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2.1935483870967741E-2</v>
      </c>
      <c r="BF157">
        <v>0</v>
      </c>
      <c r="BG157">
        <v>0</v>
      </c>
      <c r="BH157">
        <v>0</v>
      </c>
      <c r="BI157">
        <v>0</v>
      </c>
      <c r="BJ157" s="10"/>
      <c r="BK157">
        <f t="shared" si="11"/>
        <v>0.96790260099612602</v>
      </c>
      <c r="BL157">
        <f t="shared" si="12"/>
        <v>1807</v>
      </c>
      <c r="BN157">
        <f t="shared" si="10"/>
        <v>105</v>
      </c>
      <c r="BP157" s="13"/>
    </row>
    <row r="158" spans="1:68" x14ac:dyDescent="0.2">
      <c r="A158" s="5">
        <v>310</v>
      </c>
      <c r="B158" s="5">
        <v>2</v>
      </c>
      <c r="C158" s="5">
        <v>105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10"/>
      <c r="BK158">
        <f t="shared" si="11"/>
        <v>1</v>
      </c>
      <c r="BL158">
        <f t="shared" si="12"/>
        <v>105</v>
      </c>
      <c r="BN158">
        <f t="shared" si="10"/>
        <v>87</v>
      </c>
      <c r="BP158" s="13"/>
    </row>
    <row r="159" spans="1:68" x14ac:dyDescent="0.2">
      <c r="A159" s="5">
        <v>511</v>
      </c>
      <c r="B159" s="5">
        <v>2</v>
      </c>
      <c r="C159" s="5">
        <v>87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10"/>
      <c r="BK159">
        <f t="shared" si="11"/>
        <v>1</v>
      </c>
      <c r="BL159">
        <f t="shared" si="12"/>
        <v>87</v>
      </c>
      <c r="BN159">
        <f t="shared" si="10"/>
        <v>396.00000000000006</v>
      </c>
      <c r="BP159" s="13"/>
    </row>
    <row r="160" spans="1:68" x14ac:dyDescent="0.2">
      <c r="A160" s="5">
        <v>415</v>
      </c>
      <c r="B160" s="5">
        <v>12</v>
      </c>
      <c r="C160" s="5">
        <v>727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0.26052631578947372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1.7761322172139944E-2</v>
      </c>
      <c r="BI160">
        <v>0</v>
      </c>
      <c r="BJ160" s="10"/>
      <c r="BK160">
        <f t="shared" si="11"/>
        <v>0.26052631578947372</v>
      </c>
      <c r="BL160">
        <f t="shared" si="12"/>
        <v>1520</v>
      </c>
      <c r="BN160">
        <f t="shared" si="10"/>
        <v>108</v>
      </c>
      <c r="BP160" s="13"/>
    </row>
    <row r="161" spans="1:68" x14ac:dyDescent="0.2">
      <c r="A161" s="5">
        <v>455</v>
      </c>
      <c r="B161" s="5">
        <v>2</v>
      </c>
      <c r="C161" s="5">
        <v>108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10"/>
      <c r="BK161">
        <f t="shared" si="11"/>
        <v>1</v>
      </c>
      <c r="BL161">
        <f t="shared" si="12"/>
        <v>108</v>
      </c>
      <c r="BN161">
        <f t="shared" si="10"/>
        <v>696</v>
      </c>
      <c r="BP161" s="13"/>
    </row>
    <row r="162" spans="1:68" x14ac:dyDescent="0.2">
      <c r="A162" s="5">
        <v>419</v>
      </c>
      <c r="B162" s="5">
        <v>7</v>
      </c>
      <c r="C162" s="5">
        <v>828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6.5989847715736044E-2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0.4578947368421053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10"/>
      <c r="BK162">
        <f t="shared" si="11"/>
        <v>0.4578947368421053</v>
      </c>
      <c r="BL162">
        <f t="shared" si="12"/>
        <v>1520</v>
      </c>
      <c r="BN162">
        <f t="shared" ref="BN162:BN181" si="13">BK163*BL163</f>
        <v>1205</v>
      </c>
      <c r="BP162" s="13"/>
    </row>
    <row r="163" spans="1:68" x14ac:dyDescent="0.2">
      <c r="A163" s="5">
        <v>107</v>
      </c>
      <c r="B163" s="5">
        <v>10</v>
      </c>
      <c r="C163" s="5">
        <v>2727</v>
      </c>
      <c r="E163">
        <v>0.46657381615598892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4.8026315789473681E-2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0.12</v>
      </c>
      <c r="BB163">
        <v>9.7014925373134331E-2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10"/>
      <c r="BK163">
        <f t="shared" ref="BK163:BK182" si="14">INDEX(E163:BI163,MATCH(MAX(E40:BI40),E40:BI40,0))</f>
        <v>1</v>
      </c>
      <c r="BL163">
        <f t="shared" ref="BL163:BL182" si="15">INDEX(E$129:BI$129,MATCH(MAX(E40:BI40),E40:BI40,0))</f>
        <v>1205</v>
      </c>
      <c r="BN163">
        <f t="shared" si="13"/>
        <v>2267</v>
      </c>
      <c r="BP163" s="13"/>
    </row>
    <row r="164" spans="1:68" x14ac:dyDescent="0.2">
      <c r="A164" s="5">
        <v>173</v>
      </c>
      <c r="B164" s="5">
        <v>11</v>
      </c>
      <c r="C164" s="5">
        <v>2531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3.275602409638554E-2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0.71854199683042785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8.2387403881362137E-3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10"/>
      <c r="BK164">
        <f t="shared" si="14"/>
        <v>0.71854199683042785</v>
      </c>
      <c r="BL164">
        <f t="shared" si="15"/>
        <v>3155</v>
      </c>
      <c r="BN164">
        <f t="shared" si="13"/>
        <v>452.00000000000006</v>
      </c>
      <c r="BP164" s="13"/>
    </row>
    <row r="165" spans="1:68" x14ac:dyDescent="0.2">
      <c r="A165" s="5">
        <v>556</v>
      </c>
      <c r="B165" s="5">
        <v>3</v>
      </c>
      <c r="C165" s="5">
        <v>452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0.97835497835497842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10"/>
      <c r="BK165">
        <f t="shared" si="14"/>
        <v>0.97835497835497842</v>
      </c>
      <c r="BL165">
        <f t="shared" si="15"/>
        <v>462</v>
      </c>
      <c r="BN165">
        <f t="shared" si="13"/>
        <v>95</v>
      </c>
      <c r="BP165" s="13"/>
    </row>
    <row r="166" spans="1:68" x14ac:dyDescent="0.2">
      <c r="A166" s="5">
        <v>106</v>
      </c>
      <c r="B166" s="5">
        <v>1</v>
      </c>
      <c r="C166" s="5">
        <v>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10"/>
      <c r="BK166">
        <f t="shared" si="14"/>
        <v>1</v>
      </c>
      <c r="BL166">
        <f t="shared" si="15"/>
        <v>95</v>
      </c>
      <c r="BN166">
        <f t="shared" si="13"/>
        <v>74.000000000000014</v>
      </c>
      <c r="BP166" s="13"/>
    </row>
    <row r="167" spans="1:68" x14ac:dyDescent="0.2">
      <c r="A167" s="5">
        <v>518</v>
      </c>
      <c r="B167" s="5">
        <v>2</v>
      </c>
      <c r="C167" s="5">
        <v>74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0.15071283095723018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10"/>
      <c r="BK167">
        <f t="shared" si="14"/>
        <v>0.15071283095723018</v>
      </c>
      <c r="BL167">
        <f t="shared" si="15"/>
        <v>491</v>
      </c>
      <c r="BN167">
        <f t="shared" si="13"/>
        <v>392</v>
      </c>
      <c r="BP167" s="13"/>
    </row>
    <row r="168" spans="1:68" x14ac:dyDescent="0.2">
      <c r="A168" s="5">
        <v>515</v>
      </c>
      <c r="B168" s="5">
        <v>10</v>
      </c>
      <c r="C168" s="5">
        <v>742</v>
      </c>
      <c r="E168">
        <v>0</v>
      </c>
      <c r="F168">
        <v>5.1739518287243533E-2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2.9411764705882357E-3</v>
      </c>
      <c r="V168">
        <v>1.7013232514177693E-2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8.5470085470085472E-2</v>
      </c>
      <c r="BE168">
        <v>0</v>
      </c>
      <c r="BF168">
        <v>0</v>
      </c>
      <c r="BG168">
        <v>0</v>
      </c>
      <c r="BH168">
        <v>1.1858767975960506E-2</v>
      </c>
      <c r="BI168">
        <v>0</v>
      </c>
      <c r="BJ168" s="10"/>
      <c r="BK168">
        <f t="shared" si="14"/>
        <v>1</v>
      </c>
      <c r="BL168">
        <f t="shared" si="15"/>
        <v>392</v>
      </c>
      <c r="BN168">
        <f t="shared" si="13"/>
        <v>1536</v>
      </c>
      <c r="BP168" s="13"/>
    </row>
    <row r="169" spans="1:68" x14ac:dyDescent="0.2">
      <c r="A169" s="5">
        <v>514</v>
      </c>
      <c r="B169" s="5">
        <v>17</v>
      </c>
      <c r="C169" s="5">
        <v>1536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0.88683602771362591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10"/>
      <c r="BK169">
        <f t="shared" si="14"/>
        <v>0.88683602771362591</v>
      </c>
      <c r="BL169">
        <f t="shared" si="15"/>
        <v>1732</v>
      </c>
      <c r="BN169">
        <f t="shared" si="13"/>
        <v>420</v>
      </c>
      <c r="BP169" s="13"/>
    </row>
    <row r="170" spans="1:68" x14ac:dyDescent="0.2">
      <c r="A170" s="5">
        <v>220</v>
      </c>
      <c r="B170" s="5">
        <v>4</v>
      </c>
      <c r="C170" s="5">
        <v>471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2.1645021645021644E-2</v>
      </c>
      <c r="AR170">
        <v>8.3503054989816694E-2</v>
      </c>
      <c r="AS170">
        <v>0</v>
      </c>
      <c r="AT170">
        <v>0</v>
      </c>
      <c r="AU170">
        <v>0.8502024291497976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10"/>
      <c r="BK170">
        <f t="shared" si="14"/>
        <v>0.8502024291497976</v>
      </c>
      <c r="BL170">
        <f t="shared" si="15"/>
        <v>494</v>
      </c>
      <c r="BN170">
        <f t="shared" si="13"/>
        <v>10834</v>
      </c>
      <c r="BP170" s="13"/>
    </row>
    <row r="171" spans="1:68" x14ac:dyDescent="0.2">
      <c r="A171" s="5">
        <v>97</v>
      </c>
      <c r="B171" s="5">
        <v>70</v>
      </c>
      <c r="C171" s="5">
        <v>11314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0.1630289532293987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1.5436746987951808E-2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0.99176125961186379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1.7171066752522E-3</v>
      </c>
      <c r="BI171">
        <v>0</v>
      </c>
      <c r="BJ171" s="10"/>
      <c r="BK171">
        <f t="shared" si="14"/>
        <v>0.99176125961186379</v>
      </c>
      <c r="BL171">
        <f t="shared" si="15"/>
        <v>10924</v>
      </c>
      <c r="BN171">
        <f t="shared" si="13"/>
        <v>167</v>
      </c>
      <c r="BP171" s="13"/>
    </row>
    <row r="172" spans="1:68" x14ac:dyDescent="0.2">
      <c r="A172" s="5">
        <v>149</v>
      </c>
      <c r="B172" s="5">
        <v>4</v>
      </c>
      <c r="C172" s="5">
        <v>263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1.8072289156626505E-2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10"/>
      <c r="BK172">
        <f t="shared" si="14"/>
        <v>1</v>
      </c>
      <c r="BL172">
        <f t="shared" si="15"/>
        <v>167</v>
      </c>
      <c r="BN172">
        <f t="shared" si="13"/>
        <v>107</v>
      </c>
      <c r="BP172" s="13"/>
    </row>
    <row r="173" spans="1:68" x14ac:dyDescent="0.2">
      <c r="A173" s="5">
        <v>499</v>
      </c>
      <c r="B173" s="5">
        <v>2</v>
      </c>
      <c r="C173" s="5">
        <v>107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s="10"/>
      <c r="BK173">
        <f t="shared" si="14"/>
        <v>1</v>
      </c>
      <c r="BL173">
        <f t="shared" si="15"/>
        <v>107</v>
      </c>
      <c r="BN173">
        <f t="shared" si="13"/>
        <v>94</v>
      </c>
      <c r="BP173" s="13"/>
    </row>
    <row r="174" spans="1:68" x14ac:dyDescent="0.2">
      <c r="A174" s="5">
        <v>496</v>
      </c>
      <c r="B174" s="5">
        <v>1</v>
      </c>
      <c r="C174" s="5">
        <v>94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10"/>
      <c r="BK174">
        <f t="shared" si="14"/>
        <v>1</v>
      </c>
      <c r="BL174">
        <f t="shared" si="15"/>
        <v>94</v>
      </c>
      <c r="BN174">
        <f t="shared" si="13"/>
        <v>193.99999999999997</v>
      </c>
      <c r="BP174" s="13"/>
    </row>
    <row r="175" spans="1:68" x14ac:dyDescent="0.2">
      <c r="A175" s="5">
        <v>497</v>
      </c>
      <c r="B175" s="5">
        <v>4</v>
      </c>
      <c r="C175" s="5">
        <v>326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0.21412803532008828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0.88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10"/>
      <c r="BK175">
        <f t="shared" si="14"/>
        <v>0.21412803532008828</v>
      </c>
      <c r="BL175">
        <f t="shared" si="15"/>
        <v>906</v>
      </c>
      <c r="BN175">
        <f t="shared" si="13"/>
        <v>241.99999999999997</v>
      </c>
      <c r="BP175" s="13"/>
    </row>
    <row r="176" spans="1:68" x14ac:dyDescent="0.2">
      <c r="A176" s="5">
        <v>426</v>
      </c>
      <c r="B176" s="5">
        <v>4</v>
      </c>
      <c r="C176" s="5">
        <v>242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0.90298507462686561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s="10"/>
      <c r="BK176">
        <f t="shared" si="14"/>
        <v>0.90298507462686561</v>
      </c>
      <c r="BL176">
        <f t="shared" si="15"/>
        <v>268</v>
      </c>
      <c r="BN176">
        <f t="shared" si="13"/>
        <v>758</v>
      </c>
      <c r="BP176" s="13"/>
    </row>
    <row r="177" spans="1:68" x14ac:dyDescent="0.2">
      <c r="A177" s="5">
        <v>523</v>
      </c>
      <c r="B177" s="5">
        <v>11</v>
      </c>
      <c r="C177" s="5">
        <v>1450</v>
      </c>
      <c r="E177">
        <v>0</v>
      </c>
      <c r="F177">
        <v>4.4603033006244422E-2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0.88888888888888873</v>
      </c>
      <c r="N177">
        <v>0</v>
      </c>
      <c r="O177">
        <v>8.9347079037800703E-2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0.97806451612903222</v>
      </c>
      <c r="BF177">
        <v>0</v>
      </c>
      <c r="BG177">
        <v>0</v>
      </c>
      <c r="BH177">
        <v>0</v>
      </c>
      <c r="BI177">
        <v>0</v>
      </c>
      <c r="BJ177" s="10"/>
      <c r="BK177">
        <f t="shared" si="14"/>
        <v>0.97806451612903222</v>
      </c>
      <c r="BL177">
        <f t="shared" si="15"/>
        <v>775</v>
      </c>
      <c r="BN177">
        <f t="shared" si="13"/>
        <v>534.99999999999989</v>
      </c>
      <c r="BP177" s="13"/>
    </row>
    <row r="178" spans="1:68" x14ac:dyDescent="0.2">
      <c r="A178" s="5">
        <v>494</v>
      </c>
      <c r="B178" s="5">
        <v>12</v>
      </c>
      <c r="C178" s="5">
        <v>1263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2.8355387523629493E-2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0.91452991452991439</v>
      </c>
      <c r="BE178">
        <v>0</v>
      </c>
      <c r="BF178">
        <v>0</v>
      </c>
      <c r="BG178">
        <v>0</v>
      </c>
      <c r="BH178">
        <v>3.8259283107963081E-2</v>
      </c>
      <c r="BI178">
        <v>0</v>
      </c>
      <c r="BJ178" s="10"/>
      <c r="BK178">
        <f t="shared" si="14"/>
        <v>0.91452991452991439</v>
      </c>
      <c r="BL178">
        <f t="shared" si="15"/>
        <v>585</v>
      </c>
      <c r="BN178">
        <f t="shared" si="13"/>
        <v>59</v>
      </c>
      <c r="BP178" s="13"/>
    </row>
    <row r="179" spans="1:68" x14ac:dyDescent="0.2">
      <c r="A179" s="5">
        <v>520</v>
      </c>
      <c r="B179" s="5">
        <v>2</v>
      </c>
      <c r="C179" s="5">
        <v>169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0.12925969447708577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 s="10"/>
      <c r="BK179">
        <f t="shared" si="14"/>
        <v>1</v>
      </c>
      <c r="BL179">
        <f t="shared" si="15"/>
        <v>59</v>
      </c>
      <c r="BN179">
        <f t="shared" si="13"/>
        <v>963</v>
      </c>
      <c r="BP179" s="13"/>
    </row>
    <row r="180" spans="1:68" x14ac:dyDescent="0.2">
      <c r="A180" s="5">
        <v>565</v>
      </c>
      <c r="B180" s="5">
        <v>21</v>
      </c>
      <c r="C180" s="5">
        <v>3242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0.93859649122807021</v>
      </c>
      <c r="BH180">
        <v>0.12229019102811765</v>
      </c>
      <c r="BI180">
        <v>0</v>
      </c>
      <c r="BJ180" s="10"/>
      <c r="BK180">
        <f t="shared" si="14"/>
        <v>0.93859649122807021</v>
      </c>
      <c r="BL180">
        <f t="shared" si="15"/>
        <v>1026</v>
      </c>
      <c r="BN180">
        <f t="shared" si="13"/>
        <v>14438</v>
      </c>
      <c r="BP180" s="13"/>
    </row>
    <row r="181" spans="1:68" x14ac:dyDescent="0.2">
      <c r="A181" s="5">
        <v>399</v>
      </c>
      <c r="B181" s="5">
        <v>136</v>
      </c>
      <c r="C181" s="5">
        <v>15125</v>
      </c>
      <c r="E181">
        <v>0.20752089136490248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4.7303921568627456E-2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0.11316397228637413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0.77473706804035203</v>
      </c>
      <c r="BI181">
        <v>0</v>
      </c>
      <c r="BJ181" s="10"/>
      <c r="BK181">
        <f t="shared" si="14"/>
        <v>0.77473706804035203</v>
      </c>
      <c r="BL181">
        <f t="shared" si="15"/>
        <v>18636</v>
      </c>
      <c r="BN181">
        <f t="shared" si="13"/>
        <v>559</v>
      </c>
      <c r="BP181" s="13"/>
    </row>
    <row r="182" spans="1:68" x14ac:dyDescent="0.2">
      <c r="A182" s="5">
        <v>140</v>
      </c>
      <c r="B182" s="5">
        <v>10</v>
      </c>
      <c r="C182" s="5">
        <v>743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3.463855421686747E-2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 s="10"/>
      <c r="BK182">
        <f t="shared" si="14"/>
        <v>1</v>
      </c>
      <c r="BL182">
        <f t="shared" si="15"/>
        <v>559</v>
      </c>
      <c r="BP182" s="13"/>
    </row>
    <row r="183" spans="1:68" ht="15" x14ac:dyDescent="0.25">
      <c r="BJ183" s="10"/>
      <c r="BM183" s="9" t="s">
        <v>24</v>
      </c>
      <c r="BN183" s="9">
        <f>SUM(BN130:BN181)</f>
        <v>60106</v>
      </c>
      <c r="BP183" s="13"/>
    </row>
    <row r="184" spans="1:68" x14ac:dyDescent="0.2">
      <c r="BJ184" s="10"/>
      <c r="BP184" s="13"/>
    </row>
    <row r="185" spans="1:68" ht="15" x14ac:dyDescent="0.25">
      <c r="A185" t="e">
        <f>#N/A</f>
        <v>#N/A</v>
      </c>
      <c r="BJ185" s="10"/>
      <c r="BM185" s="9" t="s">
        <v>23</v>
      </c>
      <c r="BN185" s="9">
        <f>BN183/BL5</f>
        <v>0.8139701799764365</v>
      </c>
      <c r="BP185" s="11"/>
    </row>
    <row r="186" spans="1:68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11"/>
    </row>
  </sheetData>
  <sheetProtection selectLockedCells="1" selectUnlockedCells="1"/>
  <mergeCells count="5">
    <mergeCell ref="A1:BP1"/>
    <mergeCell ref="A2:BO2"/>
    <mergeCell ref="A63:BO63"/>
    <mergeCell ref="BP2:BP184"/>
    <mergeCell ref="A125:BO125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or10n</cp:lastModifiedBy>
  <dcterms:created xsi:type="dcterms:W3CDTF">2016-05-13T17:08:39Z</dcterms:created>
  <dcterms:modified xsi:type="dcterms:W3CDTF">2016-05-14T15:10:48Z</dcterms:modified>
</cp:coreProperties>
</file>