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15" yWindow="1230" windowWidth="20610" windowHeight="11640"/>
  </bookViews>
  <sheets>
    <sheet name="hadoop_1_0" sheetId="1" r:id="rId1"/>
  </sheets>
  <calcPr calcId="145621"/>
</workbook>
</file>

<file path=xl/calcChain.xml><?xml version="1.0" encoding="utf-8"?>
<calcChain xmlns="http://schemas.openxmlformats.org/spreadsheetml/2006/main">
  <c r="BS158" i="1" l="1"/>
  <c r="BS157" i="1"/>
  <c r="BS156" i="1"/>
  <c r="BS155" i="1"/>
  <c r="BS154" i="1"/>
  <c r="BS153" i="1"/>
  <c r="BS152" i="1"/>
  <c r="BS151" i="1"/>
  <c r="BS150" i="1"/>
  <c r="BS149" i="1"/>
  <c r="BS148" i="1"/>
  <c r="BS147" i="1"/>
  <c r="BS146" i="1"/>
  <c r="BS145" i="1"/>
  <c r="BS144" i="1"/>
  <c r="BS143" i="1"/>
  <c r="BS142" i="1"/>
  <c r="BS141" i="1"/>
  <c r="BS140" i="1"/>
  <c r="BS139" i="1"/>
  <c r="BS138" i="1"/>
  <c r="BS137" i="1"/>
  <c r="BS136" i="1"/>
  <c r="BS135" i="1"/>
  <c r="BS134" i="1"/>
  <c r="BS133" i="1"/>
  <c r="BS132" i="1"/>
  <c r="BS131" i="1"/>
  <c r="BS130" i="1"/>
  <c r="BS129" i="1"/>
  <c r="BS128" i="1"/>
  <c r="BS127" i="1"/>
  <c r="BS126" i="1"/>
  <c r="BS125" i="1"/>
  <c r="BS124" i="1"/>
  <c r="BS123" i="1"/>
  <c r="BS122" i="1"/>
  <c r="BS121" i="1"/>
  <c r="BS120" i="1"/>
  <c r="BS119" i="1"/>
  <c r="BS118" i="1"/>
  <c r="BS117" i="1"/>
  <c r="BS116" i="1"/>
  <c r="BS115" i="1"/>
  <c r="BR158" i="1"/>
  <c r="BR157" i="1"/>
  <c r="BR156" i="1"/>
  <c r="BR155" i="1"/>
  <c r="BR154" i="1"/>
  <c r="BR153" i="1"/>
  <c r="BU153" i="1" s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8" i="1"/>
  <c r="BS5" i="1"/>
  <c r="BR5" i="1"/>
  <c r="BU124" i="1" l="1"/>
  <c r="BU132" i="1"/>
  <c r="BU148" i="1"/>
  <c r="BU117" i="1"/>
  <c r="BU121" i="1"/>
  <c r="BU125" i="1"/>
  <c r="BU129" i="1"/>
  <c r="BU133" i="1"/>
  <c r="BU137" i="1"/>
  <c r="BU141" i="1"/>
  <c r="BU145" i="1"/>
  <c r="BU149" i="1"/>
  <c r="BU157" i="1"/>
  <c r="BU120" i="1"/>
  <c r="BU136" i="1"/>
  <c r="BU152" i="1"/>
  <c r="BU118" i="1"/>
  <c r="BU122" i="1"/>
  <c r="BU126" i="1"/>
  <c r="BU130" i="1"/>
  <c r="BU134" i="1"/>
  <c r="BU138" i="1"/>
  <c r="BU142" i="1"/>
  <c r="BU146" i="1"/>
  <c r="BU150" i="1"/>
  <c r="BU154" i="1"/>
  <c r="BU158" i="1"/>
  <c r="BU116" i="1"/>
  <c r="BU128" i="1"/>
  <c r="BU140" i="1"/>
  <c r="BU144" i="1"/>
  <c r="BU156" i="1"/>
  <c r="BV53" i="1"/>
  <c r="BU115" i="1"/>
  <c r="BU119" i="1"/>
  <c r="BU123" i="1"/>
  <c r="BU127" i="1"/>
  <c r="BU131" i="1"/>
  <c r="BU135" i="1"/>
  <c r="BU139" i="1"/>
  <c r="BU143" i="1"/>
  <c r="BU147" i="1"/>
  <c r="BU151" i="1"/>
  <c r="BU155" i="1"/>
  <c r="BS104" i="1"/>
  <c r="BR104" i="1"/>
  <c r="BS103" i="1"/>
  <c r="BR103" i="1"/>
  <c r="BS102" i="1"/>
  <c r="BR102" i="1"/>
  <c r="BS101" i="1"/>
  <c r="BR101" i="1"/>
  <c r="BS100" i="1"/>
  <c r="BR100" i="1"/>
  <c r="BS99" i="1"/>
  <c r="BR99" i="1"/>
  <c r="BS98" i="1"/>
  <c r="BR98" i="1"/>
  <c r="BS97" i="1"/>
  <c r="BR97" i="1"/>
  <c r="BS96" i="1"/>
  <c r="BR96" i="1"/>
  <c r="BS95" i="1"/>
  <c r="BR95" i="1"/>
  <c r="BS94" i="1"/>
  <c r="BR94" i="1"/>
  <c r="BS93" i="1"/>
  <c r="BR93" i="1"/>
  <c r="BS92" i="1"/>
  <c r="BR92" i="1"/>
  <c r="BS91" i="1"/>
  <c r="BR91" i="1"/>
  <c r="BS90" i="1"/>
  <c r="BR90" i="1"/>
  <c r="BS89" i="1"/>
  <c r="BR89" i="1"/>
  <c r="BS88" i="1"/>
  <c r="BR88" i="1"/>
  <c r="BS87" i="1"/>
  <c r="BR87" i="1"/>
  <c r="BS86" i="1"/>
  <c r="BR86" i="1"/>
  <c r="BS85" i="1"/>
  <c r="BR85" i="1"/>
  <c r="BS84" i="1"/>
  <c r="BR84" i="1"/>
  <c r="BS83" i="1"/>
  <c r="BR83" i="1"/>
  <c r="BS82" i="1"/>
  <c r="BR82" i="1"/>
  <c r="BS81" i="1"/>
  <c r="BR81" i="1"/>
  <c r="BS80" i="1"/>
  <c r="BR80" i="1"/>
  <c r="BS79" i="1"/>
  <c r="BR79" i="1"/>
  <c r="BS78" i="1"/>
  <c r="BR78" i="1"/>
  <c r="BS77" i="1"/>
  <c r="BR77" i="1"/>
  <c r="BS76" i="1"/>
  <c r="BR76" i="1"/>
  <c r="BS75" i="1"/>
  <c r="BR75" i="1"/>
  <c r="BS74" i="1"/>
  <c r="BR74" i="1"/>
  <c r="BS73" i="1"/>
  <c r="BR73" i="1"/>
  <c r="BS72" i="1"/>
  <c r="BR72" i="1"/>
  <c r="BS71" i="1"/>
  <c r="BR71" i="1"/>
  <c r="BS70" i="1"/>
  <c r="BR70" i="1"/>
  <c r="BS69" i="1"/>
  <c r="BR69" i="1"/>
  <c r="BS68" i="1"/>
  <c r="BR68" i="1"/>
  <c r="BS67" i="1"/>
  <c r="BR67" i="1"/>
  <c r="BS66" i="1"/>
  <c r="BR66" i="1"/>
  <c r="BS65" i="1"/>
  <c r="BR65" i="1"/>
  <c r="BS64" i="1"/>
  <c r="BR64" i="1"/>
  <c r="BS63" i="1"/>
  <c r="BR63" i="1"/>
  <c r="BS62" i="1"/>
  <c r="BR62" i="1"/>
  <c r="BS61" i="1"/>
  <c r="BR61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U160" i="1" l="1"/>
  <c r="BU162" i="1" s="1"/>
  <c r="BT53" i="1"/>
  <c r="BU62" i="1"/>
  <c r="BU64" i="1"/>
  <c r="BU66" i="1"/>
  <c r="BU68" i="1"/>
  <c r="BU70" i="1"/>
  <c r="BU72" i="1"/>
  <c r="BU74" i="1"/>
  <c r="BU76" i="1"/>
  <c r="BU78" i="1"/>
  <c r="BU80" i="1"/>
  <c r="BU82" i="1"/>
  <c r="BU84" i="1"/>
  <c r="BU86" i="1"/>
  <c r="BU88" i="1"/>
  <c r="BU90" i="1"/>
  <c r="BU92" i="1"/>
  <c r="BU94" i="1"/>
  <c r="BU96" i="1"/>
  <c r="BU98" i="1"/>
  <c r="BU100" i="1"/>
  <c r="BU102" i="1"/>
  <c r="BU104" i="1"/>
  <c r="BU91" i="1"/>
  <c r="BU93" i="1"/>
  <c r="BU95" i="1"/>
  <c r="BU97" i="1"/>
  <c r="BU99" i="1"/>
  <c r="BU101" i="1"/>
  <c r="BU103" i="1"/>
  <c r="BU63" i="1"/>
  <c r="BU65" i="1"/>
  <c r="BU67" i="1"/>
  <c r="BU69" i="1"/>
  <c r="BU71" i="1"/>
  <c r="BU73" i="1"/>
  <c r="BU75" i="1"/>
  <c r="BU77" i="1"/>
  <c r="BU79" i="1"/>
  <c r="BU81" i="1"/>
  <c r="BU83" i="1"/>
  <c r="BU85" i="1"/>
  <c r="BU87" i="1"/>
  <c r="BU89" i="1"/>
  <c r="BU61" i="1"/>
  <c r="BU106" i="1" l="1"/>
  <c r="BU108" i="1" s="1"/>
</calcChain>
</file>

<file path=xl/sharedStrings.xml><?xml version="1.0" encoding="utf-8"?>
<sst xmlns="http://schemas.openxmlformats.org/spreadsheetml/2006/main" count="214" uniqueCount="26">
  <si>
    <t>Product Name : hadoop</t>
  </si>
  <si>
    <t xml:space="preserve"> NaN</t>
  </si>
  <si>
    <t>OWN CLUSTER NAME</t>
  </si>
  <si>
    <t>OWN CLUSTER FILES</t>
  </si>
  <si>
    <t>GT CLUSTER NAMES</t>
  </si>
  <si>
    <t>TOTAL FILES</t>
  </si>
  <si>
    <t>BEST DISTANCE PER CLUSTER</t>
  </si>
  <si>
    <t>SECOND BEST</t>
  </si>
  <si>
    <t>GT CLUSTER FILES</t>
  </si>
  <si>
    <t>Average :</t>
  </si>
  <si>
    <t>================================ PERCENT OF FILES OF GROUND TRUTH CONTAINED IN MATCHED CLUSTER ================================</t>
  </si>
  <si>
    <t>FILE CONTAINMENT PERCENT</t>
  </si>
  <si>
    <t>FILES OF THE MATCHED GT CLUSTER</t>
  </si>
  <si>
    <t>FILES CONTAINED</t>
  </si>
  <si>
    <t>TOTAL FILES MATCHED :</t>
  </si>
  <si>
    <t>PERCENT OF FILES MATCHED :</t>
  </si>
  <si>
    <t>================================ PERCENT OF SLOC OF GROUND TRUTH CONTAINED IN MATCHED CLUSTER ================================</t>
  </si>
  <si>
    <t>GT CLUSTER SLOC</t>
  </si>
  <si>
    <t>OWN CLUSTER SLOC</t>
  </si>
  <si>
    <t>================================ TVERSKY SIMILARITY BETWEEN GROUND TRUTH CLUSTERS AND OWN CLUSTERS ================================</t>
  </si>
  <si>
    <t>TOTAL SLOCS</t>
  </si>
  <si>
    <t>TOTAL SLOC MATCHED :</t>
  </si>
  <si>
    <t>PERCENT OF SLOC MATCHED :</t>
  </si>
  <si>
    <t>SLOC OF THE MATCHED GT CLUSTER</t>
  </si>
  <si>
    <t>SLOC CONTAINMENT PERCENT</t>
  </si>
  <si>
    <t>SLOC CONTAINED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</si>
</sst>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Fill="1"/>
    <xf numFmtId="0" fontId="0" fillId="36" borderId="0" xfId="0" applyFill="1"/>
    <xf numFmtId="0" fontId="0" fillId="37" borderId="0" xfId="0" applyFill="1"/>
    <xf numFmtId="0" fontId="0" fillId="34" borderId="0" xfId="0" applyFill="1" applyAlignment="1">
      <alignment horizontal="center" vertical="center"/>
    </xf>
    <xf numFmtId="0" fontId="8" fillId="4" borderId="0" xfId="8"/>
    <xf numFmtId="0" fontId="0" fillId="34" borderId="0" xfId="0" applyFill="1" applyAlignment="1">
      <alignment horizontal="center"/>
    </xf>
    <xf numFmtId="0" fontId="6" fillId="2" borderId="0" xfId="6"/>
    <xf numFmtId="0" fontId="0" fillId="34" borderId="0" xfId="0" applyFill="1"/>
    <xf numFmtId="0" fontId="6" fillId="0" borderId="0" xfId="6" applyFill="1"/>
    <xf numFmtId="0" fontId="0" fillId="34" borderId="0" xfId="0" applyFill="1" applyProtection="1">
      <protection locked="0"/>
    </xf>
    <xf numFmtId="0" fontId="14" fillId="35" borderId="0" xfId="0" applyFont="1" applyFill="1" applyProtection="1">
      <protection locked="0"/>
    </xf>
    <xf numFmtId="0" fontId="0" fillId="35" borderId="0" xfId="0" applyFill="1" applyProtection="1">
      <protection locked="0"/>
    </xf>
    <xf numFmtId="0" fontId="0" fillId="34" borderId="0" xfId="0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8" applyFill="1"/>
    <xf numFmtId="49" fontId="0" fillId="0" borderId="0" xfId="0" applyNumberFormat="1" applyFill="1"/>
    <xf numFmtId="0" fontId="0" fillId="0" borderId="0" xfId="0" quotePrefix="1" applyFill="1" applyAlignment="1">
      <alignment horizontal="center"/>
    </xf>
    <xf numFmtId="0" fontId="0" fillId="0" borderId="0" xfId="0" quotePrefix="1" applyFill="1" applyAlignment="1"/>
    <xf numFmtId="0" fontId="18" fillId="0" borderId="0" xfId="0" applyFont="1" applyFill="1" applyAlignment="1">
      <alignment vertical="center"/>
    </xf>
    <xf numFmtId="0" fontId="0" fillId="34" borderId="0" xfId="0" applyFill="1" applyAlignment="1" applyProtection="1">
      <alignment horizontal="center"/>
      <protection locked="0"/>
    </xf>
    <xf numFmtId="0" fontId="0" fillId="34" borderId="0" xfId="0" quotePrefix="1" applyFill="1" applyAlignment="1">
      <alignment horizontal="center"/>
    </xf>
    <xf numFmtId="0" fontId="0" fillId="34" borderId="0" xfId="0" quotePrefix="1" applyFill="1" applyAlignment="1" applyProtection="1">
      <alignment horizontal="center" vertical="center"/>
      <protection locked="0"/>
    </xf>
    <xf numFmtId="0" fontId="0" fillId="34" borderId="0" xfId="0" applyFill="1" applyAlignment="1" applyProtection="1">
      <alignment horizontal="center" vertical="center"/>
      <protection locked="0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6"/>
  <sheetViews>
    <sheetView tabSelected="1" topLeftCell="AV111" zoomScale="55" zoomScaleNormal="55" workbookViewId="0">
      <selection activeCell="BU113" sqref="BU113"/>
    </sheetView>
  </sheetViews>
  <sheetFormatPr defaultRowHeight="15" x14ac:dyDescent="0.25"/>
  <cols>
    <col min="1" max="69" width="9.140625" style="2"/>
    <col min="70" max="74" width="33.5703125" style="2" customWidth="1"/>
    <col min="75" max="16384" width="9.140625" style="2"/>
  </cols>
  <sheetData>
    <row r="1" spans="1:109" ht="26.2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</row>
    <row r="2" spans="1:109" x14ac:dyDescent="0.25">
      <c r="A2" s="28" t="s">
        <v>19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16"/>
      <c r="BY2" s="16"/>
      <c r="BZ2" s="16"/>
      <c r="CA2" s="16"/>
      <c r="CB2" s="16"/>
      <c r="CC2" s="16"/>
      <c r="CD2" s="16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18"/>
    </row>
    <row r="3" spans="1:109" s="17" customForma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5"/>
      <c r="BX3" s="16"/>
      <c r="BY3" s="16"/>
      <c r="BZ3" s="16"/>
      <c r="CA3" s="16"/>
      <c r="CB3" s="16"/>
      <c r="CC3" s="16"/>
      <c r="CD3" s="16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18"/>
    </row>
    <row r="4" spans="1:109" x14ac:dyDescent="0.25">
      <c r="A4" s="4" t="s">
        <v>2</v>
      </c>
      <c r="B4" s="4" t="s">
        <v>3</v>
      </c>
      <c r="C4" s="4" t="s">
        <v>18</v>
      </c>
      <c r="D4" s="5" t="s">
        <v>4</v>
      </c>
      <c r="E4" s="5">
        <v>338</v>
      </c>
      <c r="F4" s="5">
        <v>382</v>
      </c>
      <c r="G4" s="5">
        <v>196</v>
      </c>
      <c r="H4" s="5">
        <v>191</v>
      </c>
      <c r="I4" s="5">
        <v>285</v>
      </c>
      <c r="J4" s="5">
        <v>118</v>
      </c>
      <c r="K4" s="5">
        <v>489</v>
      </c>
      <c r="L4" s="5">
        <v>288</v>
      </c>
      <c r="M4" s="5">
        <v>434</v>
      </c>
      <c r="N4" s="5">
        <v>535</v>
      </c>
      <c r="O4" s="5">
        <v>482</v>
      </c>
      <c r="P4" s="5">
        <v>481</v>
      </c>
      <c r="Q4" s="5">
        <v>430</v>
      </c>
      <c r="R4" s="5">
        <v>385</v>
      </c>
      <c r="S4" s="5">
        <v>537</v>
      </c>
      <c r="T4" s="5">
        <v>576</v>
      </c>
      <c r="U4" s="5">
        <v>302</v>
      </c>
      <c r="V4" s="5">
        <v>507</v>
      </c>
      <c r="W4" s="5">
        <v>581</v>
      </c>
      <c r="X4" s="5">
        <v>303</v>
      </c>
      <c r="Y4" s="5">
        <v>22</v>
      </c>
      <c r="Z4" s="5">
        <v>372</v>
      </c>
      <c r="AA4" s="5">
        <v>166</v>
      </c>
      <c r="AB4" s="5">
        <v>272</v>
      </c>
      <c r="AC4" s="5">
        <v>345</v>
      </c>
      <c r="AD4" s="5">
        <v>27</v>
      </c>
      <c r="AE4" s="5">
        <v>346</v>
      </c>
      <c r="AF4" s="5">
        <v>165</v>
      </c>
      <c r="AG4" s="5">
        <v>479</v>
      </c>
      <c r="AH4" s="5">
        <v>273</v>
      </c>
      <c r="AI4" s="5">
        <v>3</v>
      </c>
      <c r="AJ4" s="5">
        <v>375</v>
      </c>
      <c r="AK4" s="5">
        <v>404</v>
      </c>
      <c r="AL4" s="5">
        <v>374</v>
      </c>
      <c r="AM4" s="5">
        <v>546</v>
      </c>
      <c r="AN4" s="5">
        <v>340</v>
      </c>
      <c r="AO4" s="5">
        <v>4</v>
      </c>
      <c r="AP4" s="5">
        <v>583</v>
      </c>
      <c r="AQ4" s="5">
        <v>75</v>
      </c>
      <c r="AR4" s="5">
        <v>589</v>
      </c>
      <c r="AS4" s="5">
        <v>262</v>
      </c>
      <c r="AT4" s="5">
        <v>210</v>
      </c>
      <c r="AU4" s="5">
        <v>13</v>
      </c>
      <c r="AV4" s="5">
        <v>362</v>
      </c>
      <c r="AW4" s="5">
        <v>311</v>
      </c>
      <c r="AX4" s="5">
        <v>360</v>
      </c>
      <c r="AY4" s="5">
        <v>417</v>
      </c>
      <c r="AZ4" s="5">
        <v>175</v>
      </c>
      <c r="BA4" s="5">
        <v>515</v>
      </c>
      <c r="BB4" s="5">
        <v>550</v>
      </c>
      <c r="BC4" s="5">
        <v>514</v>
      </c>
      <c r="BD4" s="5">
        <v>560</v>
      </c>
      <c r="BE4" s="5">
        <v>251</v>
      </c>
      <c r="BF4" s="5">
        <v>393</v>
      </c>
      <c r="BG4" s="5">
        <v>293</v>
      </c>
      <c r="BH4" s="5">
        <v>325</v>
      </c>
      <c r="BI4" s="5">
        <v>295</v>
      </c>
      <c r="BJ4" s="5">
        <v>290</v>
      </c>
      <c r="BK4" s="5">
        <v>322</v>
      </c>
      <c r="BL4" s="5">
        <v>522</v>
      </c>
      <c r="BM4" s="5">
        <v>355</v>
      </c>
      <c r="BN4" s="5">
        <v>297</v>
      </c>
      <c r="BO4" s="5">
        <v>253</v>
      </c>
      <c r="BP4" s="5">
        <v>256</v>
      </c>
      <c r="BQ4" s="13"/>
      <c r="BR4" s="6" t="s">
        <v>5</v>
      </c>
      <c r="BS4" s="6" t="s">
        <v>20</v>
      </c>
      <c r="BT4" s="6" t="s">
        <v>6</v>
      </c>
      <c r="BU4"/>
      <c r="BV4" s="6" t="s">
        <v>7</v>
      </c>
      <c r="BW4" s="12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19"/>
      <c r="DA4" s="19"/>
      <c r="DB4" s="19"/>
      <c r="DC4" s="3"/>
      <c r="DD4" s="19"/>
      <c r="DE4" s="18"/>
    </row>
    <row r="5" spans="1:109" x14ac:dyDescent="0.25">
      <c r="A5"/>
      <c r="B5"/>
      <c r="C5"/>
      <c r="D5" s="5" t="s">
        <v>8</v>
      </c>
      <c r="E5" s="5">
        <v>4</v>
      </c>
      <c r="F5" s="5">
        <v>2</v>
      </c>
      <c r="G5" s="5">
        <v>3</v>
      </c>
      <c r="H5" s="5">
        <v>8</v>
      </c>
      <c r="I5" s="5">
        <v>2</v>
      </c>
      <c r="J5" s="5">
        <v>83</v>
      </c>
      <c r="K5" s="5">
        <v>6</v>
      </c>
      <c r="L5" s="5">
        <v>2</v>
      </c>
      <c r="M5" s="5">
        <v>1</v>
      </c>
      <c r="N5" s="5">
        <v>2</v>
      </c>
      <c r="O5" s="5">
        <v>5</v>
      </c>
      <c r="P5" s="5">
        <v>8</v>
      </c>
      <c r="Q5" s="5">
        <v>1</v>
      </c>
      <c r="R5" s="5">
        <v>1</v>
      </c>
      <c r="S5" s="5">
        <v>4</v>
      </c>
      <c r="T5" s="5">
        <v>17</v>
      </c>
      <c r="U5" s="5">
        <v>2</v>
      </c>
      <c r="V5" s="5">
        <v>42</v>
      </c>
      <c r="W5" s="5">
        <v>4</v>
      </c>
      <c r="X5" s="5">
        <v>5</v>
      </c>
      <c r="Y5" s="5">
        <v>5</v>
      </c>
      <c r="Z5" s="5">
        <v>25</v>
      </c>
      <c r="AA5" s="5">
        <v>1</v>
      </c>
      <c r="AB5" s="5">
        <v>2</v>
      </c>
      <c r="AC5" s="5">
        <v>2</v>
      </c>
      <c r="AD5" s="5">
        <v>65</v>
      </c>
      <c r="AE5" s="5">
        <v>2</v>
      </c>
      <c r="AF5" s="5">
        <v>7</v>
      </c>
      <c r="AG5" s="5">
        <v>15</v>
      </c>
      <c r="AH5" s="5">
        <v>6</v>
      </c>
      <c r="AI5" s="5">
        <v>2</v>
      </c>
      <c r="AJ5" s="5">
        <v>6</v>
      </c>
      <c r="AK5" s="5">
        <v>56</v>
      </c>
      <c r="AL5" s="5">
        <v>4</v>
      </c>
      <c r="AM5" s="5">
        <v>3</v>
      </c>
      <c r="AN5" s="5">
        <v>0</v>
      </c>
      <c r="AO5" s="5">
        <v>1</v>
      </c>
      <c r="AP5" s="5">
        <v>4</v>
      </c>
      <c r="AQ5" s="5">
        <v>1</v>
      </c>
      <c r="AR5" s="5">
        <v>5</v>
      </c>
      <c r="AS5" s="5">
        <v>23</v>
      </c>
      <c r="AT5" s="5">
        <v>49</v>
      </c>
      <c r="AU5" s="5">
        <v>1</v>
      </c>
      <c r="AV5" s="5">
        <v>3</v>
      </c>
      <c r="AW5" s="5">
        <v>4</v>
      </c>
      <c r="AX5" s="5">
        <v>17</v>
      </c>
      <c r="AY5" s="5">
        <v>2</v>
      </c>
      <c r="AZ5" s="5">
        <v>0</v>
      </c>
      <c r="BA5" s="5">
        <v>2</v>
      </c>
      <c r="BB5" s="5">
        <v>3</v>
      </c>
      <c r="BC5" s="5">
        <v>2</v>
      </c>
      <c r="BD5" s="5">
        <v>1</v>
      </c>
      <c r="BE5" s="5">
        <v>2</v>
      </c>
      <c r="BF5" s="5">
        <v>3</v>
      </c>
      <c r="BG5" s="5">
        <v>1</v>
      </c>
      <c r="BH5" s="5">
        <v>2</v>
      </c>
      <c r="BI5" s="5">
        <v>5</v>
      </c>
      <c r="BJ5" s="5">
        <v>2</v>
      </c>
      <c r="BK5" s="5">
        <v>8</v>
      </c>
      <c r="BL5" s="5">
        <v>15</v>
      </c>
      <c r="BM5" s="5">
        <v>2</v>
      </c>
      <c r="BN5" s="5">
        <v>25</v>
      </c>
      <c r="BO5" s="5">
        <v>1</v>
      </c>
      <c r="BP5" s="5">
        <v>2</v>
      </c>
      <c r="BQ5" s="13"/>
      <c r="BR5" s="2">
        <f>SUM(E5:BP5)</f>
        <v>589</v>
      </c>
      <c r="BS5" s="2">
        <f>SUM(E6:BP6)</f>
        <v>145053</v>
      </c>
      <c r="BW5" s="12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20"/>
      <c r="DA5" s="20"/>
      <c r="DB5" s="3"/>
      <c r="DC5" s="3"/>
      <c r="DD5" s="3"/>
      <c r="DE5" s="18"/>
    </row>
    <row r="6" spans="1:109" x14ac:dyDescent="0.25">
      <c r="A6"/>
      <c r="B6"/>
      <c r="C6"/>
      <c r="D6" s="5" t="s">
        <v>17</v>
      </c>
      <c r="E6" s="5">
        <v>3460</v>
      </c>
      <c r="F6" s="5">
        <v>187</v>
      </c>
      <c r="G6" s="5">
        <v>704</v>
      </c>
      <c r="H6" s="5">
        <v>1873</v>
      </c>
      <c r="I6" s="5">
        <v>3312</v>
      </c>
      <c r="J6" s="5">
        <v>17968</v>
      </c>
      <c r="K6" s="5">
        <v>622</v>
      </c>
      <c r="L6" s="5">
        <v>393</v>
      </c>
      <c r="M6" s="5">
        <v>71</v>
      </c>
      <c r="N6" s="5">
        <v>400</v>
      </c>
      <c r="O6" s="5">
        <v>2544</v>
      </c>
      <c r="P6" s="5">
        <v>626</v>
      </c>
      <c r="Q6" s="5">
        <v>160</v>
      </c>
      <c r="R6" s="5">
        <v>152</v>
      </c>
      <c r="S6" s="5">
        <v>463</v>
      </c>
      <c r="T6" s="5">
        <v>1784</v>
      </c>
      <c r="U6" s="5">
        <v>1562</v>
      </c>
      <c r="V6" s="5">
        <v>18267</v>
      </c>
      <c r="W6" s="5">
        <v>846</v>
      </c>
      <c r="X6" s="5">
        <v>1003</v>
      </c>
      <c r="Y6" s="5">
        <v>677</v>
      </c>
      <c r="Z6" s="5">
        <v>3457</v>
      </c>
      <c r="AA6" s="5">
        <v>151</v>
      </c>
      <c r="AB6" s="5">
        <v>164</v>
      </c>
      <c r="AC6" s="5">
        <v>665</v>
      </c>
      <c r="AD6" s="5">
        <v>15528</v>
      </c>
      <c r="AE6" s="5">
        <v>612</v>
      </c>
      <c r="AF6" s="5">
        <v>2746</v>
      </c>
      <c r="AG6" s="5">
        <v>1903</v>
      </c>
      <c r="AH6" s="5">
        <v>4274</v>
      </c>
      <c r="AI6" s="5">
        <v>1222</v>
      </c>
      <c r="AJ6" s="5">
        <v>597</v>
      </c>
      <c r="AK6" s="5">
        <v>9964</v>
      </c>
      <c r="AL6" s="5">
        <v>455</v>
      </c>
      <c r="AM6" s="5">
        <v>717</v>
      </c>
      <c r="AN6" s="5">
        <v>0</v>
      </c>
      <c r="AO6" s="5">
        <v>848</v>
      </c>
      <c r="AP6" s="5">
        <v>715</v>
      </c>
      <c r="AQ6" s="5">
        <v>375</v>
      </c>
      <c r="AR6" s="5">
        <v>584</v>
      </c>
      <c r="AS6" s="5">
        <v>2913</v>
      </c>
      <c r="AT6" s="5">
        <v>8208</v>
      </c>
      <c r="AU6" s="5">
        <v>62</v>
      </c>
      <c r="AV6" s="5">
        <v>94</v>
      </c>
      <c r="AW6" s="5">
        <v>383</v>
      </c>
      <c r="AX6" s="5">
        <v>2361</v>
      </c>
      <c r="AY6" s="5">
        <v>566</v>
      </c>
      <c r="AZ6" s="5">
        <v>0</v>
      </c>
      <c r="BA6" s="5">
        <v>108</v>
      </c>
      <c r="BB6" s="5">
        <v>322</v>
      </c>
      <c r="BC6" s="5">
        <v>276</v>
      </c>
      <c r="BD6" s="5">
        <v>264</v>
      </c>
      <c r="BE6" s="5">
        <v>445</v>
      </c>
      <c r="BF6" s="5">
        <v>2448</v>
      </c>
      <c r="BG6" s="5">
        <v>47</v>
      </c>
      <c r="BH6" s="5">
        <v>1636</v>
      </c>
      <c r="BI6" s="5">
        <v>677</v>
      </c>
      <c r="BJ6" s="5">
        <v>98</v>
      </c>
      <c r="BK6" s="5">
        <v>2950</v>
      </c>
      <c r="BL6" s="5">
        <v>2511</v>
      </c>
      <c r="BM6" s="5">
        <v>282</v>
      </c>
      <c r="BN6" s="5">
        <v>15151</v>
      </c>
      <c r="BO6" s="5">
        <v>82</v>
      </c>
      <c r="BP6" s="5">
        <v>1118</v>
      </c>
      <c r="BQ6" s="13"/>
      <c r="BW6" s="12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19"/>
      <c r="DB6" s="3"/>
      <c r="DC6" s="3"/>
      <c r="DD6" s="3"/>
      <c r="DE6" s="18"/>
    </row>
    <row r="7" spans="1:109" x14ac:dyDescent="0.25">
      <c r="BQ7" s="13"/>
      <c r="BW7" s="12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18"/>
    </row>
    <row r="8" spans="1:109" x14ac:dyDescent="0.25">
      <c r="A8" s="4">
        <v>262</v>
      </c>
      <c r="B8" s="4">
        <v>5</v>
      </c>
      <c r="C8" s="4">
        <v>1853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5.7142857142857099E-2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0.14285714285714199</v>
      </c>
      <c r="AT8" s="2">
        <v>3.7037037037037E-2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13"/>
      <c r="BT8" s="2">
        <f t="shared" ref="BT8:BT51" si="0">MAX(E8:BP8)</f>
        <v>0.14285714285714199</v>
      </c>
      <c r="BV8" s="2">
        <f t="shared" ref="BV8:BV51" si="1">LARGE(E8:BP8,2)</f>
        <v>5.7142857142857099E-2</v>
      </c>
      <c r="BW8" s="12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18"/>
    </row>
    <row r="9" spans="1:109" x14ac:dyDescent="0.25">
      <c r="A9" s="4">
        <v>210</v>
      </c>
      <c r="B9" s="4">
        <v>49</v>
      </c>
      <c r="C9" s="4">
        <v>8086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3.03030303030303E-2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0.97959183673469297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13"/>
      <c r="BT9" s="2">
        <f t="shared" si="0"/>
        <v>0.97959183673469297</v>
      </c>
      <c r="BV9" s="2">
        <f t="shared" si="1"/>
        <v>3.03030303030303E-2</v>
      </c>
      <c r="BW9" s="12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18"/>
    </row>
    <row r="10" spans="1:109" x14ac:dyDescent="0.25">
      <c r="A10" s="4">
        <v>196</v>
      </c>
      <c r="B10" s="4">
        <v>3</v>
      </c>
      <c r="C10" s="4">
        <v>1013</v>
      </c>
      <c r="E10" s="2">
        <v>0</v>
      </c>
      <c r="F10" s="2">
        <v>0</v>
      </c>
      <c r="G10" s="2">
        <v>0</v>
      </c>
      <c r="H10" s="2">
        <v>0.36363636363636298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0.18181818181818099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13"/>
      <c r="BT10" s="2">
        <f t="shared" si="0"/>
        <v>0.36363636363636298</v>
      </c>
      <c r="BV10" s="2">
        <f t="shared" si="1"/>
        <v>0.18181818181818099</v>
      </c>
      <c r="BW10" s="12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18"/>
    </row>
    <row r="11" spans="1:109" x14ac:dyDescent="0.25">
      <c r="A11" s="4">
        <v>382</v>
      </c>
      <c r="B11" s="4">
        <v>5</v>
      </c>
      <c r="C11" s="4">
        <v>1921</v>
      </c>
      <c r="E11" s="2">
        <v>0</v>
      </c>
      <c r="F11" s="2">
        <v>0.57142857142857095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0.57142857142857095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6.6666666666666596E-2</v>
      </c>
      <c r="BO11" s="2">
        <v>0</v>
      </c>
      <c r="BP11" s="2">
        <v>0</v>
      </c>
      <c r="BQ11" s="13"/>
      <c r="BT11" s="2">
        <f t="shared" si="0"/>
        <v>0.57142857142857095</v>
      </c>
      <c r="BV11" s="2">
        <f t="shared" si="1"/>
        <v>0.57142857142857095</v>
      </c>
      <c r="BW11" s="12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18"/>
    </row>
    <row r="12" spans="1:109" x14ac:dyDescent="0.25">
      <c r="A12" s="4">
        <v>285</v>
      </c>
      <c r="B12" s="4">
        <v>15</v>
      </c>
      <c r="C12" s="4">
        <v>6293</v>
      </c>
      <c r="E12" s="2">
        <v>0</v>
      </c>
      <c r="F12" s="2">
        <v>0</v>
      </c>
      <c r="G12" s="2">
        <v>0</v>
      </c>
      <c r="H12" s="2">
        <v>0</v>
      </c>
      <c r="I12" s="2">
        <v>0.11764705882352899</v>
      </c>
      <c r="J12" s="2">
        <v>8.16326530612244E-2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7.4999999999999997E-2</v>
      </c>
      <c r="AE12" s="2">
        <v>0</v>
      </c>
      <c r="AF12" s="2">
        <v>9.0909090909090898E-2</v>
      </c>
      <c r="AG12" s="2">
        <v>0</v>
      </c>
      <c r="AH12" s="2">
        <v>0</v>
      </c>
      <c r="AI12" s="2">
        <v>0</v>
      </c>
      <c r="AJ12" s="2">
        <v>0</v>
      </c>
      <c r="AK12" s="2">
        <v>5.6338028169014003E-2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0.105263157894736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0.1</v>
      </c>
      <c r="BO12" s="2">
        <v>0</v>
      </c>
      <c r="BP12" s="2">
        <v>0</v>
      </c>
      <c r="BQ12" s="13"/>
      <c r="BT12" s="2">
        <f t="shared" si="0"/>
        <v>0.11764705882352899</v>
      </c>
      <c r="BV12" s="2">
        <f t="shared" si="1"/>
        <v>0.105263157894736</v>
      </c>
      <c r="BW12" s="12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18"/>
    </row>
    <row r="13" spans="1:109" x14ac:dyDescent="0.25">
      <c r="A13" s="4">
        <v>191</v>
      </c>
      <c r="B13" s="4">
        <v>6</v>
      </c>
      <c r="C13" s="4">
        <v>701</v>
      </c>
      <c r="E13" s="2">
        <v>0</v>
      </c>
      <c r="F13" s="2">
        <v>0</v>
      </c>
      <c r="G13" s="2">
        <v>0.44444444444444398</v>
      </c>
      <c r="H13" s="2">
        <v>0.57142857142857095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13"/>
      <c r="BT13" s="2">
        <f t="shared" si="0"/>
        <v>0.57142857142857095</v>
      </c>
      <c r="BV13" s="2">
        <f t="shared" si="1"/>
        <v>0.44444444444444398</v>
      </c>
      <c r="BW13" s="12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18"/>
    </row>
    <row r="14" spans="1:109" x14ac:dyDescent="0.25">
      <c r="A14" s="4">
        <v>118</v>
      </c>
      <c r="B14" s="4">
        <v>67</v>
      </c>
      <c r="C14" s="4">
        <v>15138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0.86666666666666603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1.6260162601626001E-2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2.2222222222222199E-2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13"/>
      <c r="BT14" s="2">
        <f t="shared" si="0"/>
        <v>0.86666666666666603</v>
      </c>
      <c r="BV14" s="2">
        <f t="shared" si="1"/>
        <v>2.2222222222222199E-2</v>
      </c>
      <c r="BW14" s="12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18"/>
    </row>
    <row r="15" spans="1:109" x14ac:dyDescent="0.25">
      <c r="A15" s="4">
        <v>489</v>
      </c>
      <c r="B15" s="4">
        <v>3</v>
      </c>
      <c r="C15" s="4">
        <v>369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0.22222222222222199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4.4444444444444398E-2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3.38983050847457E-2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13"/>
      <c r="BT15" s="2">
        <f t="shared" si="0"/>
        <v>0.22222222222222199</v>
      </c>
      <c r="BV15" s="2">
        <f t="shared" si="1"/>
        <v>4.4444444444444398E-2</v>
      </c>
      <c r="BW15" s="12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18"/>
    </row>
    <row r="16" spans="1:109" x14ac:dyDescent="0.25">
      <c r="A16" s="4">
        <v>288</v>
      </c>
      <c r="B16" s="4">
        <v>2</v>
      </c>
      <c r="C16" s="4">
        <v>393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13"/>
      <c r="BT16" s="2">
        <f t="shared" si="0"/>
        <v>1</v>
      </c>
      <c r="BV16" s="2">
        <f t="shared" si="1"/>
        <v>0</v>
      </c>
      <c r="BW16" s="12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18"/>
    </row>
    <row r="17" spans="1:109" x14ac:dyDescent="0.25">
      <c r="A17" s="4">
        <v>417</v>
      </c>
      <c r="B17" s="4">
        <v>2</v>
      </c>
      <c r="C17" s="4">
        <v>566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13"/>
      <c r="BT17" s="2">
        <f t="shared" si="0"/>
        <v>1</v>
      </c>
      <c r="BV17" s="2">
        <f t="shared" si="1"/>
        <v>0</v>
      </c>
      <c r="BW17" s="12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18"/>
    </row>
    <row r="18" spans="1:109" x14ac:dyDescent="0.25">
      <c r="A18" s="4">
        <v>434</v>
      </c>
      <c r="B18" s="4">
        <v>47</v>
      </c>
      <c r="C18" s="4">
        <v>11023</v>
      </c>
      <c r="E18" s="2">
        <v>0</v>
      </c>
      <c r="F18" s="2">
        <v>0</v>
      </c>
      <c r="G18" s="2">
        <v>0</v>
      </c>
      <c r="H18" s="2">
        <v>0</v>
      </c>
      <c r="I18" s="2">
        <v>4.08163265306122E-2</v>
      </c>
      <c r="J18" s="2">
        <v>3.0769230769230702E-2</v>
      </c>
      <c r="K18" s="2">
        <v>0</v>
      </c>
      <c r="L18" s="2">
        <v>0</v>
      </c>
      <c r="M18" s="2">
        <v>4.1666666666666602E-2</v>
      </c>
      <c r="N18" s="2">
        <v>0</v>
      </c>
      <c r="O18" s="2">
        <v>0</v>
      </c>
      <c r="P18" s="2">
        <v>0</v>
      </c>
      <c r="Q18" s="2">
        <v>0</v>
      </c>
      <c r="R18" s="2">
        <v>4.1666666666666602E-2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0.15384615384615299</v>
      </c>
      <c r="Z18" s="2">
        <v>0</v>
      </c>
      <c r="AA18" s="2">
        <v>0</v>
      </c>
      <c r="AB18" s="2">
        <v>0</v>
      </c>
      <c r="AC18" s="2">
        <v>0</v>
      </c>
      <c r="AD18" s="2">
        <v>0.55357142857142805</v>
      </c>
      <c r="AE18" s="2">
        <v>0</v>
      </c>
      <c r="AF18" s="2">
        <v>0</v>
      </c>
      <c r="AG18" s="2">
        <v>3.2258064516128997E-2</v>
      </c>
      <c r="AH18" s="2">
        <v>0</v>
      </c>
      <c r="AI18" s="2">
        <v>8.16326530612244E-2</v>
      </c>
      <c r="AJ18" s="2">
        <v>0</v>
      </c>
      <c r="AK18" s="2">
        <v>1.94174757281553E-2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2.8571428571428501E-2</v>
      </c>
      <c r="AT18" s="2">
        <v>0</v>
      </c>
      <c r="AU18" s="2">
        <v>4.1666666666666602E-2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2.77777777777777E-2</v>
      </c>
      <c r="BO18" s="2">
        <v>0</v>
      </c>
      <c r="BP18" s="2">
        <v>0</v>
      </c>
      <c r="BQ18" s="13"/>
      <c r="BT18" s="2">
        <f t="shared" si="0"/>
        <v>0.55357142857142805</v>
      </c>
      <c r="BV18" s="2">
        <f t="shared" si="1"/>
        <v>0.15384615384615299</v>
      </c>
      <c r="BW18" s="12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18"/>
    </row>
    <row r="19" spans="1:109" x14ac:dyDescent="0.25">
      <c r="A19" s="4">
        <v>535</v>
      </c>
      <c r="B19" s="4">
        <v>3</v>
      </c>
      <c r="C19" s="4">
        <v>786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2.3255813953488299E-2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4.4444444444444398E-2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3.38983050847457E-2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13"/>
      <c r="BT19" s="2">
        <f t="shared" si="0"/>
        <v>4.4444444444444398E-2</v>
      </c>
      <c r="BV19" s="2">
        <f t="shared" si="1"/>
        <v>3.38983050847457E-2</v>
      </c>
      <c r="BW19" s="12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21"/>
      <c r="DB19" s="21"/>
      <c r="DC19" s="21"/>
      <c r="DD19" s="21"/>
      <c r="DE19" s="18"/>
    </row>
    <row r="20" spans="1:109" x14ac:dyDescent="0.25">
      <c r="A20" s="4">
        <v>175</v>
      </c>
      <c r="B20" s="4">
        <v>19</v>
      </c>
      <c r="C20" s="4">
        <v>2970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3.2786885245901599E-2</v>
      </c>
      <c r="W20" s="2">
        <v>0</v>
      </c>
      <c r="X20" s="2">
        <v>0</v>
      </c>
      <c r="Y20" s="2">
        <v>0</v>
      </c>
      <c r="Z20" s="2">
        <v>0.68181818181818099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5.8823529411764698E-2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0.148148148148148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13"/>
      <c r="BT20" s="2">
        <f t="shared" si="0"/>
        <v>0.68181818181818099</v>
      </c>
      <c r="BV20" s="2">
        <f t="shared" si="1"/>
        <v>0.148148148148148</v>
      </c>
      <c r="BW20" s="12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18"/>
    </row>
    <row r="21" spans="1:109" x14ac:dyDescent="0.25">
      <c r="A21" s="4">
        <v>481</v>
      </c>
      <c r="B21" s="4">
        <v>33</v>
      </c>
      <c r="C21" s="4">
        <v>3022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0.15384615384615299</v>
      </c>
      <c r="L21" s="2">
        <v>0</v>
      </c>
      <c r="M21" s="2">
        <v>0</v>
      </c>
      <c r="N21" s="2">
        <v>0</v>
      </c>
      <c r="O21" s="2">
        <v>5.2631578947368397E-2</v>
      </c>
      <c r="P21" s="2">
        <v>0.24390243902438999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0.24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8.3333333333333301E-2</v>
      </c>
      <c r="AH21" s="2">
        <v>0</v>
      </c>
      <c r="AI21" s="2">
        <v>0</v>
      </c>
      <c r="AJ21" s="2">
        <v>0</v>
      </c>
      <c r="AK21" s="2">
        <v>0.29213483146067398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13"/>
      <c r="BT21" s="2">
        <f t="shared" si="0"/>
        <v>0.29213483146067398</v>
      </c>
      <c r="BV21" s="2">
        <f t="shared" si="1"/>
        <v>0.24390243902438999</v>
      </c>
      <c r="BW21" s="12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18"/>
    </row>
    <row r="22" spans="1:109" x14ac:dyDescent="0.25">
      <c r="A22" s="4">
        <v>430</v>
      </c>
      <c r="B22" s="4">
        <v>2</v>
      </c>
      <c r="C22" s="4">
        <v>278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0.66666666666666596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3.4482758620689599E-2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13"/>
      <c r="BT22" s="2">
        <f t="shared" si="0"/>
        <v>0.66666666666666596</v>
      </c>
      <c r="BV22" s="2">
        <f t="shared" si="1"/>
        <v>3.4482758620689599E-2</v>
      </c>
      <c r="BW22" s="12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18"/>
    </row>
    <row r="23" spans="1:109" x14ac:dyDescent="0.25">
      <c r="A23" s="4">
        <v>385</v>
      </c>
      <c r="B23" s="4">
        <v>4</v>
      </c>
      <c r="C23" s="4">
        <v>1629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0.27586206896551702</v>
      </c>
      <c r="BO23" s="2">
        <v>0</v>
      </c>
      <c r="BP23" s="2">
        <v>0</v>
      </c>
      <c r="BQ23" s="13"/>
      <c r="BT23" s="2">
        <f t="shared" si="0"/>
        <v>0.27586206896551702</v>
      </c>
      <c r="BV23" s="2">
        <f t="shared" si="1"/>
        <v>0</v>
      </c>
      <c r="BW23" s="12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20"/>
      <c r="DA23" s="20"/>
      <c r="DB23" s="20"/>
      <c r="DC23" s="20"/>
      <c r="DD23" s="3"/>
      <c r="DE23" s="18"/>
    </row>
    <row r="24" spans="1:109" x14ac:dyDescent="0.25">
      <c r="A24" s="4">
        <v>576</v>
      </c>
      <c r="B24" s="4">
        <v>15</v>
      </c>
      <c r="C24" s="4">
        <v>1486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0.9375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13"/>
      <c r="BT24" s="2">
        <f t="shared" si="0"/>
        <v>0.9375</v>
      </c>
      <c r="BV24" s="2">
        <f t="shared" si="1"/>
        <v>0</v>
      </c>
      <c r="BW24" s="12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18"/>
    </row>
    <row r="25" spans="1:109" x14ac:dyDescent="0.25">
      <c r="A25" s="4">
        <v>515</v>
      </c>
      <c r="B25" s="4">
        <v>13</v>
      </c>
      <c r="C25" s="4">
        <v>1561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8.3333333333333301E-2</v>
      </c>
      <c r="K25" s="2">
        <v>0.21052631578947301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0.133333333333333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8.6956521739130405E-2</v>
      </c>
      <c r="AL25" s="2">
        <v>0</v>
      </c>
      <c r="AM25" s="2">
        <v>0</v>
      </c>
      <c r="AN25" s="2">
        <v>0</v>
      </c>
      <c r="AO25" s="2">
        <v>0</v>
      </c>
      <c r="AP25" s="2">
        <v>0.11764705882352899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0.266666666666666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13"/>
      <c r="BT25" s="2">
        <f t="shared" si="0"/>
        <v>0.266666666666666</v>
      </c>
      <c r="BV25" s="2">
        <f t="shared" si="1"/>
        <v>0.21052631578947301</v>
      </c>
      <c r="BW25" s="12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18"/>
    </row>
    <row r="26" spans="1:109" x14ac:dyDescent="0.25">
      <c r="A26" s="4">
        <v>550</v>
      </c>
      <c r="B26" s="4">
        <v>2</v>
      </c>
      <c r="C26" s="4">
        <v>182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3.4482758620689599E-2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0.4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13"/>
      <c r="BT26" s="2">
        <f t="shared" si="0"/>
        <v>0.4</v>
      </c>
      <c r="BV26" s="2">
        <f t="shared" si="1"/>
        <v>3.4482758620689599E-2</v>
      </c>
      <c r="BW26" s="12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18"/>
    </row>
    <row r="27" spans="1:109" x14ac:dyDescent="0.25">
      <c r="A27" s="4">
        <v>514</v>
      </c>
      <c r="B27" s="4">
        <v>41</v>
      </c>
      <c r="C27" s="4">
        <v>16901</v>
      </c>
      <c r="E27" s="2">
        <v>0</v>
      </c>
      <c r="F27" s="2">
        <v>0</v>
      </c>
      <c r="G27" s="2">
        <v>0</v>
      </c>
      <c r="H27" s="2">
        <v>4.08163265306122E-2</v>
      </c>
      <c r="I27" s="2">
        <v>0</v>
      </c>
      <c r="J27" s="2">
        <v>1.6129032258064498E-2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4.08163265306122E-2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0.48192771084337299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3.7735849056603703E-2</v>
      </c>
      <c r="AE27" s="2">
        <v>0</v>
      </c>
      <c r="AF27" s="2">
        <v>0</v>
      </c>
      <c r="AG27" s="2">
        <v>0.214285714285714</v>
      </c>
      <c r="AH27" s="2">
        <v>0</v>
      </c>
      <c r="AI27" s="2">
        <v>0</v>
      </c>
      <c r="AJ27" s="2">
        <v>8.5106382978723402E-2</v>
      </c>
      <c r="AK27" s="2">
        <v>8.2474226804123696E-2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9.3023255813953404E-2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9.3023255813953404E-2</v>
      </c>
      <c r="BQ27" s="13"/>
      <c r="BT27" s="2">
        <f t="shared" si="0"/>
        <v>0.48192771084337299</v>
      </c>
      <c r="BV27" s="2">
        <f t="shared" si="1"/>
        <v>0.214285714285714</v>
      </c>
      <c r="BW27" s="12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18"/>
    </row>
    <row r="28" spans="1:109" x14ac:dyDescent="0.25">
      <c r="A28" s="4">
        <v>251</v>
      </c>
      <c r="B28" s="4">
        <v>19</v>
      </c>
      <c r="C28" s="4">
        <v>7400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0.33333333333333298</v>
      </c>
      <c r="P28" s="2">
        <v>0.148148148148148</v>
      </c>
      <c r="Q28" s="2">
        <v>0</v>
      </c>
      <c r="R28" s="2">
        <v>0</v>
      </c>
      <c r="S28" s="2">
        <v>0</v>
      </c>
      <c r="T28" s="2">
        <v>5.5555555555555497E-2</v>
      </c>
      <c r="U28" s="2">
        <v>0</v>
      </c>
      <c r="V28" s="2">
        <v>0.13114754098360601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5.8823529411764698E-2</v>
      </c>
      <c r="AH28" s="2">
        <v>0</v>
      </c>
      <c r="AI28" s="2">
        <v>0</v>
      </c>
      <c r="AJ28" s="2">
        <v>0</v>
      </c>
      <c r="AK28" s="2">
        <v>0.133333333333333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0.19047619047618999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13"/>
      <c r="BT28" s="2">
        <f t="shared" si="0"/>
        <v>0.33333333333333298</v>
      </c>
      <c r="BV28" s="2">
        <f t="shared" si="1"/>
        <v>0.19047619047618999</v>
      </c>
      <c r="BW28" s="12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18"/>
    </row>
    <row r="29" spans="1:109" x14ac:dyDescent="0.25">
      <c r="A29" s="4">
        <v>560</v>
      </c>
      <c r="B29" s="4">
        <v>3</v>
      </c>
      <c r="C29" s="4">
        <v>811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6.7796610169491497E-2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0.5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13"/>
      <c r="BT29" s="2">
        <f t="shared" si="0"/>
        <v>0.5</v>
      </c>
      <c r="BV29" s="2">
        <f t="shared" si="1"/>
        <v>6.7796610169491497E-2</v>
      </c>
      <c r="BW29" s="12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18"/>
    </row>
    <row r="30" spans="1:109" x14ac:dyDescent="0.25">
      <c r="A30" s="4">
        <v>393</v>
      </c>
      <c r="B30" s="4">
        <v>4</v>
      </c>
      <c r="C30" s="4">
        <v>2680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4.3478260869565202E-2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0.85714285714285698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13"/>
      <c r="BT30" s="2">
        <f t="shared" si="0"/>
        <v>0.85714285714285698</v>
      </c>
      <c r="BV30" s="2">
        <f t="shared" si="1"/>
        <v>4.3478260869565202E-2</v>
      </c>
      <c r="BW30" s="12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18"/>
    </row>
    <row r="31" spans="1:109" x14ac:dyDescent="0.25">
      <c r="A31" s="4">
        <v>581</v>
      </c>
      <c r="B31" s="4">
        <v>27</v>
      </c>
      <c r="C31" s="4">
        <v>4226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0.13793103448275801</v>
      </c>
      <c r="O31" s="2">
        <v>0</v>
      </c>
      <c r="P31" s="2">
        <v>0</v>
      </c>
      <c r="Q31" s="2">
        <v>0</v>
      </c>
      <c r="R31" s="2">
        <v>0</v>
      </c>
      <c r="S31" s="2">
        <v>0.19354838709677399</v>
      </c>
      <c r="T31" s="2">
        <v>0</v>
      </c>
      <c r="U31" s="2">
        <v>0</v>
      </c>
      <c r="V31" s="2">
        <v>5.7971014492753603E-2</v>
      </c>
      <c r="W31" s="2">
        <v>0.25806451612903197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0.313253012048192</v>
      </c>
      <c r="AL31" s="2">
        <v>0</v>
      </c>
      <c r="AM31" s="2">
        <v>6.6666666666666596E-2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0.133333333333333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13"/>
      <c r="BT31" s="2">
        <f t="shared" si="0"/>
        <v>0.313253012048192</v>
      </c>
      <c r="BV31" s="2">
        <f t="shared" si="1"/>
        <v>0.25806451612903197</v>
      </c>
      <c r="BW31" s="12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18"/>
    </row>
    <row r="32" spans="1:109" x14ac:dyDescent="0.25">
      <c r="A32" s="4">
        <v>303</v>
      </c>
      <c r="B32" s="4">
        <v>16</v>
      </c>
      <c r="C32" s="4">
        <v>4295</v>
      </c>
      <c r="E32" s="2">
        <v>0.2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0.38095238095237999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0.18181818181818099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0.10256410256410201</v>
      </c>
      <c r="AT32" s="2">
        <v>0</v>
      </c>
      <c r="AU32" s="2">
        <v>0</v>
      </c>
      <c r="AV32" s="2">
        <v>0</v>
      </c>
      <c r="AW32" s="2">
        <v>0.3</v>
      </c>
      <c r="AX32" s="2">
        <v>0.12121212121212099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9.5238095238095205E-2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13"/>
      <c r="BT32" s="2">
        <f t="shared" si="0"/>
        <v>0.38095238095237999</v>
      </c>
      <c r="BV32" s="2">
        <f t="shared" si="1"/>
        <v>0.3</v>
      </c>
      <c r="BW32" s="12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18"/>
    </row>
    <row r="33" spans="1:109" x14ac:dyDescent="0.25">
      <c r="A33" s="4">
        <v>293</v>
      </c>
      <c r="B33" s="4">
        <v>11</v>
      </c>
      <c r="C33" s="4">
        <v>3387</v>
      </c>
      <c r="E33" s="2">
        <v>0</v>
      </c>
      <c r="F33" s="2">
        <v>0</v>
      </c>
      <c r="G33" s="2">
        <v>0.14285714285714199</v>
      </c>
      <c r="H33" s="2">
        <v>0.105263157894736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0.125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0.22222222222222199</v>
      </c>
      <c r="AG33" s="2">
        <v>0</v>
      </c>
      <c r="AH33" s="2">
        <v>0</v>
      </c>
      <c r="AI33" s="2">
        <v>0</v>
      </c>
      <c r="AJ33" s="2">
        <v>0.11764705882352899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0.16666666666666599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0.22222222222222199</v>
      </c>
      <c r="BO33" s="2">
        <v>0</v>
      </c>
      <c r="BP33" s="2">
        <v>0</v>
      </c>
      <c r="BQ33" s="13"/>
      <c r="BT33" s="2">
        <f t="shared" si="0"/>
        <v>0.22222222222222199</v>
      </c>
      <c r="BV33" s="2">
        <f t="shared" si="1"/>
        <v>0.22222222222222199</v>
      </c>
      <c r="BW33" s="12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22"/>
      <c r="DC33" s="3"/>
      <c r="DD33" s="3"/>
      <c r="DE33" s="18"/>
    </row>
    <row r="34" spans="1:109" x14ac:dyDescent="0.25">
      <c r="A34" s="4">
        <v>372</v>
      </c>
      <c r="B34" s="4">
        <v>10</v>
      </c>
      <c r="C34" s="4">
        <v>1193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0.57142857142857095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13"/>
      <c r="BT34" s="2">
        <f t="shared" si="0"/>
        <v>0.57142857142857095</v>
      </c>
      <c r="BV34" s="2">
        <f t="shared" si="1"/>
        <v>0</v>
      </c>
      <c r="BW34" s="12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18"/>
    </row>
    <row r="35" spans="1:109" x14ac:dyDescent="0.25">
      <c r="A35" s="4">
        <v>325</v>
      </c>
      <c r="B35" s="4">
        <v>8</v>
      </c>
      <c r="C35" s="4">
        <v>3876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2.19780219780219E-2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5.4794520547945202E-2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0.4</v>
      </c>
      <c r="BI35" s="2">
        <v>0</v>
      </c>
      <c r="BJ35" s="2">
        <v>0</v>
      </c>
      <c r="BK35" s="2">
        <v>0.375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13"/>
      <c r="BT35" s="2">
        <f t="shared" si="0"/>
        <v>0.4</v>
      </c>
      <c r="BV35" s="2">
        <f t="shared" si="1"/>
        <v>0.375</v>
      </c>
      <c r="BW35" s="12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22"/>
      <c r="DE35" s="18"/>
    </row>
    <row r="36" spans="1:109" x14ac:dyDescent="0.25">
      <c r="A36" s="4">
        <v>345</v>
      </c>
      <c r="B36" s="4">
        <v>2</v>
      </c>
      <c r="C36" s="4">
        <v>776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0.5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0.105263157894736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13"/>
      <c r="BT36" s="2">
        <f t="shared" si="0"/>
        <v>0.5</v>
      </c>
      <c r="BV36" s="2">
        <f t="shared" si="1"/>
        <v>0.105263157894736</v>
      </c>
      <c r="BW36" s="12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18"/>
    </row>
    <row r="37" spans="1:109" x14ac:dyDescent="0.25">
      <c r="A37" s="4">
        <v>166</v>
      </c>
      <c r="B37" s="4">
        <v>2</v>
      </c>
      <c r="C37" s="4">
        <v>256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0.66666666666666596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0.08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13"/>
      <c r="BT37" s="2">
        <f t="shared" si="0"/>
        <v>0.66666666666666596</v>
      </c>
      <c r="BV37" s="2">
        <f t="shared" si="1"/>
        <v>0.08</v>
      </c>
      <c r="BW37" s="12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11"/>
      <c r="DC37" s="11"/>
      <c r="DD37" s="3"/>
      <c r="DE37" s="18"/>
    </row>
    <row r="38" spans="1:109" x14ac:dyDescent="0.25">
      <c r="A38" s="4">
        <v>290</v>
      </c>
      <c r="B38" s="4">
        <v>4</v>
      </c>
      <c r="C38" s="4">
        <v>1446</v>
      </c>
      <c r="E38" s="2">
        <v>0.25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0.66666666666666596</v>
      </c>
      <c r="BK38" s="2">
        <v>0</v>
      </c>
      <c r="BL38" s="2">
        <v>0</v>
      </c>
      <c r="BM38" s="2">
        <v>0</v>
      </c>
      <c r="BN38" s="2">
        <v>6.8965517241379296E-2</v>
      </c>
      <c r="BO38" s="2">
        <v>0</v>
      </c>
      <c r="BP38" s="2">
        <v>0</v>
      </c>
      <c r="BQ38" s="13"/>
      <c r="BT38" s="2">
        <f t="shared" si="0"/>
        <v>0.66666666666666596</v>
      </c>
      <c r="BV38" s="2">
        <f t="shared" si="1"/>
        <v>0.25</v>
      </c>
      <c r="BW38" s="12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18"/>
    </row>
    <row r="39" spans="1:109" x14ac:dyDescent="0.25">
      <c r="A39" s="4">
        <v>27</v>
      </c>
      <c r="B39" s="4">
        <v>28</v>
      </c>
      <c r="C39" s="4">
        <v>5250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1.8018018018018001E-2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0.53763440860214995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5.8823529411764698E-2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4.4444444444444398E-2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13"/>
      <c r="BT39" s="2">
        <f t="shared" si="0"/>
        <v>0.53763440860214995</v>
      </c>
      <c r="BV39" s="2">
        <f t="shared" si="1"/>
        <v>5.8823529411764698E-2</v>
      </c>
      <c r="BW39" s="12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11"/>
      <c r="DC39" s="11"/>
      <c r="DD39" s="3"/>
      <c r="DE39" s="18"/>
    </row>
    <row r="40" spans="1:109" x14ac:dyDescent="0.25">
      <c r="A40" s="4">
        <v>165</v>
      </c>
      <c r="B40" s="4">
        <v>21</v>
      </c>
      <c r="C40" s="4">
        <v>11464</v>
      </c>
      <c r="E40" s="2">
        <v>0.08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8.6956521739130405E-2</v>
      </c>
      <c r="AF40" s="2">
        <v>0.28571428571428498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4.54545454545454E-2</v>
      </c>
      <c r="AT40" s="2">
        <v>0</v>
      </c>
      <c r="AU40" s="2">
        <v>0</v>
      </c>
      <c r="AV40" s="2">
        <v>0</v>
      </c>
      <c r="AW40" s="2">
        <v>0</v>
      </c>
      <c r="AX40" s="2">
        <v>5.2631578947368397E-2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0.30769230769230699</v>
      </c>
      <c r="BJ40" s="2">
        <v>0</v>
      </c>
      <c r="BK40" s="2">
        <v>0</v>
      </c>
      <c r="BL40" s="2">
        <v>0</v>
      </c>
      <c r="BM40" s="2">
        <v>0</v>
      </c>
      <c r="BN40" s="2">
        <v>0.34782608695652101</v>
      </c>
      <c r="BO40" s="2">
        <v>9.0909090909090898E-2</v>
      </c>
      <c r="BP40" s="2">
        <v>0</v>
      </c>
      <c r="BQ40" s="13"/>
      <c r="BT40" s="2">
        <f t="shared" si="0"/>
        <v>0.34782608695652101</v>
      </c>
      <c r="BV40" s="2">
        <f t="shared" si="1"/>
        <v>0.30769230769230699</v>
      </c>
      <c r="BW40" s="12"/>
      <c r="CG40" s="23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18"/>
    </row>
    <row r="41" spans="1:109" x14ac:dyDescent="0.25">
      <c r="A41" s="4">
        <v>273</v>
      </c>
      <c r="B41" s="4">
        <v>27</v>
      </c>
      <c r="C41" s="4">
        <v>7548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5.4545454545454501E-2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6.4516129032257993E-2</v>
      </c>
      <c r="T41" s="2">
        <v>0</v>
      </c>
      <c r="U41" s="2">
        <v>0</v>
      </c>
      <c r="V41" s="2">
        <v>2.8985507246376802E-2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6.8965517241379296E-2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0.36363636363636298</v>
      </c>
      <c r="AI41" s="2">
        <v>0</v>
      </c>
      <c r="AJ41" s="2">
        <v>0</v>
      </c>
      <c r="AK41" s="2">
        <v>9.6385542168674704E-2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6.25E-2</v>
      </c>
      <c r="AS41" s="2">
        <v>0.4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13"/>
      <c r="BT41" s="2">
        <f t="shared" si="0"/>
        <v>0.4</v>
      </c>
      <c r="BV41" s="2">
        <f t="shared" si="1"/>
        <v>0.36363636363636298</v>
      </c>
      <c r="BW41" s="12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18"/>
    </row>
    <row r="42" spans="1:109" x14ac:dyDescent="0.25">
      <c r="A42" s="4">
        <v>479</v>
      </c>
      <c r="B42" s="4">
        <v>5</v>
      </c>
      <c r="C42" s="4">
        <v>2954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8.5106382978723402E-2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0.3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13"/>
      <c r="BT42" s="2">
        <f t="shared" si="0"/>
        <v>0.3</v>
      </c>
      <c r="BV42" s="2">
        <f t="shared" si="1"/>
        <v>8.5106382978723402E-2</v>
      </c>
      <c r="BW42" s="12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18"/>
    </row>
    <row r="43" spans="1:109" x14ac:dyDescent="0.25">
      <c r="A43" s="4">
        <v>522</v>
      </c>
      <c r="B43" s="4">
        <v>17</v>
      </c>
      <c r="C43" s="4">
        <v>2662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5.4794520547945202E-2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0.9375</v>
      </c>
      <c r="BM43" s="2">
        <v>0</v>
      </c>
      <c r="BN43" s="2">
        <v>0</v>
      </c>
      <c r="BO43" s="2">
        <v>0</v>
      </c>
      <c r="BP43" s="2">
        <v>0</v>
      </c>
      <c r="BQ43" s="13"/>
      <c r="BT43" s="2">
        <f t="shared" si="0"/>
        <v>0.9375</v>
      </c>
      <c r="BV43" s="2">
        <f t="shared" si="1"/>
        <v>5.4794520547945202E-2</v>
      </c>
      <c r="BW43" s="12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18"/>
    </row>
    <row r="44" spans="1:109" x14ac:dyDescent="0.25">
      <c r="A44" s="4">
        <v>355</v>
      </c>
      <c r="B44" s="4">
        <v>19</v>
      </c>
      <c r="C44" s="4">
        <v>3150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9.5238095238095205E-2</v>
      </c>
      <c r="AD44" s="2">
        <v>0</v>
      </c>
      <c r="AE44" s="2">
        <v>9.5238095238095205E-2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0.27272727272727199</v>
      </c>
      <c r="AW44" s="2">
        <v>0</v>
      </c>
      <c r="AX44" s="2">
        <v>0.61111111111111105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0.19047619047618999</v>
      </c>
      <c r="BN44" s="2">
        <v>4.54545454545454E-2</v>
      </c>
      <c r="BO44" s="2">
        <v>0</v>
      </c>
      <c r="BP44" s="2">
        <v>0</v>
      </c>
      <c r="BQ44" s="13"/>
      <c r="BT44" s="2">
        <f t="shared" si="0"/>
        <v>0.61111111111111105</v>
      </c>
      <c r="BV44" s="2">
        <f t="shared" si="1"/>
        <v>0.27272727272727199</v>
      </c>
      <c r="BW44" s="12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20"/>
      <c r="DD44" s="3"/>
      <c r="DE44" s="18"/>
    </row>
    <row r="45" spans="1:109" x14ac:dyDescent="0.25">
      <c r="A45" s="4">
        <v>375</v>
      </c>
      <c r="B45" s="4">
        <v>2</v>
      </c>
      <c r="C45" s="4">
        <v>591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2.3529411764705799E-2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0.11764705882352899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13"/>
      <c r="BT45" s="2">
        <f t="shared" si="0"/>
        <v>0.11764705882352899</v>
      </c>
      <c r="BV45" s="2">
        <f t="shared" si="1"/>
        <v>2.3529411764705799E-2</v>
      </c>
      <c r="BW45" s="12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18"/>
    </row>
    <row r="46" spans="1:109" x14ac:dyDescent="0.25">
      <c r="A46" s="4">
        <v>374</v>
      </c>
      <c r="B46" s="4">
        <v>11</v>
      </c>
      <c r="C46" s="4">
        <v>1187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0.53333333333333299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0.133333333333333</v>
      </c>
      <c r="AX46" s="2">
        <v>7.1428571428571397E-2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0.21052631578947301</v>
      </c>
      <c r="BL46" s="2">
        <v>0</v>
      </c>
      <c r="BM46" s="2">
        <v>0</v>
      </c>
      <c r="BN46" s="2">
        <v>0.16666666666666599</v>
      </c>
      <c r="BO46" s="2">
        <v>0</v>
      </c>
      <c r="BP46" s="2">
        <v>0</v>
      </c>
      <c r="BQ46" s="13"/>
      <c r="BT46" s="2">
        <f t="shared" si="0"/>
        <v>0.53333333333333299</v>
      </c>
      <c r="BV46" s="2">
        <f t="shared" si="1"/>
        <v>0.21052631578947301</v>
      </c>
      <c r="BW46" s="12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18"/>
    </row>
    <row r="47" spans="1:109" x14ac:dyDescent="0.25">
      <c r="A47" s="4">
        <v>404</v>
      </c>
      <c r="B47" s="4">
        <v>2</v>
      </c>
      <c r="C47" s="4">
        <v>218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6.8965517241379296E-2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13"/>
      <c r="BT47" s="2">
        <f t="shared" si="0"/>
        <v>6.8965517241379296E-2</v>
      </c>
      <c r="BV47" s="2">
        <f t="shared" si="1"/>
        <v>0</v>
      </c>
      <c r="BW47" s="12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18"/>
    </row>
    <row r="48" spans="1:109" x14ac:dyDescent="0.25">
      <c r="A48" s="4">
        <v>546</v>
      </c>
      <c r="B48" s="4">
        <v>3</v>
      </c>
      <c r="C48" s="4">
        <v>715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0.66666666666666596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7.69230769230769E-2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13"/>
      <c r="BT48" s="2">
        <f t="shared" si="0"/>
        <v>0.66666666666666596</v>
      </c>
      <c r="BV48" s="2">
        <f t="shared" si="1"/>
        <v>7.69230769230769E-2</v>
      </c>
      <c r="BW48" s="12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18"/>
    </row>
    <row r="49" spans="1:109" x14ac:dyDescent="0.25">
      <c r="A49" s="4">
        <v>4</v>
      </c>
      <c r="B49" s="4">
        <v>2</v>
      </c>
      <c r="C49" s="4">
        <v>1019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0.66666666666666596</v>
      </c>
      <c r="AP49" s="2">
        <v>0</v>
      </c>
      <c r="AQ49" s="2">
        <v>0</v>
      </c>
      <c r="AR49" s="2">
        <v>0</v>
      </c>
      <c r="AS49" s="2">
        <v>0.08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13"/>
      <c r="BT49" s="2">
        <f t="shared" si="0"/>
        <v>0.66666666666666596</v>
      </c>
      <c r="BV49" s="2">
        <f t="shared" si="1"/>
        <v>0.08</v>
      </c>
      <c r="BW49" s="12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18"/>
    </row>
    <row r="50" spans="1:109" x14ac:dyDescent="0.25">
      <c r="A50" s="4">
        <v>583</v>
      </c>
      <c r="B50" s="4">
        <v>8</v>
      </c>
      <c r="C50" s="4">
        <v>1374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0.5</v>
      </c>
      <c r="AQ50" s="2">
        <v>0</v>
      </c>
      <c r="AR50" s="2">
        <v>0.61538461538461497</v>
      </c>
      <c r="AS50" s="2">
        <v>6.4516129032257993E-2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13"/>
      <c r="BT50" s="2">
        <f t="shared" si="0"/>
        <v>0.61538461538461497</v>
      </c>
      <c r="BV50" s="2">
        <f t="shared" si="1"/>
        <v>0.5</v>
      </c>
      <c r="BW50" s="12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18"/>
    </row>
    <row r="51" spans="1:109" x14ac:dyDescent="0.25">
      <c r="A51" s="4">
        <v>75</v>
      </c>
      <c r="B51" s="4">
        <v>2</v>
      </c>
      <c r="C51" s="4">
        <v>404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0.28571428571428498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0.66666666666666596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13"/>
      <c r="BT51" s="2">
        <f t="shared" si="0"/>
        <v>0.66666666666666596</v>
      </c>
      <c r="BV51" s="2">
        <f t="shared" si="1"/>
        <v>0.28571428571428498</v>
      </c>
      <c r="BW51" s="12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18"/>
    </row>
    <row r="52" spans="1:109" x14ac:dyDescent="0.25">
      <c r="BQ52" s="13"/>
      <c r="BW52" s="12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18"/>
    </row>
    <row r="53" spans="1:109" x14ac:dyDescent="0.25">
      <c r="BQ53" s="13"/>
      <c r="BS53" s="7" t="s">
        <v>9</v>
      </c>
      <c r="BT53" s="7">
        <f>AVERAGE(BT8:BT51)</f>
        <v>0.50720768807155037</v>
      </c>
      <c r="BU53" s="7" t="s">
        <v>9</v>
      </c>
      <c r="BV53" s="7">
        <f>AVERAGE(BV8:BV51)</f>
        <v>0.15323668018330999</v>
      </c>
      <c r="BW53" s="12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18"/>
    </row>
    <row r="54" spans="1:109" x14ac:dyDescent="0.25">
      <c r="BQ54" s="13"/>
      <c r="BW54" s="12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18"/>
    </row>
    <row r="55" spans="1:109" x14ac:dyDescent="0.25">
      <c r="A55" s="27" t="s">
        <v>10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12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18"/>
    </row>
    <row r="56" spans="1:109" x14ac:dyDescent="0.25">
      <c r="BQ56" s="14"/>
      <c r="BW56" s="12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18"/>
    </row>
    <row r="57" spans="1:109" x14ac:dyDescent="0.25">
      <c r="A57" s="4" t="s">
        <v>2</v>
      </c>
      <c r="B57" s="4" t="s">
        <v>3</v>
      </c>
      <c r="C57" s="4" t="s">
        <v>18</v>
      </c>
      <c r="D57" s="5" t="s">
        <v>4</v>
      </c>
      <c r="E57" s="5">
        <v>338</v>
      </c>
      <c r="F57" s="5">
        <v>382</v>
      </c>
      <c r="G57" s="5">
        <v>196</v>
      </c>
      <c r="H57" s="5">
        <v>191</v>
      </c>
      <c r="I57" s="5">
        <v>285</v>
      </c>
      <c r="J57" s="5">
        <v>118</v>
      </c>
      <c r="K57" s="5">
        <v>489</v>
      </c>
      <c r="L57" s="5">
        <v>288</v>
      </c>
      <c r="M57" s="5">
        <v>434</v>
      </c>
      <c r="N57" s="5">
        <v>535</v>
      </c>
      <c r="O57" s="5">
        <v>482</v>
      </c>
      <c r="P57" s="5">
        <v>481</v>
      </c>
      <c r="Q57" s="5">
        <v>430</v>
      </c>
      <c r="R57" s="5">
        <v>385</v>
      </c>
      <c r="S57" s="5">
        <v>537</v>
      </c>
      <c r="T57" s="5">
        <v>576</v>
      </c>
      <c r="U57" s="5">
        <v>302</v>
      </c>
      <c r="V57" s="5">
        <v>507</v>
      </c>
      <c r="W57" s="5">
        <v>581</v>
      </c>
      <c r="X57" s="5">
        <v>303</v>
      </c>
      <c r="Y57" s="5">
        <v>22</v>
      </c>
      <c r="Z57" s="5">
        <v>372</v>
      </c>
      <c r="AA57" s="5">
        <v>166</v>
      </c>
      <c r="AB57" s="5">
        <v>272</v>
      </c>
      <c r="AC57" s="5">
        <v>345</v>
      </c>
      <c r="AD57" s="5">
        <v>27</v>
      </c>
      <c r="AE57" s="5">
        <v>346</v>
      </c>
      <c r="AF57" s="5">
        <v>165</v>
      </c>
      <c r="AG57" s="5">
        <v>479</v>
      </c>
      <c r="AH57" s="5">
        <v>273</v>
      </c>
      <c r="AI57" s="5">
        <v>3</v>
      </c>
      <c r="AJ57" s="5">
        <v>375</v>
      </c>
      <c r="AK57" s="5">
        <v>404</v>
      </c>
      <c r="AL57" s="5">
        <v>374</v>
      </c>
      <c r="AM57" s="5">
        <v>546</v>
      </c>
      <c r="AN57" s="5">
        <v>340</v>
      </c>
      <c r="AO57" s="5">
        <v>4</v>
      </c>
      <c r="AP57" s="5">
        <v>583</v>
      </c>
      <c r="AQ57" s="5">
        <v>75</v>
      </c>
      <c r="AR57" s="5">
        <v>589</v>
      </c>
      <c r="AS57" s="5">
        <v>262</v>
      </c>
      <c r="AT57" s="5">
        <v>210</v>
      </c>
      <c r="AU57" s="5">
        <v>13</v>
      </c>
      <c r="AV57" s="5">
        <v>362</v>
      </c>
      <c r="AW57" s="5">
        <v>311</v>
      </c>
      <c r="AX57" s="5">
        <v>360</v>
      </c>
      <c r="AY57" s="5">
        <v>417</v>
      </c>
      <c r="AZ57" s="5">
        <v>175</v>
      </c>
      <c r="BA57" s="5">
        <v>515</v>
      </c>
      <c r="BB57" s="5">
        <v>550</v>
      </c>
      <c r="BC57" s="5">
        <v>514</v>
      </c>
      <c r="BD57" s="5">
        <v>560</v>
      </c>
      <c r="BE57" s="5">
        <v>251</v>
      </c>
      <c r="BF57" s="5">
        <v>393</v>
      </c>
      <c r="BG57" s="5">
        <v>293</v>
      </c>
      <c r="BH57" s="5">
        <v>325</v>
      </c>
      <c r="BI57" s="5">
        <v>295</v>
      </c>
      <c r="BJ57" s="5">
        <v>290</v>
      </c>
      <c r="BK57" s="5">
        <v>322</v>
      </c>
      <c r="BL57" s="5">
        <v>522</v>
      </c>
      <c r="BM57" s="5">
        <v>355</v>
      </c>
      <c r="BN57" s="5">
        <v>297</v>
      </c>
      <c r="BO57" s="5">
        <v>253</v>
      </c>
      <c r="BP57" s="5">
        <v>256</v>
      </c>
      <c r="BQ57" s="14"/>
      <c r="BV57"/>
      <c r="BW57" s="12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11"/>
      <c r="DC57" s="11"/>
      <c r="DD57" s="3"/>
      <c r="DE57" s="18"/>
    </row>
    <row r="58" spans="1:109" x14ac:dyDescent="0.25">
      <c r="A58"/>
      <c r="B58"/>
      <c r="C58"/>
      <c r="D58" s="5" t="s">
        <v>8</v>
      </c>
      <c r="E58" s="5">
        <v>4</v>
      </c>
      <c r="F58" s="5">
        <v>2</v>
      </c>
      <c r="G58" s="5">
        <v>3</v>
      </c>
      <c r="H58" s="5">
        <v>8</v>
      </c>
      <c r="I58" s="5">
        <v>2</v>
      </c>
      <c r="J58" s="5">
        <v>83</v>
      </c>
      <c r="K58" s="5">
        <v>6</v>
      </c>
      <c r="L58" s="5">
        <v>2</v>
      </c>
      <c r="M58" s="5">
        <v>1</v>
      </c>
      <c r="N58" s="5">
        <v>2</v>
      </c>
      <c r="O58" s="5">
        <v>5</v>
      </c>
      <c r="P58" s="5">
        <v>8</v>
      </c>
      <c r="Q58" s="5">
        <v>1</v>
      </c>
      <c r="R58" s="5">
        <v>1</v>
      </c>
      <c r="S58" s="5">
        <v>4</v>
      </c>
      <c r="T58" s="5">
        <v>17</v>
      </c>
      <c r="U58" s="5">
        <v>2</v>
      </c>
      <c r="V58" s="5">
        <v>42</v>
      </c>
      <c r="W58" s="5">
        <v>4</v>
      </c>
      <c r="X58" s="5">
        <v>5</v>
      </c>
      <c r="Y58" s="5">
        <v>5</v>
      </c>
      <c r="Z58" s="5">
        <v>25</v>
      </c>
      <c r="AA58" s="5">
        <v>1</v>
      </c>
      <c r="AB58" s="5">
        <v>2</v>
      </c>
      <c r="AC58" s="5">
        <v>2</v>
      </c>
      <c r="AD58" s="5">
        <v>65</v>
      </c>
      <c r="AE58" s="5">
        <v>2</v>
      </c>
      <c r="AF58" s="5">
        <v>7</v>
      </c>
      <c r="AG58" s="5">
        <v>15</v>
      </c>
      <c r="AH58" s="5">
        <v>6</v>
      </c>
      <c r="AI58" s="5">
        <v>2</v>
      </c>
      <c r="AJ58" s="5">
        <v>6</v>
      </c>
      <c r="AK58" s="5">
        <v>56</v>
      </c>
      <c r="AL58" s="5">
        <v>4</v>
      </c>
      <c r="AM58" s="5">
        <v>3</v>
      </c>
      <c r="AN58" s="5">
        <v>0</v>
      </c>
      <c r="AO58" s="5">
        <v>1</v>
      </c>
      <c r="AP58" s="5">
        <v>4</v>
      </c>
      <c r="AQ58" s="5">
        <v>1</v>
      </c>
      <c r="AR58" s="5">
        <v>5</v>
      </c>
      <c r="AS58" s="5">
        <v>23</v>
      </c>
      <c r="AT58" s="5">
        <v>49</v>
      </c>
      <c r="AU58" s="5">
        <v>1</v>
      </c>
      <c r="AV58" s="5">
        <v>3</v>
      </c>
      <c r="AW58" s="5">
        <v>4</v>
      </c>
      <c r="AX58" s="5">
        <v>17</v>
      </c>
      <c r="AY58" s="5">
        <v>2</v>
      </c>
      <c r="AZ58" s="5">
        <v>0</v>
      </c>
      <c r="BA58" s="5">
        <v>2</v>
      </c>
      <c r="BB58" s="5">
        <v>3</v>
      </c>
      <c r="BC58" s="5">
        <v>2</v>
      </c>
      <c r="BD58" s="5">
        <v>1</v>
      </c>
      <c r="BE58" s="5">
        <v>2</v>
      </c>
      <c r="BF58" s="5">
        <v>3</v>
      </c>
      <c r="BG58" s="5">
        <v>1</v>
      </c>
      <c r="BH58" s="5">
        <v>2</v>
      </c>
      <c r="BI58" s="5">
        <v>5</v>
      </c>
      <c r="BJ58" s="5">
        <v>2</v>
      </c>
      <c r="BK58" s="5">
        <v>8</v>
      </c>
      <c r="BL58" s="5">
        <v>15</v>
      </c>
      <c r="BM58" s="5">
        <v>2</v>
      </c>
      <c r="BN58" s="5">
        <v>25</v>
      </c>
      <c r="BO58" s="5">
        <v>1</v>
      </c>
      <c r="BP58" s="5">
        <v>2</v>
      </c>
      <c r="BQ58" s="14"/>
      <c r="BR58" s="8" t="s">
        <v>11</v>
      </c>
      <c r="BS58" s="8" t="s">
        <v>12</v>
      </c>
      <c r="BT58" s="1"/>
      <c r="BU58" s="8" t="s">
        <v>13</v>
      </c>
      <c r="BW58" s="12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18"/>
    </row>
    <row r="59" spans="1:109" x14ac:dyDescent="0.25">
      <c r="A59"/>
      <c r="B59"/>
      <c r="C59"/>
      <c r="D59" s="5" t="s">
        <v>17</v>
      </c>
      <c r="E59" s="5">
        <v>3460</v>
      </c>
      <c r="F59" s="5">
        <v>187</v>
      </c>
      <c r="G59" s="5">
        <v>704</v>
      </c>
      <c r="H59" s="5">
        <v>1873</v>
      </c>
      <c r="I59" s="5">
        <v>3312</v>
      </c>
      <c r="J59" s="5">
        <v>17968</v>
      </c>
      <c r="K59" s="5">
        <v>622</v>
      </c>
      <c r="L59" s="5">
        <v>393</v>
      </c>
      <c r="M59" s="5">
        <v>71</v>
      </c>
      <c r="N59" s="5">
        <v>400</v>
      </c>
      <c r="O59" s="5">
        <v>2544</v>
      </c>
      <c r="P59" s="5">
        <v>626</v>
      </c>
      <c r="Q59" s="5">
        <v>160</v>
      </c>
      <c r="R59" s="5">
        <v>152</v>
      </c>
      <c r="S59" s="5">
        <v>463</v>
      </c>
      <c r="T59" s="5">
        <v>1784</v>
      </c>
      <c r="U59" s="5">
        <v>1562</v>
      </c>
      <c r="V59" s="5">
        <v>18267</v>
      </c>
      <c r="W59" s="5">
        <v>846</v>
      </c>
      <c r="X59" s="5">
        <v>1003</v>
      </c>
      <c r="Y59" s="5">
        <v>677</v>
      </c>
      <c r="Z59" s="5">
        <v>3457</v>
      </c>
      <c r="AA59" s="5">
        <v>151</v>
      </c>
      <c r="AB59" s="5">
        <v>164</v>
      </c>
      <c r="AC59" s="5">
        <v>665</v>
      </c>
      <c r="AD59" s="5">
        <v>15528</v>
      </c>
      <c r="AE59" s="5">
        <v>612</v>
      </c>
      <c r="AF59" s="5">
        <v>2746</v>
      </c>
      <c r="AG59" s="5">
        <v>1903</v>
      </c>
      <c r="AH59" s="5">
        <v>4274</v>
      </c>
      <c r="AI59" s="5">
        <v>1222</v>
      </c>
      <c r="AJ59" s="5">
        <v>597</v>
      </c>
      <c r="AK59" s="5">
        <v>9964</v>
      </c>
      <c r="AL59" s="5">
        <v>455</v>
      </c>
      <c r="AM59" s="5">
        <v>717</v>
      </c>
      <c r="AN59" s="5">
        <v>0</v>
      </c>
      <c r="AO59" s="5">
        <v>848</v>
      </c>
      <c r="AP59" s="5">
        <v>715</v>
      </c>
      <c r="AQ59" s="5">
        <v>375</v>
      </c>
      <c r="AR59" s="5">
        <v>584</v>
      </c>
      <c r="AS59" s="5">
        <v>2913</v>
      </c>
      <c r="AT59" s="5">
        <v>8208</v>
      </c>
      <c r="AU59" s="5">
        <v>62</v>
      </c>
      <c r="AV59" s="5">
        <v>94</v>
      </c>
      <c r="AW59" s="5">
        <v>383</v>
      </c>
      <c r="AX59" s="5">
        <v>2361</v>
      </c>
      <c r="AY59" s="5">
        <v>566</v>
      </c>
      <c r="AZ59" s="5">
        <v>0</v>
      </c>
      <c r="BA59" s="5">
        <v>108</v>
      </c>
      <c r="BB59" s="5">
        <v>322</v>
      </c>
      <c r="BC59" s="5">
        <v>276</v>
      </c>
      <c r="BD59" s="5">
        <v>264</v>
      </c>
      <c r="BE59" s="5">
        <v>445</v>
      </c>
      <c r="BF59" s="5">
        <v>2448</v>
      </c>
      <c r="BG59" s="5">
        <v>47</v>
      </c>
      <c r="BH59" s="5">
        <v>1636</v>
      </c>
      <c r="BI59" s="5">
        <v>677</v>
      </c>
      <c r="BJ59" s="5">
        <v>98</v>
      </c>
      <c r="BK59" s="5">
        <v>2950</v>
      </c>
      <c r="BL59" s="5">
        <v>2511</v>
      </c>
      <c r="BM59" s="5">
        <v>282</v>
      </c>
      <c r="BN59" s="5">
        <v>15151</v>
      </c>
      <c r="BO59" s="5">
        <v>82</v>
      </c>
      <c r="BP59" s="5">
        <v>1118</v>
      </c>
      <c r="BQ59" s="14"/>
      <c r="BW59" s="12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11"/>
      <c r="DC59" s="11"/>
      <c r="DD59" s="3"/>
      <c r="DE59" s="18"/>
    </row>
    <row r="60" spans="1:109" x14ac:dyDescent="0.25">
      <c r="BQ60" s="14"/>
      <c r="BW60" s="12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</row>
    <row r="61" spans="1:109" x14ac:dyDescent="0.25">
      <c r="A61" s="4">
        <v>262</v>
      </c>
      <c r="B61" s="4">
        <v>5</v>
      </c>
      <c r="C61" s="4">
        <v>1853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3.0769230769230702E-2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 t="s">
        <v>1</v>
      </c>
      <c r="AO61" s="2">
        <v>0</v>
      </c>
      <c r="AP61" s="2">
        <v>0</v>
      </c>
      <c r="AQ61" s="2">
        <v>0</v>
      </c>
      <c r="AR61" s="2">
        <v>0</v>
      </c>
      <c r="AS61" s="2">
        <v>8.6956521739130405E-2</v>
      </c>
      <c r="AT61" s="2">
        <v>2.04081632653061E-2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 t="s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14"/>
      <c r="BR61" s="2">
        <f t="shared" ref="BR61:BR104" si="2">INDEX(E61:BP61,MATCH(MAX(E8:BP8),E8:BP8,0))</f>
        <v>8.6956521739130405E-2</v>
      </c>
      <c r="BS61" s="2">
        <f t="shared" ref="BS61:BS104" si="3">INDEX(F$58:BP$58,MATCH(MAX(F8:BP8),F8:BP8,0))</f>
        <v>23</v>
      </c>
      <c r="BU61" s="2">
        <f t="shared" ref="BU61:BU104" si="4">BR61*BS61</f>
        <v>1.9999999999999993</v>
      </c>
      <c r="BW61" s="12"/>
    </row>
    <row r="62" spans="1:109" x14ac:dyDescent="0.25">
      <c r="A62" s="4">
        <v>210</v>
      </c>
      <c r="B62" s="4">
        <v>49</v>
      </c>
      <c r="C62" s="4">
        <v>8086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5.8823529411764698E-2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 t="s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0.97959183673469297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 t="s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14"/>
      <c r="BR62" s="2">
        <f t="shared" si="2"/>
        <v>0.97959183673469297</v>
      </c>
      <c r="BS62" s="2">
        <f t="shared" si="3"/>
        <v>49</v>
      </c>
      <c r="BU62" s="2">
        <f t="shared" si="4"/>
        <v>47.999999999999957</v>
      </c>
      <c r="BW62" s="12"/>
    </row>
    <row r="63" spans="1:109" x14ac:dyDescent="0.25">
      <c r="A63" s="4">
        <v>196</v>
      </c>
      <c r="B63" s="4">
        <v>3</v>
      </c>
      <c r="C63" s="4">
        <v>1013</v>
      </c>
      <c r="E63" s="2">
        <v>0</v>
      </c>
      <c r="F63" s="2">
        <v>0</v>
      </c>
      <c r="G63" s="2">
        <v>0</v>
      </c>
      <c r="H63" s="2">
        <v>0.25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 t="s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 t="s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0.125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14"/>
      <c r="BR63" s="2">
        <f t="shared" si="2"/>
        <v>0.25</v>
      </c>
      <c r="BS63" s="2">
        <f t="shared" si="3"/>
        <v>8</v>
      </c>
      <c r="BU63" s="2">
        <f t="shared" si="4"/>
        <v>2</v>
      </c>
      <c r="BW63" s="12"/>
    </row>
    <row r="64" spans="1:109" x14ac:dyDescent="0.25">
      <c r="A64" s="4">
        <v>382</v>
      </c>
      <c r="B64" s="4">
        <v>5</v>
      </c>
      <c r="C64" s="4">
        <v>1921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 t="s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 t="s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0.04</v>
      </c>
      <c r="BO64" s="2">
        <v>0</v>
      </c>
      <c r="BP64" s="2">
        <v>0</v>
      </c>
      <c r="BQ64" s="14"/>
      <c r="BR64" s="2">
        <f t="shared" si="2"/>
        <v>1</v>
      </c>
      <c r="BS64" s="2">
        <f t="shared" si="3"/>
        <v>2</v>
      </c>
      <c r="BU64" s="2">
        <f t="shared" si="4"/>
        <v>2</v>
      </c>
      <c r="BW64" s="12"/>
    </row>
    <row r="65" spans="1:75" x14ac:dyDescent="0.25">
      <c r="A65" s="4">
        <v>285</v>
      </c>
      <c r="B65" s="4">
        <v>15</v>
      </c>
      <c r="C65" s="4">
        <v>6293</v>
      </c>
      <c r="E65" s="2">
        <v>0</v>
      </c>
      <c r="F65" s="2">
        <v>0</v>
      </c>
      <c r="G65" s="2">
        <v>0</v>
      </c>
      <c r="H65" s="2">
        <v>0</v>
      </c>
      <c r="I65" s="2">
        <v>0.5</v>
      </c>
      <c r="J65" s="2">
        <v>4.8192771084337303E-2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4.6153846153846101E-2</v>
      </c>
      <c r="AE65" s="2">
        <v>0</v>
      </c>
      <c r="AF65" s="2">
        <v>0.14285714285714199</v>
      </c>
      <c r="AG65" s="2">
        <v>0</v>
      </c>
      <c r="AH65" s="2">
        <v>0</v>
      </c>
      <c r="AI65" s="2">
        <v>0</v>
      </c>
      <c r="AJ65" s="2">
        <v>0</v>
      </c>
      <c r="AK65" s="2">
        <v>3.5714285714285698E-2</v>
      </c>
      <c r="AL65" s="2">
        <v>0</v>
      </c>
      <c r="AM65" s="2">
        <v>0</v>
      </c>
      <c r="AN65" s="2" t="s">
        <v>1</v>
      </c>
      <c r="AO65" s="2">
        <v>0</v>
      </c>
      <c r="AP65" s="2">
        <v>0</v>
      </c>
      <c r="AQ65" s="2">
        <v>0</v>
      </c>
      <c r="AR65" s="2">
        <v>0</v>
      </c>
      <c r="AS65" s="2">
        <v>8.6956521739130405E-2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 t="s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0.08</v>
      </c>
      <c r="BO65" s="2">
        <v>0</v>
      </c>
      <c r="BP65" s="2">
        <v>0</v>
      </c>
      <c r="BQ65" s="14"/>
      <c r="BR65" s="2">
        <f t="shared" si="2"/>
        <v>0.5</v>
      </c>
      <c r="BS65" s="2">
        <f t="shared" si="3"/>
        <v>2</v>
      </c>
      <c r="BU65" s="2">
        <f t="shared" si="4"/>
        <v>1</v>
      </c>
      <c r="BW65" s="12"/>
    </row>
    <row r="66" spans="1:75" x14ac:dyDescent="0.25">
      <c r="A66" s="4">
        <v>191</v>
      </c>
      <c r="B66" s="4">
        <v>6</v>
      </c>
      <c r="C66" s="4">
        <v>701</v>
      </c>
      <c r="E66" s="2">
        <v>0</v>
      </c>
      <c r="F66" s="2">
        <v>0</v>
      </c>
      <c r="G66" s="2">
        <v>0.66666666666666596</v>
      </c>
      <c r="H66" s="2">
        <v>0.5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 t="s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 t="s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14"/>
      <c r="BR66" s="2">
        <f t="shared" si="2"/>
        <v>0.5</v>
      </c>
      <c r="BS66" s="2">
        <f t="shared" si="3"/>
        <v>8</v>
      </c>
      <c r="BU66" s="2">
        <f t="shared" si="4"/>
        <v>4</v>
      </c>
      <c r="BW66" s="12"/>
    </row>
    <row r="67" spans="1:75" x14ac:dyDescent="0.25">
      <c r="A67" s="4">
        <v>118</v>
      </c>
      <c r="B67" s="4">
        <v>67</v>
      </c>
      <c r="C67" s="4">
        <v>15138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0.78313253012048101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1.7857142857142801E-2</v>
      </c>
      <c r="AL67" s="2">
        <v>0</v>
      </c>
      <c r="AM67" s="2">
        <v>0</v>
      </c>
      <c r="AN67" s="2" t="s">
        <v>1</v>
      </c>
      <c r="AO67" s="2">
        <v>0</v>
      </c>
      <c r="AP67" s="2">
        <v>0</v>
      </c>
      <c r="AQ67" s="2">
        <v>0</v>
      </c>
      <c r="AR67" s="2">
        <v>0</v>
      </c>
      <c r="AS67" s="2">
        <v>4.3478260869565202E-2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 t="s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14"/>
      <c r="BR67" s="2">
        <f t="shared" si="2"/>
        <v>0.78313253012048101</v>
      </c>
      <c r="BS67" s="2">
        <f t="shared" si="3"/>
        <v>83</v>
      </c>
      <c r="BU67" s="2">
        <f t="shared" si="4"/>
        <v>64.999999999999929</v>
      </c>
      <c r="BW67" s="12"/>
    </row>
    <row r="68" spans="1:75" x14ac:dyDescent="0.25">
      <c r="A68" s="4">
        <v>489</v>
      </c>
      <c r="B68" s="4">
        <v>3</v>
      </c>
      <c r="C68" s="4">
        <v>369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0.16666666666666599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2.3809523809523801E-2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1.7857142857142801E-2</v>
      </c>
      <c r="AL68" s="2">
        <v>0</v>
      </c>
      <c r="AM68" s="2">
        <v>0</v>
      </c>
      <c r="AN68" s="2" t="s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 t="s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14"/>
      <c r="BR68" s="2">
        <f t="shared" si="2"/>
        <v>0.16666666666666599</v>
      </c>
      <c r="BS68" s="2">
        <f t="shared" si="3"/>
        <v>6</v>
      </c>
      <c r="BU68" s="2">
        <f t="shared" si="4"/>
        <v>0.999999999999996</v>
      </c>
      <c r="BW68" s="12"/>
    </row>
    <row r="69" spans="1:75" x14ac:dyDescent="0.25">
      <c r="A69" s="4">
        <v>288</v>
      </c>
      <c r="B69" s="4">
        <v>2</v>
      </c>
      <c r="C69" s="4">
        <v>393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 t="s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 t="s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14"/>
      <c r="BR69" s="2">
        <f t="shared" si="2"/>
        <v>1</v>
      </c>
      <c r="BS69" s="2">
        <f t="shared" si="3"/>
        <v>2</v>
      </c>
      <c r="BU69" s="2">
        <f t="shared" si="4"/>
        <v>2</v>
      </c>
      <c r="BW69" s="12"/>
    </row>
    <row r="70" spans="1:75" x14ac:dyDescent="0.25">
      <c r="A70" s="4">
        <v>417</v>
      </c>
      <c r="B70" s="4">
        <v>2</v>
      </c>
      <c r="C70" s="4">
        <v>566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 t="s">
        <v>1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1</v>
      </c>
      <c r="AZ70" s="2" t="s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14"/>
      <c r="BR70" s="2">
        <f t="shared" si="2"/>
        <v>1</v>
      </c>
      <c r="BS70" s="2">
        <f t="shared" si="3"/>
        <v>2</v>
      </c>
      <c r="BU70" s="2">
        <f t="shared" si="4"/>
        <v>2</v>
      </c>
      <c r="BW70" s="12"/>
    </row>
    <row r="71" spans="1:75" x14ac:dyDescent="0.25">
      <c r="A71" s="4">
        <v>434</v>
      </c>
      <c r="B71" s="4">
        <v>47</v>
      </c>
      <c r="C71" s="4">
        <v>11023</v>
      </c>
      <c r="E71" s="2">
        <v>0</v>
      </c>
      <c r="F71" s="2">
        <v>0</v>
      </c>
      <c r="G71" s="2">
        <v>0</v>
      </c>
      <c r="H71" s="2">
        <v>0</v>
      </c>
      <c r="I71" s="2">
        <v>0.5</v>
      </c>
      <c r="J71" s="2">
        <v>2.40963855421686E-2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0.8</v>
      </c>
      <c r="Z71" s="2">
        <v>0</v>
      </c>
      <c r="AA71" s="2">
        <v>0</v>
      </c>
      <c r="AB71" s="2">
        <v>0</v>
      </c>
      <c r="AC71" s="2">
        <v>0</v>
      </c>
      <c r="AD71" s="2">
        <v>0.47692307692307601</v>
      </c>
      <c r="AE71" s="2">
        <v>0</v>
      </c>
      <c r="AF71" s="2">
        <v>0</v>
      </c>
      <c r="AG71" s="2">
        <v>6.6666666666666596E-2</v>
      </c>
      <c r="AH71" s="2">
        <v>0</v>
      </c>
      <c r="AI71" s="2">
        <v>1</v>
      </c>
      <c r="AJ71" s="2">
        <v>0</v>
      </c>
      <c r="AK71" s="2">
        <v>1.7857142857142801E-2</v>
      </c>
      <c r="AL71" s="2">
        <v>0</v>
      </c>
      <c r="AM71" s="2">
        <v>0</v>
      </c>
      <c r="AN71" s="2" t="s">
        <v>1</v>
      </c>
      <c r="AO71" s="2">
        <v>0</v>
      </c>
      <c r="AP71" s="2">
        <v>0</v>
      </c>
      <c r="AQ71" s="2">
        <v>0</v>
      </c>
      <c r="AR71" s="2">
        <v>0</v>
      </c>
      <c r="AS71" s="2">
        <v>4.3478260869565202E-2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 t="s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0.04</v>
      </c>
      <c r="BO71" s="2">
        <v>0</v>
      </c>
      <c r="BP71" s="2">
        <v>0</v>
      </c>
      <c r="BQ71" s="14"/>
      <c r="BR71" s="2">
        <f t="shared" si="2"/>
        <v>0.47692307692307601</v>
      </c>
      <c r="BS71" s="2">
        <f t="shared" si="3"/>
        <v>65</v>
      </c>
      <c r="BU71" s="2">
        <f t="shared" si="4"/>
        <v>30.99999999999994</v>
      </c>
      <c r="BW71" s="12"/>
    </row>
    <row r="72" spans="1:75" x14ac:dyDescent="0.25">
      <c r="A72" s="4">
        <v>535</v>
      </c>
      <c r="B72" s="4">
        <v>3</v>
      </c>
      <c r="C72" s="4">
        <v>786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1.20481927710843E-2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2.3809523809523801E-2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1.7857142857142801E-2</v>
      </c>
      <c r="AL72" s="2">
        <v>0</v>
      </c>
      <c r="AM72" s="2">
        <v>0</v>
      </c>
      <c r="AN72" s="2" t="s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 t="s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14"/>
      <c r="BR72" s="2">
        <f t="shared" si="2"/>
        <v>2.3809523809523801E-2</v>
      </c>
      <c r="BS72" s="2">
        <f t="shared" si="3"/>
        <v>42</v>
      </c>
      <c r="BU72" s="2">
        <f t="shared" si="4"/>
        <v>0.99999999999999967</v>
      </c>
      <c r="BW72" s="12"/>
    </row>
    <row r="73" spans="1:75" x14ac:dyDescent="0.25">
      <c r="A73" s="4">
        <v>175</v>
      </c>
      <c r="B73" s="4">
        <v>19</v>
      </c>
      <c r="C73" s="4">
        <v>2970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2.3809523809523801E-2</v>
      </c>
      <c r="W73" s="2">
        <v>0</v>
      </c>
      <c r="X73" s="2">
        <v>0</v>
      </c>
      <c r="Y73" s="2">
        <v>0</v>
      </c>
      <c r="Z73" s="2">
        <v>0.6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6.6666666666666596E-2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 t="s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 t="s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0.25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14"/>
      <c r="BR73" s="2">
        <f t="shared" si="2"/>
        <v>0.6</v>
      </c>
      <c r="BS73" s="2">
        <f t="shared" si="3"/>
        <v>25</v>
      </c>
      <c r="BU73" s="2">
        <f t="shared" si="4"/>
        <v>15</v>
      </c>
      <c r="BW73" s="12"/>
    </row>
    <row r="74" spans="1:75" x14ac:dyDescent="0.25">
      <c r="A74" s="4">
        <v>481</v>
      </c>
      <c r="B74" s="4">
        <v>33</v>
      </c>
      <c r="C74" s="4">
        <v>3022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0.5</v>
      </c>
      <c r="L74" s="2">
        <v>0</v>
      </c>
      <c r="M74" s="2">
        <v>0</v>
      </c>
      <c r="N74" s="2">
        <v>0</v>
      </c>
      <c r="O74" s="2">
        <v>0.2</v>
      </c>
      <c r="P74" s="2">
        <v>0.625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0.214285714285714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0.133333333333333</v>
      </c>
      <c r="AH74" s="2">
        <v>0</v>
      </c>
      <c r="AI74" s="2">
        <v>0</v>
      </c>
      <c r="AJ74" s="2">
        <v>0</v>
      </c>
      <c r="AK74" s="2">
        <v>0.23214285714285701</v>
      </c>
      <c r="AL74" s="2">
        <v>0</v>
      </c>
      <c r="AM74" s="2">
        <v>0</v>
      </c>
      <c r="AN74" s="2" t="s">
        <v>1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 t="s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14"/>
      <c r="BR74" s="2">
        <f t="shared" si="2"/>
        <v>0.23214285714285701</v>
      </c>
      <c r="BS74" s="2">
        <f t="shared" si="3"/>
        <v>56</v>
      </c>
      <c r="BU74" s="2">
        <f t="shared" si="4"/>
        <v>12.999999999999993</v>
      </c>
      <c r="BW74" s="12"/>
    </row>
    <row r="75" spans="1:75" x14ac:dyDescent="0.25">
      <c r="A75" s="4">
        <v>430</v>
      </c>
      <c r="B75" s="4">
        <v>2</v>
      </c>
      <c r="C75" s="4">
        <v>278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1.7857142857142801E-2</v>
      </c>
      <c r="AL75" s="2">
        <v>0</v>
      </c>
      <c r="AM75" s="2">
        <v>0</v>
      </c>
      <c r="AN75" s="2" t="s">
        <v>1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 t="s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14"/>
      <c r="BR75" s="2">
        <f t="shared" si="2"/>
        <v>1</v>
      </c>
      <c r="BS75" s="2">
        <f t="shared" si="3"/>
        <v>1</v>
      </c>
      <c r="BU75" s="2">
        <f t="shared" si="4"/>
        <v>1</v>
      </c>
      <c r="BW75" s="12"/>
    </row>
    <row r="76" spans="1:75" x14ac:dyDescent="0.25">
      <c r="A76" s="4">
        <v>385</v>
      </c>
      <c r="B76" s="4">
        <v>4</v>
      </c>
      <c r="C76" s="4">
        <v>1629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 t="s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 t="s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0.16</v>
      </c>
      <c r="BO76" s="2">
        <v>0</v>
      </c>
      <c r="BP76" s="2">
        <v>0</v>
      </c>
      <c r="BQ76" s="14"/>
      <c r="BR76" s="2">
        <f t="shared" si="2"/>
        <v>0.16</v>
      </c>
      <c r="BS76" s="2">
        <f t="shared" si="3"/>
        <v>25</v>
      </c>
      <c r="BU76" s="2">
        <f t="shared" si="4"/>
        <v>4</v>
      </c>
      <c r="BW76" s="12"/>
    </row>
    <row r="77" spans="1:75" x14ac:dyDescent="0.25">
      <c r="A77" s="4">
        <v>576</v>
      </c>
      <c r="B77" s="4">
        <v>15</v>
      </c>
      <c r="C77" s="4">
        <v>1486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0.88235294117647001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 t="s">
        <v>1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 t="s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14"/>
      <c r="BR77" s="2">
        <f t="shared" si="2"/>
        <v>0.88235294117647001</v>
      </c>
      <c r="BS77" s="2">
        <f t="shared" si="3"/>
        <v>17</v>
      </c>
      <c r="BU77" s="2">
        <f t="shared" si="4"/>
        <v>14.999999999999989</v>
      </c>
      <c r="BW77" s="12"/>
    </row>
    <row r="78" spans="1:75" x14ac:dyDescent="0.25">
      <c r="A78" s="4">
        <v>515</v>
      </c>
      <c r="B78" s="4">
        <v>13</v>
      </c>
      <c r="C78" s="4">
        <v>1561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4.8192771084337303E-2</v>
      </c>
      <c r="K78" s="2">
        <v>0.33333333333333298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5.3571428571428499E-2</v>
      </c>
      <c r="AL78" s="2">
        <v>0</v>
      </c>
      <c r="AM78" s="2">
        <v>0</v>
      </c>
      <c r="AN78" s="2" t="s">
        <v>1</v>
      </c>
      <c r="AO78" s="2">
        <v>0</v>
      </c>
      <c r="AP78" s="2">
        <v>0.25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 t="s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14"/>
      <c r="BR78" s="2">
        <f t="shared" si="2"/>
        <v>1</v>
      </c>
      <c r="BS78" s="2">
        <f t="shared" si="3"/>
        <v>2</v>
      </c>
      <c r="BU78" s="2">
        <f t="shared" si="4"/>
        <v>2</v>
      </c>
      <c r="BW78" s="12"/>
    </row>
    <row r="79" spans="1:75" x14ac:dyDescent="0.25">
      <c r="A79" s="4">
        <v>550</v>
      </c>
      <c r="B79" s="4">
        <v>2</v>
      </c>
      <c r="C79" s="4">
        <v>182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1.7857142857142801E-2</v>
      </c>
      <c r="AL79" s="2">
        <v>0</v>
      </c>
      <c r="AM79" s="2">
        <v>0</v>
      </c>
      <c r="AN79" s="2" t="s">
        <v>1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 t="s">
        <v>1</v>
      </c>
      <c r="BA79" s="2">
        <v>0</v>
      </c>
      <c r="BB79" s="2">
        <v>0.33333333333333298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14"/>
      <c r="BR79" s="2">
        <f t="shared" si="2"/>
        <v>0.33333333333333298</v>
      </c>
      <c r="BS79" s="2">
        <f t="shared" si="3"/>
        <v>3</v>
      </c>
      <c r="BU79" s="2">
        <f t="shared" si="4"/>
        <v>0.99999999999999889</v>
      </c>
      <c r="BW79" s="12"/>
    </row>
    <row r="80" spans="1:75" x14ac:dyDescent="0.25">
      <c r="A80" s="4">
        <v>514</v>
      </c>
      <c r="B80" s="4">
        <v>41</v>
      </c>
      <c r="C80" s="4">
        <v>16901</v>
      </c>
      <c r="E80" s="2">
        <v>0</v>
      </c>
      <c r="F80" s="2">
        <v>0</v>
      </c>
      <c r="G80" s="2">
        <v>0</v>
      </c>
      <c r="H80" s="2">
        <v>0.125</v>
      </c>
      <c r="I80" s="2">
        <v>0</v>
      </c>
      <c r="J80" s="2">
        <v>1.20481927710843E-2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0.125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0.476190476190476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3.0769230769230702E-2</v>
      </c>
      <c r="AE80" s="2">
        <v>0</v>
      </c>
      <c r="AF80" s="2">
        <v>0</v>
      </c>
      <c r="AG80" s="2">
        <v>0.4</v>
      </c>
      <c r="AH80" s="2">
        <v>0</v>
      </c>
      <c r="AI80" s="2">
        <v>0</v>
      </c>
      <c r="AJ80" s="2">
        <v>0.33333333333333298</v>
      </c>
      <c r="AK80" s="2">
        <v>7.1428571428571397E-2</v>
      </c>
      <c r="AL80" s="2">
        <v>0</v>
      </c>
      <c r="AM80" s="2">
        <v>0</v>
      </c>
      <c r="AN80" s="2" t="s">
        <v>1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 t="s">
        <v>1</v>
      </c>
      <c r="BA80" s="2">
        <v>0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14"/>
      <c r="BR80" s="2">
        <f t="shared" si="2"/>
        <v>0.476190476190476</v>
      </c>
      <c r="BS80" s="2">
        <f t="shared" si="3"/>
        <v>42</v>
      </c>
      <c r="BU80" s="2">
        <f t="shared" si="4"/>
        <v>19.999999999999993</v>
      </c>
      <c r="BW80" s="12"/>
    </row>
    <row r="81" spans="1:75" x14ac:dyDescent="0.25">
      <c r="A81" s="4">
        <v>251</v>
      </c>
      <c r="B81" s="4">
        <v>19</v>
      </c>
      <c r="C81" s="4">
        <v>7400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0.8</v>
      </c>
      <c r="P81" s="2">
        <v>0.25</v>
      </c>
      <c r="Q81" s="2">
        <v>0</v>
      </c>
      <c r="R81" s="2">
        <v>0</v>
      </c>
      <c r="S81" s="2">
        <v>0</v>
      </c>
      <c r="T81" s="2">
        <v>5.8823529411764698E-2</v>
      </c>
      <c r="U81" s="2">
        <v>0</v>
      </c>
      <c r="V81" s="2">
        <v>9.5238095238095205E-2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6.6666666666666596E-2</v>
      </c>
      <c r="AH81" s="2">
        <v>0</v>
      </c>
      <c r="AI81" s="2">
        <v>0</v>
      </c>
      <c r="AJ81" s="2">
        <v>0</v>
      </c>
      <c r="AK81" s="2">
        <v>8.9285714285714204E-2</v>
      </c>
      <c r="AL81" s="2">
        <v>0</v>
      </c>
      <c r="AM81" s="2">
        <v>0</v>
      </c>
      <c r="AN81" s="2" t="s">
        <v>1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 t="s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14"/>
      <c r="BR81" s="2">
        <f t="shared" si="2"/>
        <v>0.8</v>
      </c>
      <c r="BS81" s="2">
        <f t="shared" si="3"/>
        <v>5</v>
      </c>
      <c r="BU81" s="2">
        <f t="shared" si="4"/>
        <v>4</v>
      </c>
      <c r="BW81" s="12"/>
    </row>
    <row r="82" spans="1:75" x14ac:dyDescent="0.25">
      <c r="A82" s="4">
        <v>560</v>
      </c>
      <c r="B82" s="4">
        <v>3</v>
      </c>
      <c r="C82" s="4">
        <v>811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3.5714285714285698E-2</v>
      </c>
      <c r="AL82" s="2">
        <v>0</v>
      </c>
      <c r="AM82" s="2">
        <v>0</v>
      </c>
      <c r="AN82" s="2" t="s">
        <v>1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 t="s">
        <v>1</v>
      </c>
      <c r="BA82" s="2">
        <v>0</v>
      </c>
      <c r="BB82" s="2">
        <v>0</v>
      </c>
      <c r="BC82" s="2">
        <v>0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14"/>
      <c r="BR82" s="2">
        <f t="shared" si="2"/>
        <v>1</v>
      </c>
      <c r="BS82" s="2">
        <f t="shared" si="3"/>
        <v>1</v>
      </c>
      <c r="BU82" s="2">
        <f t="shared" si="4"/>
        <v>1</v>
      </c>
      <c r="BW82" s="12"/>
    </row>
    <row r="83" spans="1:75" x14ac:dyDescent="0.25">
      <c r="A83" s="4">
        <v>393</v>
      </c>
      <c r="B83" s="4">
        <v>4</v>
      </c>
      <c r="C83" s="4">
        <v>2680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2.3809523809523801E-2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 t="s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 t="s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14"/>
      <c r="BR83" s="2">
        <f t="shared" si="2"/>
        <v>1</v>
      </c>
      <c r="BS83" s="2">
        <f t="shared" si="3"/>
        <v>3</v>
      </c>
      <c r="BU83" s="2">
        <f t="shared" si="4"/>
        <v>3</v>
      </c>
      <c r="BW83" s="12"/>
    </row>
    <row r="84" spans="1:75" x14ac:dyDescent="0.25">
      <c r="A84" s="4">
        <v>581</v>
      </c>
      <c r="B84" s="4">
        <v>27</v>
      </c>
      <c r="C84" s="4">
        <v>4226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0.75</v>
      </c>
      <c r="T84" s="2">
        <v>0</v>
      </c>
      <c r="U84" s="2">
        <v>0</v>
      </c>
      <c r="V84" s="2">
        <v>4.7619047619047603E-2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0.23214285714285701</v>
      </c>
      <c r="AL84" s="2">
        <v>0</v>
      </c>
      <c r="AM84" s="2">
        <v>0.33333333333333298</v>
      </c>
      <c r="AN84" s="2" t="s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 t="s">
        <v>1</v>
      </c>
      <c r="BA84" s="2">
        <v>0</v>
      </c>
      <c r="BB84" s="2">
        <v>0.66666666666666596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14"/>
      <c r="BR84" s="2">
        <f t="shared" si="2"/>
        <v>0.23214285714285701</v>
      </c>
      <c r="BS84" s="2">
        <f t="shared" si="3"/>
        <v>56</v>
      </c>
      <c r="BU84" s="2">
        <f t="shared" si="4"/>
        <v>12.999999999999993</v>
      </c>
      <c r="BW84" s="12"/>
    </row>
    <row r="85" spans="1:75" x14ac:dyDescent="0.25">
      <c r="A85" s="4">
        <v>303</v>
      </c>
      <c r="B85" s="4">
        <v>16</v>
      </c>
      <c r="C85" s="4">
        <v>4295</v>
      </c>
      <c r="E85" s="2">
        <v>0.5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0.8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0.33333333333333298</v>
      </c>
      <c r="AK85" s="2">
        <v>0</v>
      </c>
      <c r="AL85" s="2">
        <v>0</v>
      </c>
      <c r="AM85" s="2">
        <v>0</v>
      </c>
      <c r="AN85" s="2" t="s">
        <v>1</v>
      </c>
      <c r="AO85" s="2">
        <v>0</v>
      </c>
      <c r="AP85" s="2">
        <v>0</v>
      </c>
      <c r="AQ85" s="2">
        <v>0</v>
      </c>
      <c r="AR85" s="2">
        <v>0</v>
      </c>
      <c r="AS85" s="2">
        <v>8.6956521739130405E-2</v>
      </c>
      <c r="AT85" s="2">
        <v>0</v>
      </c>
      <c r="AU85" s="2">
        <v>0</v>
      </c>
      <c r="AV85" s="2">
        <v>0</v>
      </c>
      <c r="AW85" s="2">
        <v>0.75</v>
      </c>
      <c r="AX85" s="2">
        <v>0.11764705882352899</v>
      </c>
      <c r="AY85" s="2">
        <v>0</v>
      </c>
      <c r="AZ85" s="2" t="s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0.2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14"/>
      <c r="BR85" s="2">
        <f t="shared" si="2"/>
        <v>0.8</v>
      </c>
      <c r="BS85" s="2">
        <f t="shared" si="3"/>
        <v>5</v>
      </c>
      <c r="BU85" s="2">
        <f t="shared" si="4"/>
        <v>4</v>
      </c>
      <c r="BW85" s="12"/>
    </row>
    <row r="86" spans="1:75" x14ac:dyDescent="0.25">
      <c r="A86" s="4">
        <v>293</v>
      </c>
      <c r="B86" s="4">
        <v>11</v>
      </c>
      <c r="C86" s="4">
        <v>3387</v>
      </c>
      <c r="E86" s="2">
        <v>0</v>
      </c>
      <c r="F86" s="2">
        <v>0</v>
      </c>
      <c r="G86" s="2">
        <v>0.33333333333333298</v>
      </c>
      <c r="H86" s="2">
        <v>0.125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0.2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0.28571428571428498</v>
      </c>
      <c r="AG86" s="2">
        <v>0</v>
      </c>
      <c r="AH86" s="2">
        <v>0</v>
      </c>
      <c r="AI86" s="2">
        <v>0</v>
      </c>
      <c r="AJ86" s="2">
        <v>0.16666666666666599</v>
      </c>
      <c r="AK86" s="2">
        <v>0</v>
      </c>
      <c r="AL86" s="2">
        <v>0</v>
      </c>
      <c r="AM86" s="2">
        <v>0</v>
      </c>
      <c r="AN86" s="2" t="s">
        <v>1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 t="s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0.16</v>
      </c>
      <c r="BO86" s="2">
        <v>0</v>
      </c>
      <c r="BP86" s="2">
        <v>0</v>
      </c>
      <c r="BQ86" s="14"/>
      <c r="BR86" s="2">
        <f t="shared" si="2"/>
        <v>0.28571428571428498</v>
      </c>
      <c r="BS86" s="2">
        <f t="shared" si="3"/>
        <v>7</v>
      </c>
      <c r="BU86" s="2">
        <f t="shared" si="4"/>
        <v>1.9999999999999949</v>
      </c>
      <c r="BW86" s="12"/>
    </row>
    <row r="87" spans="1:75" x14ac:dyDescent="0.25">
      <c r="A87" s="4">
        <v>372</v>
      </c>
      <c r="B87" s="4">
        <v>10</v>
      </c>
      <c r="C87" s="4">
        <v>1193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0.4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 t="s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 t="s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14"/>
      <c r="BR87" s="2">
        <f t="shared" si="2"/>
        <v>0.4</v>
      </c>
      <c r="BS87" s="2">
        <f t="shared" si="3"/>
        <v>25</v>
      </c>
      <c r="BU87" s="2">
        <f t="shared" si="4"/>
        <v>10</v>
      </c>
      <c r="BW87" s="12"/>
    </row>
    <row r="88" spans="1:75" x14ac:dyDescent="0.25">
      <c r="A88" s="4">
        <v>325</v>
      </c>
      <c r="B88" s="4">
        <v>8</v>
      </c>
      <c r="C88" s="4">
        <v>3876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1.20481927710843E-2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3.0769230769230702E-2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 t="s">
        <v>1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 t="s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0.375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14"/>
      <c r="BR88" s="2">
        <f t="shared" si="2"/>
        <v>1</v>
      </c>
      <c r="BS88" s="2">
        <f t="shared" si="3"/>
        <v>2</v>
      </c>
      <c r="BU88" s="2">
        <f t="shared" si="4"/>
        <v>2</v>
      </c>
      <c r="BW88" s="12"/>
    </row>
    <row r="89" spans="1:75" x14ac:dyDescent="0.25">
      <c r="A89" s="4">
        <v>345</v>
      </c>
      <c r="B89" s="4">
        <v>2</v>
      </c>
      <c r="C89" s="4">
        <v>776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0.5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 t="s">
        <v>1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5.8823529411764698E-2</v>
      </c>
      <c r="AY89" s="2">
        <v>0</v>
      </c>
      <c r="AZ89" s="2" t="s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14"/>
      <c r="BR89" s="2">
        <f t="shared" si="2"/>
        <v>0.5</v>
      </c>
      <c r="BS89" s="2">
        <f t="shared" si="3"/>
        <v>2</v>
      </c>
      <c r="BU89" s="2">
        <f t="shared" si="4"/>
        <v>1</v>
      </c>
      <c r="BW89" s="12"/>
    </row>
    <row r="90" spans="1:75" x14ac:dyDescent="0.25">
      <c r="A90" s="4">
        <v>166</v>
      </c>
      <c r="B90" s="4">
        <v>2</v>
      </c>
      <c r="C90" s="4">
        <v>256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 t="s">
        <v>1</v>
      </c>
      <c r="AO90" s="2">
        <v>0</v>
      </c>
      <c r="AP90" s="2">
        <v>0</v>
      </c>
      <c r="AQ90" s="2">
        <v>0</v>
      </c>
      <c r="AR90" s="2">
        <v>0</v>
      </c>
      <c r="AS90" s="2">
        <v>4.3478260869565202E-2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 t="s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14"/>
      <c r="BR90" s="2">
        <f t="shared" si="2"/>
        <v>1</v>
      </c>
      <c r="BS90" s="2">
        <f t="shared" si="3"/>
        <v>1</v>
      </c>
      <c r="BU90" s="2">
        <f t="shared" si="4"/>
        <v>1</v>
      </c>
      <c r="BW90" s="12"/>
    </row>
    <row r="91" spans="1:75" x14ac:dyDescent="0.25">
      <c r="A91" s="4">
        <v>290</v>
      </c>
      <c r="B91" s="4">
        <v>4</v>
      </c>
      <c r="C91" s="4">
        <v>1446</v>
      </c>
      <c r="E91" s="2">
        <v>0.25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 t="s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 t="s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0.04</v>
      </c>
      <c r="BO91" s="2">
        <v>0</v>
      </c>
      <c r="BP91" s="2">
        <v>0</v>
      </c>
      <c r="BQ91" s="14"/>
      <c r="BR91" s="2">
        <f t="shared" si="2"/>
        <v>1</v>
      </c>
      <c r="BS91" s="2">
        <f t="shared" si="3"/>
        <v>2</v>
      </c>
      <c r="BU91" s="2">
        <f t="shared" si="4"/>
        <v>2</v>
      </c>
      <c r="BW91" s="12"/>
    </row>
    <row r="92" spans="1:75" x14ac:dyDescent="0.25">
      <c r="A92" s="4">
        <v>27</v>
      </c>
      <c r="B92" s="4">
        <v>28</v>
      </c>
      <c r="C92" s="4">
        <v>5250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1.20481927710843E-2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0.38461538461538403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0.16666666666666599</v>
      </c>
      <c r="AK92" s="2">
        <v>0</v>
      </c>
      <c r="AL92" s="2">
        <v>0</v>
      </c>
      <c r="AM92" s="2">
        <v>0</v>
      </c>
      <c r="AN92" s="2" t="s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5.8823529411764698E-2</v>
      </c>
      <c r="AY92" s="2">
        <v>0</v>
      </c>
      <c r="AZ92" s="2" t="s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14"/>
      <c r="BR92" s="2">
        <f t="shared" si="2"/>
        <v>0.38461538461538403</v>
      </c>
      <c r="BS92" s="2">
        <f t="shared" si="3"/>
        <v>65</v>
      </c>
      <c r="BU92" s="2">
        <f t="shared" si="4"/>
        <v>24.999999999999961</v>
      </c>
      <c r="BW92" s="12"/>
    </row>
    <row r="93" spans="1:75" x14ac:dyDescent="0.25">
      <c r="A93" s="4">
        <v>165</v>
      </c>
      <c r="B93" s="4">
        <v>21</v>
      </c>
      <c r="C93" s="4">
        <v>11464</v>
      </c>
      <c r="E93" s="2">
        <v>0.25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0.5</v>
      </c>
      <c r="AF93" s="2">
        <v>0.57142857142857095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 t="s">
        <v>1</v>
      </c>
      <c r="AO93" s="2">
        <v>0</v>
      </c>
      <c r="AP93" s="2">
        <v>0</v>
      </c>
      <c r="AQ93" s="2">
        <v>0</v>
      </c>
      <c r="AR93" s="2">
        <v>0</v>
      </c>
      <c r="AS93" s="2">
        <v>4.3478260869565202E-2</v>
      </c>
      <c r="AT93" s="2">
        <v>0</v>
      </c>
      <c r="AU93" s="2">
        <v>0</v>
      </c>
      <c r="AV93" s="2">
        <v>0</v>
      </c>
      <c r="AW93" s="2">
        <v>0</v>
      </c>
      <c r="AX93" s="2">
        <v>5.8823529411764698E-2</v>
      </c>
      <c r="AY93" s="2">
        <v>0</v>
      </c>
      <c r="AZ93" s="2" t="s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0.8</v>
      </c>
      <c r="BJ93" s="2">
        <v>0</v>
      </c>
      <c r="BK93" s="2">
        <v>0</v>
      </c>
      <c r="BL93" s="2">
        <v>0</v>
      </c>
      <c r="BM93" s="2">
        <v>0</v>
      </c>
      <c r="BN93" s="2">
        <v>0.32</v>
      </c>
      <c r="BO93" s="2">
        <v>1</v>
      </c>
      <c r="BP93" s="2">
        <v>0</v>
      </c>
      <c r="BQ93" s="14"/>
      <c r="BR93" s="2">
        <f t="shared" si="2"/>
        <v>0.32</v>
      </c>
      <c r="BS93" s="2">
        <f t="shared" si="3"/>
        <v>25</v>
      </c>
      <c r="BU93" s="2">
        <f t="shared" si="4"/>
        <v>8</v>
      </c>
      <c r="BW93" s="12"/>
    </row>
    <row r="94" spans="1:75" x14ac:dyDescent="0.25">
      <c r="A94" s="4">
        <v>273</v>
      </c>
      <c r="B94" s="4">
        <v>27</v>
      </c>
      <c r="C94" s="4">
        <v>7548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3.6144578313252997E-2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0.25</v>
      </c>
      <c r="T94" s="2">
        <v>0</v>
      </c>
      <c r="U94" s="2">
        <v>0</v>
      </c>
      <c r="V94" s="2">
        <v>2.3809523809523801E-2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0.5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7.1428571428571397E-2</v>
      </c>
      <c r="AL94" s="2">
        <v>0</v>
      </c>
      <c r="AM94" s="2">
        <v>0</v>
      </c>
      <c r="AN94" s="2" t="s">
        <v>1</v>
      </c>
      <c r="AO94" s="2">
        <v>0</v>
      </c>
      <c r="AP94" s="2">
        <v>0</v>
      </c>
      <c r="AQ94" s="2">
        <v>0</v>
      </c>
      <c r="AR94" s="2">
        <v>0.2</v>
      </c>
      <c r="AS94" s="2">
        <v>0.434782608695652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 t="s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14"/>
      <c r="BR94" s="2">
        <f t="shared" si="2"/>
        <v>0.434782608695652</v>
      </c>
      <c r="BS94" s="2">
        <f t="shared" si="3"/>
        <v>23</v>
      </c>
      <c r="BU94" s="2">
        <f t="shared" si="4"/>
        <v>9.9999999999999964</v>
      </c>
      <c r="BW94" s="12"/>
    </row>
    <row r="95" spans="1:75" x14ac:dyDescent="0.25">
      <c r="A95" s="4">
        <v>479</v>
      </c>
      <c r="B95" s="4">
        <v>5</v>
      </c>
      <c r="C95" s="4">
        <v>2954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4.7619047619047603E-2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0.2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 t="s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 t="s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14"/>
      <c r="BR95" s="2">
        <f t="shared" si="2"/>
        <v>0.2</v>
      </c>
      <c r="BS95" s="2">
        <f t="shared" si="3"/>
        <v>15</v>
      </c>
      <c r="BU95" s="2">
        <f t="shared" si="4"/>
        <v>3</v>
      </c>
      <c r="BW95" s="12"/>
    </row>
    <row r="96" spans="1:75" x14ac:dyDescent="0.25">
      <c r="A96" s="4">
        <v>522</v>
      </c>
      <c r="B96" s="4">
        <v>17</v>
      </c>
      <c r="C96" s="4">
        <v>2662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3.5714285714285698E-2</v>
      </c>
      <c r="AL96" s="2">
        <v>0</v>
      </c>
      <c r="AM96" s="2">
        <v>0</v>
      </c>
      <c r="AN96" s="2" t="s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 t="s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1</v>
      </c>
      <c r="BM96" s="2">
        <v>0</v>
      </c>
      <c r="BN96" s="2">
        <v>0</v>
      </c>
      <c r="BO96" s="2">
        <v>0</v>
      </c>
      <c r="BP96" s="2">
        <v>0</v>
      </c>
      <c r="BQ96" s="14"/>
      <c r="BR96" s="2">
        <f t="shared" si="2"/>
        <v>1</v>
      </c>
      <c r="BS96" s="2">
        <f t="shared" si="3"/>
        <v>15</v>
      </c>
      <c r="BU96" s="2">
        <f t="shared" si="4"/>
        <v>15</v>
      </c>
      <c r="BW96" s="12"/>
    </row>
    <row r="97" spans="1:75" x14ac:dyDescent="0.25">
      <c r="A97" s="4">
        <v>355</v>
      </c>
      <c r="B97" s="4">
        <v>19</v>
      </c>
      <c r="C97" s="4">
        <v>3150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0.5</v>
      </c>
      <c r="AD97" s="2">
        <v>0</v>
      </c>
      <c r="AE97" s="2">
        <v>0.5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 t="s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0</v>
      </c>
      <c r="AX97" s="2">
        <v>0.64705882352941102</v>
      </c>
      <c r="AY97" s="2">
        <v>0</v>
      </c>
      <c r="AZ97" s="2" t="s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0.04</v>
      </c>
      <c r="BO97" s="2">
        <v>0</v>
      </c>
      <c r="BP97" s="2">
        <v>0</v>
      </c>
      <c r="BQ97" s="14"/>
      <c r="BR97" s="2">
        <f t="shared" si="2"/>
        <v>0.64705882352941102</v>
      </c>
      <c r="BS97" s="2">
        <f t="shared" si="3"/>
        <v>17</v>
      </c>
      <c r="BU97" s="2">
        <f t="shared" si="4"/>
        <v>10.999999999999988</v>
      </c>
      <c r="BW97" s="12"/>
    </row>
    <row r="98" spans="1:75" x14ac:dyDescent="0.25">
      <c r="A98" s="4">
        <v>375</v>
      </c>
      <c r="B98" s="4">
        <v>2</v>
      </c>
      <c r="C98" s="4">
        <v>591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1.20481927710843E-2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6.6666666666666596E-2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 t="s">
        <v>1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 t="s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14"/>
      <c r="BR98" s="2">
        <f t="shared" si="2"/>
        <v>6.6666666666666596E-2</v>
      </c>
      <c r="BS98" s="2">
        <f t="shared" si="3"/>
        <v>15</v>
      </c>
      <c r="BU98" s="2">
        <f t="shared" si="4"/>
        <v>0.99999999999999889</v>
      </c>
      <c r="BW98" s="12"/>
    </row>
    <row r="99" spans="1:75" x14ac:dyDescent="0.25">
      <c r="A99" s="4">
        <v>374</v>
      </c>
      <c r="B99" s="4">
        <v>11</v>
      </c>
      <c r="C99" s="4">
        <v>1187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</v>
      </c>
      <c r="AM99" s="2">
        <v>0</v>
      </c>
      <c r="AN99" s="2" t="s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0.25</v>
      </c>
      <c r="AX99" s="2">
        <v>5.8823529411764698E-2</v>
      </c>
      <c r="AY99" s="2">
        <v>0</v>
      </c>
      <c r="AZ99" s="2" t="s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0.25</v>
      </c>
      <c r="BL99" s="2">
        <v>0</v>
      </c>
      <c r="BM99" s="2">
        <v>0</v>
      </c>
      <c r="BN99" s="2">
        <v>0.12</v>
      </c>
      <c r="BO99" s="2">
        <v>0</v>
      </c>
      <c r="BP99" s="2">
        <v>0</v>
      </c>
      <c r="BQ99" s="14"/>
      <c r="BR99" s="2">
        <f t="shared" si="2"/>
        <v>1</v>
      </c>
      <c r="BS99" s="2">
        <f t="shared" si="3"/>
        <v>4</v>
      </c>
      <c r="BU99" s="2">
        <f t="shared" si="4"/>
        <v>4</v>
      </c>
      <c r="BW99" s="12"/>
    </row>
    <row r="100" spans="1:75" x14ac:dyDescent="0.25">
      <c r="A100" s="4">
        <v>404</v>
      </c>
      <c r="B100" s="4">
        <v>2</v>
      </c>
      <c r="C100" s="4">
        <v>218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3.5714285714285698E-2</v>
      </c>
      <c r="AL100" s="2">
        <v>0</v>
      </c>
      <c r="AM100" s="2">
        <v>0</v>
      </c>
      <c r="AN100" s="2" t="s">
        <v>1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 t="s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14"/>
      <c r="BR100" s="2">
        <f t="shared" si="2"/>
        <v>3.5714285714285698E-2</v>
      </c>
      <c r="BS100" s="2">
        <f t="shared" si="3"/>
        <v>56</v>
      </c>
      <c r="BU100" s="2">
        <f t="shared" si="4"/>
        <v>1.9999999999999991</v>
      </c>
      <c r="BW100" s="12"/>
    </row>
    <row r="101" spans="1:75" x14ac:dyDescent="0.25">
      <c r="A101" s="4">
        <v>546</v>
      </c>
      <c r="B101" s="4">
        <v>3</v>
      </c>
      <c r="C101" s="4">
        <v>715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0.66666666666666596</v>
      </c>
      <c r="AN101" s="2" t="s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4.3478260869565202E-2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 t="s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14"/>
      <c r="BR101" s="2">
        <f t="shared" si="2"/>
        <v>0.66666666666666596</v>
      </c>
      <c r="BS101" s="2">
        <f t="shared" si="3"/>
        <v>3</v>
      </c>
      <c r="BU101" s="2">
        <f t="shared" si="4"/>
        <v>1.9999999999999978</v>
      </c>
      <c r="BW101" s="12"/>
    </row>
    <row r="102" spans="1:75" x14ac:dyDescent="0.25">
      <c r="A102" s="4">
        <v>4</v>
      </c>
      <c r="B102" s="4">
        <v>2</v>
      </c>
      <c r="C102" s="4">
        <v>1019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 t="s">
        <v>1</v>
      </c>
      <c r="AO102" s="2">
        <v>1</v>
      </c>
      <c r="AP102" s="2">
        <v>0</v>
      </c>
      <c r="AQ102" s="2">
        <v>0</v>
      </c>
      <c r="AR102" s="2">
        <v>0</v>
      </c>
      <c r="AS102" s="2">
        <v>4.3478260869565202E-2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 t="s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14"/>
      <c r="BR102" s="2">
        <f t="shared" si="2"/>
        <v>1</v>
      </c>
      <c r="BS102" s="2">
        <f t="shared" si="3"/>
        <v>1</v>
      </c>
      <c r="BU102" s="2">
        <f t="shared" si="4"/>
        <v>1</v>
      </c>
      <c r="BW102" s="12"/>
    </row>
    <row r="103" spans="1:75" x14ac:dyDescent="0.25">
      <c r="A103" s="4">
        <v>583</v>
      </c>
      <c r="B103" s="4">
        <v>8</v>
      </c>
      <c r="C103" s="4">
        <v>1374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 t="s">
        <v>1</v>
      </c>
      <c r="AO103" s="2">
        <v>0</v>
      </c>
      <c r="AP103" s="2">
        <v>0.75</v>
      </c>
      <c r="AQ103" s="2">
        <v>0</v>
      </c>
      <c r="AR103" s="2">
        <v>0.8</v>
      </c>
      <c r="AS103" s="2">
        <v>4.3478260869565202E-2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 t="s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14"/>
      <c r="BR103" s="2">
        <f t="shared" si="2"/>
        <v>0.8</v>
      </c>
      <c r="BS103" s="2">
        <f t="shared" si="3"/>
        <v>5</v>
      </c>
      <c r="BU103" s="2">
        <f t="shared" si="4"/>
        <v>4</v>
      </c>
      <c r="BW103" s="12"/>
    </row>
    <row r="104" spans="1:75" x14ac:dyDescent="0.25">
      <c r="A104" s="4">
        <v>75</v>
      </c>
      <c r="B104" s="4">
        <v>2</v>
      </c>
      <c r="C104" s="4">
        <v>404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0.2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 t="s">
        <v>1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 t="s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14"/>
      <c r="BR104" s="2">
        <f t="shared" si="2"/>
        <v>1</v>
      </c>
      <c r="BS104" s="2">
        <f t="shared" si="3"/>
        <v>1</v>
      </c>
      <c r="BU104" s="2">
        <f t="shared" si="4"/>
        <v>1</v>
      </c>
      <c r="BW104" s="12"/>
    </row>
    <row r="105" spans="1:75" x14ac:dyDescent="0.25">
      <c r="BQ105" s="14"/>
      <c r="BW105" s="12"/>
    </row>
    <row r="106" spans="1:75" x14ac:dyDescent="0.25">
      <c r="BQ106" s="14"/>
      <c r="BT106" s="9" t="s">
        <v>14</v>
      </c>
      <c r="BU106" s="9">
        <f>SUM(BU61:BU104)</f>
        <v>361.99999999999977</v>
      </c>
      <c r="BW106" s="12"/>
    </row>
    <row r="107" spans="1:75" x14ac:dyDescent="0.25">
      <c r="BQ107" s="14"/>
      <c r="BT107"/>
      <c r="BU107"/>
      <c r="BW107" s="12"/>
    </row>
    <row r="108" spans="1:75" x14ac:dyDescent="0.25">
      <c r="BQ108" s="14"/>
      <c r="BT108" s="9" t="s">
        <v>15</v>
      </c>
      <c r="BU108" s="9">
        <f>BU106/BR5</f>
        <v>0.61460101867572114</v>
      </c>
      <c r="BW108" s="12"/>
    </row>
    <row r="109" spans="1:75" x14ac:dyDescent="0.25">
      <c r="A109" s="27" t="s">
        <v>16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12"/>
      <c r="BW109" s="12"/>
    </row>
    <row r="110" spans="1:75" x14ac:dyDescent="0.25">
      <c r="BQ110" s="14"/>
      <c r="BW110" s="12"/>
    </row>
    <row r="111" spans="1:75" x14ac:dyDescent="0.25">
      <c r="A111" s="4" t="s">
        <v>2</v>
      </c>
      <c r="B111" s="4" t="s">
        <v>3</v>
      </c>
      <c r="C111" s="4" t="s">
        <v>18</v>
      </c>
      <c r="D111" s="5" t="s">
        <v>4</v>
      </c>
      <c r="E111" s="5">
        <v>338</v>
      </c>
      <c r="F111" s="5">
        <v>382</v>
      </c>
      <c r="G111" s="5">
        <v>196</v>
      </c>
      <c r="H111" s="5">
        <v>191</v>
      </c>
      <c r="I111" s="5">
        <v>285</v>
      </c>
      <c r="J111" s="5">
        <v>118</v>
      </c>
      <c r="K111" s="5">
        <v>489</v>
      </c>
      <c r="L111" s="5">
        <v>288</v>
      </c>
      <c r="M111" s="5">
        <v>434</v>
      </c>
      <c r="N111" s="5">
        <v>535</v>
      </c>
      <c r="O111" s="5">
        <v>482</v>
      </c>
      <c r="P111" s="5">
        <v>481</v>
      </c>
      <c r="Q111" s="5">
        <v>430</v>
      </c>
      <c r="R111" s="5">
        <v>385</v>
      </c>
      <c r="S111" s="5">
        <v>537</v>
      </c>
      <c r="T111" s="5">
        <v>576</v>
      </c>
      <c r="U111" s="5">
        <v>302</v>
      </c>
      <c r="V111" s="5">
        <v>507</v>
      </c>
      <c r="W111" s="5">
        <v>581</v>
      </c>
      <c r="X111" s="5">
        <v>303</v>
      </c>
      <c r="Y111" s="5">
        <v>22</v>
      </c>
      <c r="Z111" s="5">
        <v>372</v>
      </c>
      <c r="AA111" s="5">
        <v>166</v>
      </c>
      <c r="AB111" s="5">
        <v>272</v>
      </c>
      <c r="AC111" s="5">
        <v>345</v>
      </c>
      <c r="AD111" s="5">
        <v>27</v>
      </c>
      <c r="AE111" s="5">
        <v>346</v>
      </c>
      <c r="AF111" s="5">
        <v>165</v>
      </c>
      <c r="AG111" s="5">
        <v>479</v>
      </c>
      <c r="AH111" s="5">
        <v>273</v>
      </c>
      <c r="AI111" s="5">
        <v>3</v>
      </c>
      <c r="AJ111" s="5">
        <v>375</v>
      </c>
      <c r="AK111" s="5">
        <v>404</v>
      </c>
      <c r="AL111" s="5">
        <v>374</v>
      </c>
      <c r="AM111" s="5">
        <v>546</v>
      </c>
      <c r="AN111" s="5">
        <v>340</v>
      </c>
      <c r="AO111" s="5">
        <v>4</v>
      </c>
      <c r="AP111" s="5">
        <v>583</v>
      </c>
      <c r="AQ111" s="5">
        <v>75</v>
      </c>
      <c r="AR111" s="5">
        <v>589</v>
      </c>
      <c r="AS111" s="5">
        <v>262</v>
      </c>
      <c r="AT111" s="5">
        <v>210</v>
      </c>
      <c r="AU111" s="5">
        <v>13</v>
      </c>
      <c r="AV111" s="5">
        <v>362</v>
      </c>
      <c r="AW111" s="5">
        <v>311</v>
      </c>
      <c r="AX111" s="5">
        <v>360</v>
      </c>
      <c r="AY111" s="5">
        <v>417</v>
      </c>
      <c r="AZ111" s="5">
        <v>175</v>
      </c>
      <c r="BA111" s="5">
        <v>515</v>
      </c>
      <c r="BB111" s="5">
        <v>550</v>
      </c>
      <c r="BC111" s="5">
        <v>514</v>
      </c>
      <c r="BD111" s="5">
        <v>560</v>
      </c>
      <c r="BE111" s="5">
        <v>251</v>
      </c>
      <c r="BF111" s="5">
        <v>393</v>
      </c>
      <c r="BG111" s="5">
        <v>293</v>
      </c>
      <c r="BH111" s="5">
        <v>325</v>
      </c>
      <c r="BI111" s="5">
        <v>295</v>
      </c>
      <c r="BJ111" s="5">
        <v>290</v>
      </c>
      <c r="BK111" s="5">
        <v>322</v>
      </c>
      <c r="BL111" s="5">
        <v>522</v>
      </c>
      <c r="BM111" s="5">
        <v>355</v>
      </c>
      <c r="BN111" s="5">
        <v>297</v>
      </c>
      <c r="BO111" s="5">
        <v>253</v>
      </c>
      <c r="BP111" s="5">
        <v>256</v>
      </c>
      <c r="BQ111" s="14"/>
      <c r="BW111" s="12"/>
    </row>
    <row r="112" spans="1:75" x14ac:dyDescent="0.25">
      <c r="A112"/>
      <c r="B112"/>
      <c r="C112"/>
      <c r="D112" s="5" t="s">
        <v>8</v>
      </c>
      <c r="E112" s="5">
        <v>4</v>
      </c>
      <c r="F112" s="5">
        <v>2</v>
      </c>
      <c r="G112" s="5">
        <v>3</v>
      </c>
      <c r="H112" s="5">
        <v>8</v>
      </c>
      <c r="I112" s="5">
        <v>2</v>
      </c>
      <c r="J112" s="5">
        <v>83</v>
      </c>
      <c r="K112" s="5">
        <v>6</v>
      </c>
      <c r="L112" s="5">
        <v>2</v>
      </c>
      <c r="M112" s="5">
        <v>1</v>
      </c>
      <c r="N112" s="5">
        <v>2</v>
      </c>
      <c r="O112" s="5">
        <v>5</v>
      </c>
      <c r="P112" s="5">
        <v>8</v>
      </c>
      <c r="Q112" s="5">
        <v>1</v>
      </c>
      <c r="R112" s="5">
        <v>1</v>
      </c>
      <c r="S112" s="5">
        <v>4</v>
      </c>
      <c r="T112" s="5">
        <v>17</v>
      </c>
      <c r="U112" s="5">
        <v>2</v>
      </c>
      <c r="V112" s="5">
        <v>42</v>
      </c>
      <c r="W112" s="5">
        <v>4</v>
      </c>
      <c r="X112" s="5">
        <v>5</v>
      </c>
      <c r="Y112" s="5">
        <v>5</v>
      </c>
      <c r="Z112" s="5">
        <v>25</v>
      </c>
      <c r="AA112" s="5">
        <v>1</v>
      </c>
      <c r="AB112" s="5">
        <v>2</v>
      </c>
      <c r="AC112" s="5">
        <v>2</v>
      </c>
      <c r="AD112" s="5">
        <v>65</v>
      </c>
      <c r="AE112" s="5">
        <v>2</v>
      </c>
      <c r="AF112" s="5">
        <v>7</v>
      </c>
      <c r="AG112" s="5">
        <v>15</v>
      </c>
      <c r="AH112" s="5">
        <v>6</v>
      </c>
      <c r="AI112" s="5">
        <v>2</v>
      </c>
      <c r="AJ112" s="5">
        <v>6</v>
      </c>
      <c r="AK112" s="5">
        <v>56</v>
      </c>
      <c r="AL112" s="5">
        <v>4</v>
      </c>
      <c r="AM112" s="5">
        <v>3</v>
      </c>
      <c r="AN112" s="5">
        <v>0</v>
      </c>
      <c r="AO112" s="5">
        <v>1</v>
      </c>
      <c r="AP112" s="5">
        <v>4</v>
      </c>
      <c r="AQ112" s="5">
        <v>1</v>
      </c>
      <c r="AR112" s="5">
        <v>5</v>
      </c>
      <c r="AS112" s="5">
        <v>23</v>
      </c>
      <c r="AT112" s="5">
        <v>49</v>
      </c>
      <c r="AU112" s="5">
        <v>1</v>
      </c>
      <c r="AV112" s="5">
        <v>3</v>
      </c>
      <c r="AW112" s="5">
        <v>4</v>
      </c>
      <c r="AX112" s="5">
        <v>17</v>
      </c>
      <c r="AY112" s="5">
        <v>2</v>
      </c>
      <c r="AZ112" s="5">
        <v>0</v>
      </c>
      <c r="BA112" s="5">
        <v>2</v>
      </c>
      <c r="BB112" s="5">
        <v>3</v>
      </c>
      <c r="BC112" s="5">
        <v>2</v>
      </c>
      <c r="BD112" s="5">
        <v>1</v>
      </c>
      <c r="BE112" s="5">
        <v>2</v>
      </c>
      <c r="BF112" s="5">
        <v>3</v>
      </c>
      <c r="BG112" s="5">
        <v>1</v>
      </c>
      <c r="BH112" s="5">
        <v>2</v>
      </c>
      <c r="BI112" s="5">
        <v>5</v>
      </c>
      <c r="BJ112" s="5">
        <v>2</v>
      </c>
      <c r="BK112" s="5">
        <v>8</v>
      </c>
      <c r="BL112" s="5">
        <v>15</v>
      </c>
      <c r="BM112" s="5">
        <v>2</v>
      </c>
      <c r="BN112" s="5">
        <v>25</v>
      </c>
      <c r="BO112" s="5">
        <v>1</v>
      </c>
      <c r="BP112" s="5">
        <v>2</v>
      </c>
      <c r="BQ112" s="14"/>
      <c r="BR112" s="10" t="s">
        <v>24</v>
      </c>
      <c r="BS112" s="10" t="s">
        <v>23</v>
      </c>
      <c r="BT112"/>
      <c r="BU112" s="8" t="s">
        <v>25</v>
      </c>
      <c r="BW112" s="12"/>
    </row>
    <row r="113" spans="1:75" x14ac:dyDescent="0.25">
      <c r="A113"/>
      <c r="B113"/>
      <c r="C113"/>
      <c r="D113" s="5" t="s">
        <v>17</v>
      </c>
      <c r="E113" s="5">
        <v>3460</v>
      </c>
      <c r="F113" s="5">
        <v>187</v>
      </c>
      <c r="G113" s="5">
        <v>704</v>
      </c>
      <c r="H113" s="5">
        <v>1873</v>
      </c>
      <c r="I113" s="5">
        <v>3312</v>
      </c>
      <c r="J113" s="5">
        <v>17968</v>
      </c>
      <c r="K113" s="5">
        <v>622</v>
      </c>
      <c r="L113" s="5">
        <v>393</v>
      </c>
      <c r="M113" s="5">
        <v>71</v>
      </c>
      <c r="N113" s="5">
        <v>400</v>
      </c>
      <c r="O113" s="5">
        <v>2544</v>
      </c>
      <c r="P113" s="5">
        <v>626</v>
      </c>
      <c r="Q113" s="5">
        <v>160</v>
      </c>
      <c r="R113" s="5">
        <v>152</v>
      </c>
      <c r="S113" s="5">
        <v>463</v>
      </c>
      <c r="T113" s="5">
        <v>1784</v>
      </c>
      <c r="U113" s="5">
        <v>1562</v>
      </c>
      <c r="V113" s="5">
        <v>18267</v>
      </c>
      <c r="W113" s="5">
        <v>846</v>
      </c>
      <c r="X113" s="5">
        <v>1003</v>
      </c>
      <c r="Y113" s="5">
        <v>677</v>
      </c>
      <c r="Z113" s="5">
        <v>3457</v>
      </c>
      <c r="AA113" s="5">
        <v>151</v>
      </c>
      <c r="AB113" s="5">
        <v>164</v>
      </c>
      <c r="AC113" s="5">
        <v>665</v>
      </c>
      <c r="AD113" s="5">
        <v>15528</v>
      </c>
      <c r="AE113" s="5">
        <v>612</v>
      </c>
      <c r="AF113" s="5">
        <v>2746</v>
      </c>
      <c r="AG113" s="5">
        <v>1903</v>
      </c>
      <c r="AH113" s="5">
        <v>4274</v>
      </c>
      <c r="AI113" s="5">
        <v>1222</v>
      </c>
      <c r="AJ113" s="5">
        <v>597</v>
      </c>
      <c r="AK113" s="5">
        <v>9964</v>
      </c>
      <c r="AL113" s="5">
        <v>455</v>
      </c>
      <c r="AM113" s="5">
        <v>717</v>
      </c>
      <c r="AN113" s="5">
        <v>0</v>
      </c>
      <c r="AO113" s="5">
        <v>848</v>
      </c>
      <c r="AP113" s="5">
        <v>715</v>
      </c>
      <c r="AQ113" s="5">
        <v>375</v>
      </c>
      <c r="AR113" s="5">
        <v>584</v>
      </c>
      <c r="AS113" s="5">
        <v>2913</v>
      </c>
      <c r="AT113" s="5">
        <v>8208</v>
      </c>
      <c r="AU113" s="5">
        <v>62</v>
      </c>
      <c r="AV113" s="5">
        <v>94</v>
      </c>
      <c r="AW113" s="5">
        <v>383</v>
      </c>
      <c r="AX113" s="5">
        <v>2361</v>
      </c>
      <c r="AY113" s="5">
        <v>566</v>
      </c>
      <c r="AZ113" s="5">
        <v>0</v>
      </c>
      <c r="BA113" s="5">
        <v>108</v>
      </c>
      <c r="BB113" s="5">
        <v>322</v>
      </c>
      <c r="BC113" s="5">
        <v>276</v>
      </c>
      <c r="BD113" s="5">
        <v>264</v>
      </c>
      <c r="BE113" s="5">
        <v>445</v>
      </c>
      <c r="BF113" s="5">
        <v>2448</v>
      </c>
      <c r="BG113" s="5">
        <v>47</v>
      </c>
      <c r="BH113" s="5">
        <v>1636</v>
      </c>
      <c r="BI113" s="5">
        <v>677</v>
      </c>
      <c r="BJ113" s="5">
        <v>98</v>
      </c>
      <c r="BK113" s="5">
        <v>2950</v>
      </c>
      <c r="BL113" s="5">
        <v>2511</v>
      </c>
      <c r="BM113" s="5">
        <v>282</v>
      </c>
      <c r="BN113" s="5">
        <v>15151</v>
      </c>
      <c r="BO113" s="5">
        <v>82</v>
      </c>
      <c r="BP113" s="5">
        <v>1118</v>
      </c>
      <c r="BQ113" s="14"/>
      <c r="BW113" s="12"/>
    </row>
    <row r="114" spans="1:75" x14ac:dyDescent="0.25">
      <c r="BQ114" s="14"/>
      <c r="BW114" s="12"/>
    </row>
    <row r="115" spans="1:75" x14ac:dyDescent="0.25">
      <c r="A115" s="4">
        <v>262</v>
      </c>
      <c r="B115" s="4">
        <v>5</v>
      </c>
      <c r="C115" s="4">
        <v>1853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6.9809376609994797E-2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 t="s">
        <v>1</v>
      </c>
      <c r="AO115" s="2">
        <v>0</v>
      </c>
      <c r="AP115" s="2">
        <v>0</v>
      </c>
      <c r="AQ115" s="2">
        <v>0</v>
      </c>
      <c r="AR115" s="2">
        <v>0</v>
      </c>
      <c r="AS115" s="2">
        <v>0.191898386543082</v>
      </c>
      <c r="AT115" s="2">
        <v>2.5584795321637401E-2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 t="s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14"/>
      <c r="BR115" s="2">
        <f>INDEX(E115:BP115,MATCH(MAX(E8:BP8),E8:BP8,0))</f>
        <v>0.191898386543082</v>
      </c>
      <c r="BS115" s="2">
        <f>INDEX(E$113:BP$113,MATCH(MAX(E8:BP8),E8:BP8,0))</f>
        <v>2913</v>
      </c>
      <c r="BU115" s="2">
        <f>BR115*BS115</f>
        <v>558.99999999999784</v>
      </c>
      <c r="BW115" s="12"/>
    </row>
    <row r="116" spans="1:75" x14ac:dyDescent="0.25">
      <c r="A116" s="4">
        <v>210</v>
      </c>
      <c r="B116" s="4">
        <v>49</v>
      </c>
      <c r="C116" s="4">
        <v>8086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4.93273542600896E-2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 t="s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0.97441520467836196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 t="s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14"/>
      <c r="BR116" s="2">
        <f>INDEX(E116:BP116,MATCH(MAX(E9:BP9),E9:BP9,0))</f>
        <v>0.97441520467836196</v>
      </c>
      <c r="BS116" s="2">
        <f t="shared" ref="BS116:BS158" si="5">INDEX(E$113:BP$113,MATCH(MAX(E9:BP9),E9:BP9,0))</f>
        <v>8208</v>
      </c>
      <c r="BU116" s="2">
        <f t="shared" ref="BU116:BU158" si="6">BR116*BS116</f>
        <v>7997.9999999999945</v>
      </c>
      <c r="BW116" s="12"/>
    </row>
    <row r="117" spans="1:75" x14ac:dyDescent="0.25">
      <c r="A117" s="4">
        <v>196</v>
      </c>
      <c r="B117" s="4">
        <v>3</v>
      </c>
      <c r="C117" s="4">
        <v>1013</v>
      </c>
      <c r="E117" s="2">
        <v>0</v>
      </c>
      <c r="F117" s="2">
        <v>0</v>
      </c>
      <c r="G117" s="2">
        <v>0</v>
      </c>
      <c r="H117" s="2">
        <v>0.32140950347036801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 t="s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 t="s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0.139322033898305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14"/>
      <c r="BR117" s="2">
        <f>INDEX(E117:BP117,MATCH(MAX(E10:BP10),E10:BP10,0))</f>
        <v>0.32140950347036801</v>
      </c>
      <c r="BS117" s="2">
        <f t="shared" si="5"/>
        <v>1873</v>
      </c>
      <c r="BU117" s="2">
        <f t="shared" si="6"/>
        <v>601.99999999999932</v>
      </c>
      <c r="BW117" s="12"/>
    </row>
    <row r="118" spans="1:75" x14ac:dyDescent="0.25">
      <c r="A118" s="4">
        <v>382</v>
      </c>
      <c r="B118" s="4">
        <v>5</v>
      </c>
      <c r="C118" s="4">
        <v>1921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 t="s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 t="s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1.13523859811233E-2</v>
      </c>
      <c r="BO118" s="2">
        <v>0</v>
      </c>
      <c r="BP118" s="2">
        <v>0</v>
      </c>
      <c r="BQ118" s="14"/>
      <c r="BR118" s="2">
        <f>INDEX(E118:BP118,MATCH(MAX(E11:BP11),E11:BP11,0))</f>
        <v>1</v>
      </c>
      <c r="BS118" s="2">
        <f t="shared" si="5"/>
        <v>187</v>
      </c>
      <c r="BU118" s="2">
        <f t="shared" si="6"/>
        <v>187</v>
      </c>
      <c r="BW118" s="12"/>
    </row>
    <row r="119" spans="1:75" x14ac:dyDescent="0.25">
      <c r="A119" s="4">
        <v>285</v>
      </c>
      <c r="B119" s="4">
        <v>15</v>
      </c>
      <c r="C119" s="4">
        <v>6293</v>
      </c>
      <c r="E119" s="2">
        <v>0</v>
      </c>
      <c r="F119" s="2">
        <v>0</v>
      </c>
      <c r="G119" s="2">
        <v>0</v>
      </c>
      <c r="H119" s="2">
        <v>0</v>
      </c>
      <c r="I119" s="2">
        <v>0.96105072463768104</v>
      </c>
      <c r="J119" s="2">
        <v>2.5434105075690099E-2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3.4969088098918001E-2</v>
      </c>
      <c r="AE119" s="2">
        <v>0</v>
      </c>
      <c r="AF119" s="2">
        <v>4.3699927166788E-2</v>
      </c>
      <c r="AG119" s="2">
        <v>0</v>
      </c>
      <c r="AH119" s="2">
        <v>0</v>
      </c>
      <c r="AI119" s="2">
        <v>0</v>
      </c>
      <c r="AJ119" s="2">
        <v>0</v>
      </c>
      <c r="AK119" s="2">
        <v>2.5391409072661499E-2</v>
      </c>
      <c r="AL119" s="2">
        <v>0</v>
      </c>
      <c r="AM119" s="2">
        <v>0</v>
      </c>
      <c r="AN119" s="2" t="s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0.10230003432887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 t="s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9.4977229225793602E-2</v>
      </c>
      <c r="BO119" s="2">
        <v>0</v>
      </c>
      <c r="BP119" s="2">
        <v>0</v>
      </c>
      <c r="BQ119" s="14"/>
      <c r="BR119" s="2">
        <f>INDEX(E119:BP119,MATCH(MAX(E12:BP12),E12:BP12,0))</f>
        <v>0.96105072463768104</v>
      </c>
      <c r="BS119" s="2">
        <f t="shared" si="5"/>
        <v>3312</v>
      </c>
      <c r="BU119" s="2">
        <f t="shared" si="6"/>
        <v>3182.9999999999995</v>
      </c>
      <c r="BW119" s="12"/>
    </row>
    <row r="120" spans="1:75" x14ac:dyDescent="0.25">
      <c r="A120" s="4">
        <v>191</v>
      </c>
      <c r="B120" s="4">
        <v>6</v>
      </c>
      <c r="C120" s="4">
        <v>701</v>
      </c>
      <c r="E120" s="2">
        <v>0</v>
      </c>
      <c r="F120" s="2">
        <v>0</v>
      </c>
      <c r="G120" s="2">
        <v>0.42045454545454503</v>
      </c>
      <c r="H120" s="2">
        <v>0.21623064602242301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 t="s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 t="s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14"/>
      <c r="BR120" s="2">
        <f t="shared" ref="BR120:BR158" si="7">INDEX(E120:BP120,MATCH(MAX(E13:BP13),E13:BP13,0))</f>
        <v>0.21623064602242301</v>
      </c>
      <c r="BS120" s="2">
        <f t="shared" si="5"/>
        <v>1873</v>
      </c>
      <c r="BU120" s="2">
        <f t="shared" si="6"/>
        <v>404.99999999999829</v>
      </c>
      <c r="BW120" s="12"/>
    </row>
    <row r="121" spans="1:75" x14ac:dyDescent="0.25">
      <c r="A121" s="4">
        <v>118</v>
      </c>
      <c r="B121" s="4">
        <v>67</v>
      </c>
      <c r="C121" s="4">
        <v>15138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0.82407613535173596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2.4287434765154499E-2</v>
      </c>
      <c r="AL121" s="2">
        <v>0</v>
      </c>
      <c r="AM121" s="2">
        <v>0</v>
      </c>
      <c r="AN121" s="2" t="s">
        <v>1</v>
      </c>
      <c r="AO121" s="2">
        <v>0</v>
      </c>
      <c r="AP121" s="2">
        <v>0</v>
      </c>
      <c r="AQ121" s="2">
        <v>0</v>
      </c>
      <c r="AR121" s="2">
        <v>0</v>
      </c>
      <c r="AS121" s="2">
        <v>3.05526948163405E-2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 t="s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14"/>
      <c r="BR121" s="2">
        <f t="shared" si="7"/>
        <v>0.82407613535173596</v>
      </c>
      <c r="BS121" s="2">
        <f t="shared" si="5"/>
        <v>17968</v>
      </c>
      <c r="BU121" s="2">
        <f t="shared" si="6"/>
        <v>14806.999999999991</v>
      </c>
      <c r="BW121" s="12"/>
    </row>
    <row r="122" spans="1:75" x14ac:dyDescent="0.25">
      <c r="A122" s="4">
        <v>489</v>
      </c>
      <c r="B122" s="4">
        <v>3</v>
      </c>
      <c r="C122" s="4">
        <v>369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0.20578778135048201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7.6640937209174996E-3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1.0136491368928101E-2</v>
      </c>
      <c r="AL122" s="2">
        <v>0</v>
      </c>
      <c r="AM122" s="2">
        <v>0</v>
      </c>
      <c r="AN122" s="2" t="s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 t="s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14"/>
      <c r="BR122" s="2">
        <f t="shared" si="7"/>
        <v>0.20578778135048201</v>
      </c>
      <c r="BS122" s="2">
        <f t="shared" si="5"/>
        <v>622</v>
      </c>
      <c r="BU122" s="2">
        <f t="shared" si="6"/>
        <v>127.99999999999982</v>
      </c>
      <c r="BW122" s="12"/>
    </row>
    <row r="123" spans="1:75" x14ac:dyDescent="0.25">
      <c r="A123" s="4">
        <v>288</v>
      </c>
      <c r="B123" s="4">
        <v>2</v>
      </c>
      <c r="C123" s="4">
        <v>393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 t="s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 t="s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14"/>
      <c r="BR123" s="2">
        <f t="shared" si="7"/>
        <v>1</v>
      </c>
      <c r="BS123" s="2">
        <f t="shared" si="5"/>
        <v>393</v>
      </c>
      <c r="BU123" s="2">
        <f t="shared" si="6"/>
        <v>393</v>
      </c>
      <c r="BW123" s="12"/>
    </row>
    <row r="124" spans="1:75" x14ac:dyDescent="0.25">
      <c r="A124" s="4">
        <v>417</v>
      </c>
      <c r="B124" s="4">
        <v>2</v>
      </c>
      <c r="C124" s="4">
        <v>566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 t="s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 t="s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14"/>
      <c r="BR124" s="2">
        <f t="shared" si="7"/>
        <v>1</v>
      </c>
      <c r="BS124" s="2">
        <f t="shared" si="5"/>
        <v>566</v>
      </c>
      <c r="BU124" s="2">
        <f t="shared" si="6"/>
        <v>566</v>
      </c>
      <c r="BW124" s="12"/>
    </row>
    <row r="125" spans="1:75" x14ac:dyDescent="0.25">
      <c r="A125" s="4">
        <v>434</v>
      </c>
      <c r="B125" s="4">
        <v>47</v>
      </c>
      <c r="C125" s="4">
        <v>11023</v>
      </c>
      <c r="E125" s="2">
        <v>0</v>
      </c>
      <c r="F125" s="2">
        <v>0</v>
      </c>
      <c r="G125" s="2">
        <v>0</v>
      </c>
      <c r="H125" s="2">
        <v>0</v>
      </c>
      <c r="I125" s="2">
        <v>3.8949275362318798E-2</v>
      </c>
      <c r="J125" s="2">
        <v>1.11308993766696E-2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0.95716395864106296</v>
      </c>
      <c r="Z125" s="2">
        <v>0</v>
      </c>
      <c r="AA125" s="2">
        <v>0</v>
      </c>
      <c r="AB125" s="2">
        <v>0</v>
      </c>
      <c r="AC125" s="2">
        <v>0</v>
      </c>
      <c r="AD125" s="2">
        <v>0.49014683153013899</v>
      </c>
      <c r="AE125" s="2">
        <v>0</v>
      </c>
      <c r="AF125" s="2">
        <v>0</v>
      </c>
      <c r="AG125" s="2">
        <v>0.165528113504992</v>
      </c>
      <c r="AH125" s="2">
        <v>0</v>
      </c>
      <c r="AI125" s="2">
        <v>1</v>
      </c>
      <c r="AJ125" s="2">
        <v>0</v>
      </c>
      <c r="AK125" s="2">
        <v>1.4853472501003599E-2</v>
      </c>
      <c r="AL125" s="2">
        <v>0</v>
      </c>
      <c r="AM125" s="2">
        <v>0</v>
      </c>
      <c r="AN125" s="2" t="s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3.1239272227943701E-2</v>
      </c>
      <c r="AT125" s="2">
        <v>0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 t="s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2.46848392845356E-2</v>
      </c>
      <c r="BO125" s="2">
        <v>0</v>
      </c>
      <c r="BP125" s="2">
        <v>0</v>
      </c>
      <c r="BQ125" s="14"/>
      <c r="BR125" s="2">
        <f t="shared" si="7"/>
        <v>0.49014683153013899</v>
      </c>
      <c r="BS125" s="2">
        <f t="shared" si="5"/>
        <v>15528</v>
      </c>
      <c r="BU125" s="2">
        <f t="shared" si="6"/>
        <v>7610.9999999999982</v>
      </c>
      <c r="BW125" s="12"/>
    </row>
    <row r="126" spans="1:75" x14ac:dyDescent="0.25">
      <c r="A126" s="4">
        <v>535</v>
      </c>
      <c r="B126" s="4">
        <v>3</v>
      </c>
      <c r="C126" s="4">
        <v>786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2.4487978628673101E-3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2.97257349318443E-2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1.99718988358089E-2</v>
      </c>
      <c r="AL126" s="2">
        <v>0</v>
      </c>
      <c r="AM126" s="2">
        <v>0</v>
      </c>
      <c r="AN126" s="2" t="s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 t="s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14"/>
      <c r="BR126" s="2">
        <f t="shared" si="7"/>
        <v>2.97257349318443E-2</v>
      </c>
      <c r="BS126" s="2">
        <f t="shared" si="5"/>
        <v>18267</v>
      </c>
      <c r="BU126" s="2">
        <f t="shared" si="6"/>
        <v>542.99999999999977</v>
      </c>
      <c r="BW126" s="12"/>
    </row>
    <row r="127" spans="1:75" x14ac:dyDescent="0.25">
      <c r="A127" s="4">
        <v>175</v>
      </c>
      <c r="B127" s="4">
        <v>19</v>
      </c>
      <c r="C127" s="4">
        <v>2970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4.4889691793945303E-3</v>
      </c>
      <c r="W127" s="2">
        <v>0</v>
      </c>
      <c r="X127" s="2">
        <v>0</v>
      </c>
      <c r="Y127" s="2">
        <v>0</v>
      </c>
      <c r="Z127" s="2">
        <v>0.65490309516922096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5.2023121387283197E-2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 t="s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 t="s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0.177966101694915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14"/>
      <c r="BR127" s="2">
        <f t="shared" si="7"/>
        <v>0.65490309516922096</v>
      </c>
      <c r="BS127" s="2">
        <f t="shared" si="5"/>
        <v>3457</v>
      </c>
      <c r="BU127" s="2">
        <f t="shared" si="6"/>
        <v>2263.9999999999968</v>
      </c>
      <c r="BW127" s="12"/>
    </row>
    <row r="128" spans="1:75" x14ac:dyDescent="0.25">
      <c r="A128" s="4">
        <v>481</v>
      </c>
      <c r="B128" s="4">
        <v>33</v>
      </c>
      <c r="C128" s="4">
        <v>3022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0.62218649517684799</v>
      </c>
      <c r="L128" s="2">
        <v>0</v>
      </c>
      <c r="M128" s="2">
        <v>0</v>
      </c>
      <c r="N128" s="2">
        <v>0</v>
      </c>
      <c r="O128" s="2">
        <v>1.49371069182389E-2</v>
      </c>
      <c r="P128" s="2">
        <v>0.38658146964856199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5.3539168993266502E-2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3.7834997372569602E-2</v>
      </c>
      <c r="AH128" s="2">
        <v>0</v>
      </c>
      <c r="AI128" s="2">
        <v>0</v>
      </c>
      <c r="AJ128" s="2">
        <v>0</v>
      </c>
      <c r="AK128" s="2">
        <v>0.13097149739060601</v>
      </c>
      <c r="AL128" s="2">
        <v>0</v>
      </c>
      <c r="AM128" s="2">
        <v>0</v>
      </c>
      <c r="AN128" s="2" t="s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 t="s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14"/>
      <c r="BR128" s="2">
        <f t="shared" si="7"/>
        <v>0.13097149739060601</v>
      </c>
      <c r="BS128" s="2">
        <f t="shared" si="5"/>
        <v>9964</v>
      </c>
      <c r="BU128" s="2">
        <f t="shared" si="6"/>
        <v>1304.9999999999984</v>
      </c>
      <c r="BW128" s="12"/>
    </row>
    <row r="129" spans="1:75" x14ac:dyDescent="0.25">
      <c r="A129" s="4">
        <v>430</v>
      </c>
      <c r="B129" s="4">
        <v>2</v>
      </c>
      <c r="C129" s="4">
        <v>278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1.1842633480529901E-2</v>
      </c>
      <c r="AL129" s="2">
        <v>0</v>
      </c>
      <c r="AM129" s="2">
        <v>0</v>
      </c>
      <c r="AN129" s="2" t="s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 t="s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14"/>
      <c r="BR129" s="2">
        <f t="shared" si="7"/>
        <v>1</v>
      </c>
      <c r="BS129" s="2">
        <f t="shared" si="5"/>
        <v>160</v>
      </c>
      <c r="BU129" s="2">
        <f t="shared" si="6"/>
        <v>160</v>
      </c>
      <c r="BW129" s="12"/>
    </row>
    <row r="130" spans="1:75" x14ac:dyDescent="0.25">
      <c r="A130" s="4">
        <v>385</v>
      </c>
      <c r="B130" s="4">
        <v>4</v>
      </c>
      <c r="C130" s="4">
        <v>1629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 t="s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 t="s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0.10751765560029</v>
      </c>
      <c r="BO130" s="2">
        <v>0</v>
      </c>
      <c r="BP130" s="2">
        <v>0</v>
      </c>
      <c r="BQ130" s="14"/>
      <c r="BR130" s="2">
        <f t="shared" si="7"/>
        <v>0.10751765560029</v>
      </c>
      <c r="BS130" s="2">
        <f t="shared" si="5"/>
        <v>15151</v>
      </c>
      <c r="BU130" s="2">
        <f t="shared" si="6"/>
        <v>1628.9999999999939</v>
      </c>
      <c r="BW130" s="12"/>
    </row>
    <row r="131" spans="1:75" x14ac:dyDescent="0.25">
      <c r="A131" s="4">
        <v>576</v>
      </c>
      <c r="B131" s="4">
        <v>15</v>
      </c>
      <c r="C131" s="4">
        <v>1486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0.83295964125560495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 t="s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 t="s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14"/>
      <c r="BR131" s="2">
        <f t="shared" si="7"/>
        <v>0.83295964125560495</v>
      </c>
      <c r="BS131" s="2">
        <f t="shared" si="5"/>
        <v>1784</v>
      </c>
      <c r="BU131" s="2">
        <f t="shared" si="6"/>
        <v>1485.9999999999993</v>
      </c>
      <c r="BW131" s="12"/>
    </row>
    <row r="132" spans="1:75" x14ac:dyDescent="0.25">
      <c r="A132" s="4">
        <v>515</v>
      </c>
      <c r="B132" s="4">
        <v>13</v>
      </c>
      <c r="C132" s="4">
        <v>1561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2.6268922528940301E-2</v>
      </c>
      <c r="K132" s="2">
        <v>0.17202572347266801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0.78658536585365801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5.8811722199919703E-2</v>
      </c>
      <c r="AL132" s="2">
        <v>0</v>
      </c>
      <c r="AM132" s="2">
        <v>0</v>
      </c>
      <c r="AN132" s="2" t="s">
        <v>1</v>
      </c>
      <c r="AO132" s="2">
        <v>0</v>
      </c>
      <c r="AP132" s="2">
        <v>0.22237762237762199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 t="s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14"/>
      <c r="BR132" s="2">
        <f t="shared" si="7"/>
        <v>1</v>
      </c>
      <c r="BS132" s="2">
        <f t="shared" si="5"/>
        <v>108</v>
      </c>
      <c r="BU132" s="2">
        <f t="shared" si="6"/>
        <v>108</v>
      </c>
      <c r="BW132" s="12"/>
    </row>
    <row r="133" spans="1:75" x14ac:dyDescent="0.25">
      <c r="A133" s="4">
        <v>550</v>
      </c>
      <c r="B133" s="4">
        <v>2</v>
      </c>
      <c r="C133" s="4">
        <v>182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1.36491368928141E-2</v>
      </c>
      <c r="AL133" s="2">
        <v>0</v>
      </c>
      <c r="AM133" s="2">
        <v>0</v>
      </c>
      <c r="AN133" s="2" t="s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 t="s">
        <v>1</v>
      </c>
      <c r="BA133" s="2">
        <v>0</v>
      </c>
      <c r="BB133" s="2">
        <v>0.14285714285714199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14"/>
      <c r="BR133" s="2">
        <f t="shared" si="7"/>
        <v>0.14285714285714199</v>
      </c>
      <c r="BS133" s="2">
        <f t="shared" si="5"/>
        <v>322</v>
      </c>
      <c r="BU133" s="2">
        <f t="shared" si="6"/>
        <v>45.999999999999723</v>
      </c>
      <c r="BW133" s="12"/>
    </row>
    <row r="134" spans="1:75" x14ac:dyDescent="0.25">
      <c r="A134" s="4">
        <v>514</v>
      </c>
      <c r="B134" s="4">
        <v>41</v>
      </c>
      <c r="C134" s="4">
        <v>16901</v>
      </c>
      <c r="E134" s="2">
        <v>0</v>
      </c>
      <c r="F134" s="2">
        <v>0</v>
      </c>
      <c r="G134" s="2">
        <v>0</v>
      </c>
      <c r="H134" s="2">
        <v>0.35024025627335797</v>
      </c>
      <c r="I134" s="2">
        <v>0</v>
      </c>
      <c r="J134" s="2">
        <v>1.46371326803205E-2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0.22204472843450401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0.65697706246236298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7.4639361154044306E-2</v>
      </c>
      <c r="AE134" s="2">
        <v>0</v>
      </c>
      <c r="AF134" s="2">
        <v>0</v>
      </c>
      <c r="AG134" s="2">
        <v>0.35575407251707802</v>
      </c>
      <c r="AH134" s="2">
        <v>0</v>
      </c>
      <c r="AI134" s="2">
        <v>0</v>
      </c>
      <c r="AJ134" s="2">
        <v>0.30318257956448902</v>
      </c>
      <c r="AK134" s="2">
        <v>4.3255720594138902E-2</v>
      </c>
      <c r="AL134" s="2">
        <v>0</v>
      </c>
      <c r="AM134" s="2">
        <v>0</v>
      </c>
      <c r="AN134" s="2" t="s">
        <v>1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 t="s">
        <v>1</v>
      </c>
      <c r="BA134" s="2">
        <v>0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14"/>
      <c r="BR134" s="2">
        <f t="shared" si="7"/>
        <v>0.65697706246236298</v>
      </c>
      <c r="BS134" s="2">
        <f t="shared" si="5"/>
        <v>18267</v>
      </c>
      <c r="BU134" s="2">
        <f t="shared" si="6"/>
        <v>12000.999999999985</v>
      </c>
      <c r="BW134" s="12"/>
    </row>
    <row r="135" spans="1:75" x14ac:dyDescent="0.25">
      <c r="A135" s="4">
        <v>251</v>
      </c>
      <c r="B135" s="4">
        <v>19</v>
      </c>
      <c r="C135" s="4">
        <v>7400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0.98506289308176098</v>
      </c>
      <c r="P135" s="2">
        <v>0.391373801916932</v>
      </c>
      <c r="Q135" s="2">
        <v>0</v>
      </c>
      <c r="R135" s="2">
        <v>0</v>
      </c>
      <c r="S135" s="2">
        <v>0</v>
      </c>
      <c r="T135" s="2">
        <v>0.117713004484304</v>
      </c>
      <c r="U135" s="2">
        <v>0</v>
      </c>
      <c r="V135" s="2">
        <v>5.7699677013193097E-2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9.6163951655281105E-2</v>
      </c>
      <c r="AH135" s="2">
        <v>0</v>
      </c>
      <c r="AI135" s="2">
        <v>0</v>
      </c>
      <c r="AJ135" s="2">
        <v>0</v>
      </c>
      <c r="AK135" s="2">
        <v>0.27669610598153299</v>
      </c>
      <c r="AL135" s="2">
        <v>0</v>
      </c>
      <c r="AM135" s="2">
        <v>0</v>
      </c>
      <c r="AN135" s="2" t="s">
        <v>1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 t="s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14"/>
      <c r="BR135" s="2">
        <f t="shared" si="7"/>
        <v>0.98506289308176098</v>
      </c>
      <c r="BS135" s="2">
        <f t="shared" si="5"/>
        <v>2544</v>
      </c>
      <c r="BU135" s="2">
        <f t="shared" si="6"/>
        <v>2506</v>
      </c>
      <c r="BW135" s="12"/>
    </row>
    <row r="136" spans="1:75" x14ac:dyDescent="0.25">
      <c r="A136" s="4">
        <v>560</v>
      </c>
      <c r="B136" s="4">
        <v>3</v>
      </c>
      <c r="C136" s="4">
        <v>811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5.4897631473303801E-2</v>
      </c>
      <c r="AL136" s="2">
        <v>0</v>
      </c>
      <c r="AM136" s="2">
        <v>0</v>
      </c>
      <c r="AN136" s="2" t="s">
        <v>1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 t="s">
        <v>1</v>
      </c>
      <c r="BA136" s="2">
        <v>0</v>
      </c>
      <c r="BB136" s="2">
        <v>0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14"/>
      <c r="BR136" s="2">
        <f t="shared" si="7"/>
        <v>1</v>
      </c>
      <c r="BS136" s="2">
        <f t="shared" si="5"/>
        <v>264</v>
      </c>
      <c r="BU136" s="2">
        <f t="shared" si="6"/>
        <v>264</v>
      </c>
      <c r="BW136" s="12"/>
    </row>
    <row r="137" spans="1:75" x14ac:dyDescent="0.25">
      <c r="A137" s="4">
        <v>393</v>
      </c>
      <c r="B137" s="4">
        <v>4</v>
      </c>
      <c r="C137" s="4">
        <v>2680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1.2700498166091799E-2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 t="s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 t="s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14"/>
      <c r="BR137" s="2">
        <f t="shared" si="7"/>
        <v>1</v>
      </c>
      <c r="BS137" s="2">
        <f t="shared" si="5"/>
        <v>2448</v>
      </c>
      <c r="BU137" s="2">
        <f t="shared" si="6"/>
        <v>2448</v>
      </c>
      <c r="BW137" s="12"/>
    </row>
    <row r="138" spans="1:75" x14ac:dyDescent="0.25">
      <c r="A138" s="4">
        <v>581</v>
      </c>
      <c r="B138" s="4">
        <v>27</v>
      </c>
      <c r="C138" s="4">
        <v>4226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0.72570194384449205</v>
      </c>
      <c r="T138" s="2">
        <v>0</v>
      </c>
      <c r="U138" s="2">
        <v>0</v>
      </c>
      <c r="V138" s="2">
        <v>2.88498385065965E-2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0.174729024488157</v>
      </c>
      <c r="AL138" s="2">
        <v>0</v>
      </c>
      <c r="AM138" s="2">
        <v>0.13947001394700101</v>
      </c>
      <c r="AN138" s="2" t="s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 t="s">
        <v>1</v>
      </c>
      <c r="BA138" s="2">
        <v>0</v>
      </c>
      <c r="BB138" s="2">
        <v>0.85714285714285698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14"/>
      <c r="BR138" s="2">
        <f t="shared" si="7"/>
        <v>0.174729024488157</v>
      </c>
      <c r="BS138" s="2">
        <f t="shared" si="5"/>
        <v>9964</v>
      </c>
      <c r="BU138" s="2">
        <f t="shared" si="6"/>
        <v>1740.9999999999964</v>
      </c>
      <c r="BW138" s="12"/>
    </row>
    <row r="139" spans="1:75" x14ac:dyDescent="0.25">
      <c r="A139" s="4">
        <v>303</v>
      </c>
      <c r="B139" s="4">
        <v>16</v>
      </c>
      <c r="C139" s="4">
        <v>4295</v>
      </c>
      <c r="E139" s="2">
        <v>0.57861271676300496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0.96311066799601197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0.539363484087102</v>
      </c>
      <c r="AK139" s="2">
        <v>0</v>
      </c>
      <c r="AL139" s="2">
        <v>0</v>
      </c>
      <c r="AM139" s="2">
        <v>0</v>
      </c>
      <c r="AN139" s="2" t="s">
        <v>1</v>
      </c>
      <c r="AO139" s="2">
        <v>0</v>
      </c>
      <c r="AP139" s="2">
        <v>0</v>
      </c>
      <c r="AQ139" s="2">
        <v>0</v>
      </c>
      <c r="AR139" s="2">
        <v>0</v>
      </c>
      <c r="AS139" s="2">
        <v>4.6687263989014703E-2</v>
      </c>
      <c r="AT139" s="2">
        <v>0</v>
      </c>
      <c r="AU139" s="2">
        <v>0</v>
      </c>
      <c r="AV139" s="2">
        <v>0</v>
      </c>
      <c r="AW139" s="2">
        <v>0.82767624020887698</v>
      </c>
      <c r="AX139" s="2">
        <v>0.21601016518424301</v>
      </c>
      <c r="AY139" s="2">
        <v>0</v>
      </c>
      <c r="AZ139" s="2" t="s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6.2038404726735601E-2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14"/>
      <c r="BR139" s="2">
        <f t="shared" si="7"/>
        <v>0.96311066799601197</v>
      </c>
      <c r="BS139" s="2">
        <f t="shared" si="5"/>
        <v>1003</v>
      </c>
      <c r="BU139" s="2">
        <f t="shared" si="6"/>
        <v>966</v>
      </c>
      <c r="BW139" s="12"/>
    </row>
    <row r="140" spans="1:75" x14ac:dyDescent="0.25">
      <c r="A140" s="4">
        <v>293</v>
      </c>
      <c r="B140" s="4">
        <v>11</v>
      </c>
      <c r="C140" s="4">
        <v>3387</v>
      </c>
      <c r="E140" s="2">
        <v>0</v>
      </c>
      <c r="F140" s="2">
        <v>0</v>
      </c>
      <c r="G140" s="2">
        <v>0.57954545454545403</v>
      </c>
      <c r="H140" s="2">
        <v>0.112119594233849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3.6889332003988001E-2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0.19519300801165301</v>
      </c>
      <c r="AG140" s="2">
        <v>0</v>
      </c>
      <c r="AH140" s="2">
        <v>0</v>
      </c>
      <c r="AI140" s="2">
        <v>0</v>
      </c>
      <c r="AJ140" s="2">
        <v>7.8726968174204298E-2</v>
      </c>
      <c r="AK140" s="2">
        <v>0</v>
      </c>
      <c r="AL140" s="2">
        <v>0</v>
      </c>
      <c r="AM140" s="2">
        <v>0</v>
      </c>
      <c r="AN140" s="2" t="s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 t="s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0.138736717048379</v>
      </c>
      <c r="BO140" s="2">
        <v>0</v>
      </c>
      <c r="BP140" s="2">
        <v>0</v>
      </c>
      <c r="BQ140" s="14"/>
      <c r="BR140" s="2">
        <f t="shared" si="7"/>
        <v>0.19519300801165301</v>
      </c>
      <c r="BS140" s="2">
        <f t="shared" si="5"/>
        <v>2746</v>
      </c>
      <c r="BU140" s="2">
        <f t="shared" si="6"/>
        <v>535.9999999999992</v>
      </c>
      <c r="BW140" s="12"/>
    </row>
    <row r="141" spans="1:75" x14ac:dyDescent="0.25">
      <c r="A141" s="4">
        <v>372</v>
      </c>
      <c r="B141" s="4">
        <v>10</v>
      </c>
      <c r="C141" s="4">
        <v>1193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0.34509690483077798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1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 t="s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14"/>
      <c r="BR141" s="2">
        <f t="shared" si="7"/>
        <v>0.34509690483077798</v>
      </c>
      <c r="BS141" s="2">
        <f t="shared" si="5"/>
        <v>3457</v>
      </c>
      <c r="BU141" s="2">
        <f t="shared" si="6"/>
        <v>1192.9999999999995</v>
      </c>
      <c r="BW141" s="12"/>
    </row>
    <row r="142" spans="1:75" x14ac:dyDescent="0.25">
      <c r="A142" s="4">
        <v>325</v>
      </c>
      <c r="B142" s="4">
        <v>8</v>
      </c>
      <c r="C142" s="4">
        <v>3876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9.8508459483526208E-3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2.15095311695002E-2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 t="s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 t="s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0.58610169491525399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14"/>
      <c r="BR142" s="2">
        <f t="shared" si="7"/>
        <v>1</v>
      </c>
      <c r="BS142" s="2">
        <f t="shared" si="5"/>
        <v>1636</v>
      </c>
      <c r="BU142" s="2">
        <f t="shared" si="6"/>
        <v>1636</v>
      </c>
      <c r="BW142" s="12"/>
    </row>
    <row r="143" spans="1:75" x14ac:dyDescent="0.25">
      <c r="A143" s="4">
        <v>345</v>
      </c>
      <c r="B143" s="4">
        <v>2</v>
      </c>
      <c r="C143" s="4">
        <v>776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0.89473684210526305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 t="s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7.6662431173231599E-2</v>
      </c>
      <c r="AY143" s="2">
        <v>0</v>
      </c>
      <c r="AZ143" s="2" t="s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14"/>
      <c r="BR143" s="2">
        <f t="shared" si="7"/>
        <v>0.89473684210526305</v>
      </c>
      <c r="BS143" s="2">
        <f t="shared" si="5"/>
        <v>665</v>
      </c>
      <c r="BU143" s="2">
        <f t="shared" si="6"/>
        <v>594.99999999999989</v>
      </c>
      <c r="BW143" s="12"/>
    </row>
    <row r="144" spans="1:75" x14ac:dyDescent="0.25">
      <c r="A144" s="4">
        <v>166</v>
      </c>
      <c r="B144" s="4">
        <v>2</v>
      </c>
      <c r="C144" s="4">
        <v>256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 t="s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3.6045314109165803E-2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 t="s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14"/>
      <c r="BR144" s="2">
        <f t="shared" si="7"/>
        <v>1</v>
      </c>
      <c r="BS144" s="2">
        <f t="shared" si="5"/>
        <v>151</v>
      </c>
      <c r="BU144" s="2">
        <f t="shared" si="6"/>
        <v>151</v>
      </c>
      <c r="BW144" s="12"/>
    </row>
    <row r="145" spans="1:75" x14ac:dyDescent="0.25">
      <c r="A145" s="4">
        <v>290</v>
      </c>
      <c r="B145" s="4">
        <v>4</v>
      </c>
      <c r="C145" s="4">
        <v>1446</v>
      </c>
      <c r="E145" s="2">
        <v>0.36473988439306299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 t="s">
        <v>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 t="s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5.6761929905616701E-3</v>
      </c>
      <c r="BO145" s="2">
        <v>0</v>
      </c>
      <c r="BP145" s="2">
        <v>0</v>
      </c>
      <c r="BQ145" s="14"/>
      <c r="BR145" s="2">
        <f t="shared" si="7"/>
        <v>1</v>
      </c>
      <c r="BS145" s="2">
        <f t="shared" si="5"/>
        <v>98</v>
      </c>
      <c r="BU145" s="2">
        <f t="shared" si="6"/>
        <v>98</v>
      </c>
      <c r="BW145" s="12"/>
    </row>
    <row r="146" spans="1:75" x14ac:dyDescent="0.25">
      <c r="A146" s="4">
        <v>27</v>
      </c>
      <c r="B146" s="4">
        <v>28</v>
      </c>
      <c r="C146" s="4">
        <v>5250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1.2299643811219899E-2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0.308925811437403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7.8726968174204298E-2</v>
      </c>
      <c r="AK146" s="2">
        <v>0</v>
      </c>
      <c r="AL146" s="2">
        <v>0</v>
      </c>
      <c r="AM146" s="2">
        <v>0</v>
      </c>
      <c r="AN146" s="2" t="s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7.8356628547225707E-2</v>
      </c>
      <c r="AY146" s="2">
        <v>0</v>
      </c>
      <c r="AZ146" s="2" t="s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14"/>
      <c r="BR146" s="2">
        <f t="shared" si="7"/>
        <v>0.308925811437403</v>
      </c>
      <c r="BS146" s="2">
        <f t="shared" si="5"/>
        <v>15528</v>
      </c>
      <c r="BU146" s="2">
        <f t="shared" si="6"/>
        <v>4796.9999999999936</v>
      </c>
      <c r="BW146" s="12"/>
    </row>
    <row r="147" spans="1:75" x14ac:dyDescent="0.25">
      <c r="A147" s="4">
        <v>165</v>
      </c>
      <c r="B147" s="4">
        <v>21</v>
      </c>
      <c r="C147" s="4">
        <v>11464</v>
      </c>
      <c r="E147" s="2">
        <v>5.6647398843930601E-2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0.69281045751633896</v>
      </c>
      <c r="AF147" s="2">
        <v>0.76110706482155799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 t="s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3.4328870580157898E-2</v>
      </c>
      <c r="AT147" s="2">
        <v>0</v>
      </c>
      <c r="AU147" s="2">
        <v>0</v>
      </c>
      <c r="AV147" s="2">
        <v>0</v>
      </c>
      <c r="AW147" s="2">
        <v>0</v>
      </c>
      <c r="AX147" s="2">
        <v>7.5815332486234593E-2</v>
      </c>
      <c r="AY147" s="2">
        <v>0</v>
      </c>
      <c r="AZ147" s="2" t="s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0.93796159527326395</v>
      </c>
      <c r="BJ147" s="2">
        <v>0</v>
      </c>
      <c r="BK147" s="2">
        <v>0</v>
      </c>
      <c r="BL147" s="2">
        <v>0</v>
      </c>
      <c r="BM147" s="2">
        <v>0</v>
      </c>
      <c r="BN147" s="2">
        <v>0.51204540954392397</v>
      </c>
      <c r="BO147" s="2">
        <v>1</v>
      </c>
      <c r="BP147" s="2">
        <v>0</v>
      </c>
      <c r="BQ147" s="14"/>
      <c r="BR147" s="2">
        <f t="shared" si="7"/>
        <v>0.51204540954392397</v>
      </c>
      <c r="BS147" s="2">
        <f t="shared" si="5"/>
        <v>15151</v>
      </c>
      <c r="BU147" s="2">
        <f t="shared" si="6"/>
        <v>7757.9999999999918</v>
      </c>
      <c r="BW147" s="12"/>
    </row>
    <row r="148" spans="1:75" x14ac:dyDescent="0.25">
      <c r="A148" s="4">
        <v>273</v>
      </c>
      <c r="B148" s="4">
        <v>27</v>
      </c>
      <c r="C148" s="4">
        <v>7548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4.9087266251113003E-2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0.27429805615550701</v>
      </c>
      <c r="T148" s="2">
        <v>0</v>
      </c>
      <c r="U148" s="2">
        <v>0</v>
      </c>
      <c r="V148" s="2">
        <v>9.1421689385230102E-3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0.21341463414634099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0</v>
      </c>
      <c r="AK148" s="2">
        <v>0.10347250100361299</v>
      </c>
      <c r="AL148" s="2">
        <v>0</v>
      </c>
      <c r="AM148" s="2">
        <v>0</v>
      </c>
      <c r="AN148" s="2" t="s">
        <v>1</v>
      </c>
      <c r="AO148" s="2">
        <v>0</v>
      </c>
      <c r="AP148" s="2">
        <v>0</v>
      </c>
      <c r="AQ148" s="2">
        <v>0</v>
      </c>
      <c r="AR148" s="2">
        <v>0.18321917808219099</v>
      </c>
      <c r="AS148" s="2">
        <v>0.31754205286645998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 t="s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14"/>
      <c r="BR148" s="2">
        <f t="shared" si="7"/>
        <v>0.31754205286645998</v>
      </c>
      <c r="BS148" s="2">
        <f t="shared" si="5"/>
        <v>2913</v>
      </c>
      <c r="BU148" s="2">
        <f t="shared" si="6"/>
        <v>924.99999999999795</v>
      </c>
      <c r="BW148" s="12"/>
    </row>
    <row r="149" spans="1:75" x14ac:dyDescent="0.25">
      <c r="A149" s="4">
        <v>479</v>
      </c>
      <c r="B149" s="4">
        <v>5</v>
      </c>
      <c r="C149" s="4">
        <v>2954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0.13921278808780799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0.21597477666841799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 t="s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 t="s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14"/>
      <c r="BR149" s="2">
        <f t="shared" si="7"/>
        <v>0.21597477666841799</v>
      </c>
      <c r="BS149" s="2">
        <f t="shared" si="5"/>
        <v>1903</v>
      </c>
      <c r="BU149" s="2">
        <f t="shared" si="6"/>
        <v>410.99999999999943</v>
      </c>
      <c r="BW149" s="12"/>
    </row>
    <row r="150" spans="1:75" x14ac:dyDescent="0.25">
      <c r="A150" s="4">
        <v>522</v>
      </c>
      <c r="B150" s="4">
        <v>17</v>
      </c>
      <c r="C150" s="4">
        <v>2662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1.51545564030509E-2</v>
      </c>
      <c r="AL150" s="2">
        <v>0</v>
      </c>
      <c r="AM150" s="2">
        <v>0</v>
      </c>
      <c r="AN150" s="2" t="s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 t="s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14"/>
      <c r="BR150" s="2">
        <f t="shared" si="7"/>
        <v>1</v>
      </c>
      <c r="BS150" s="2">
        <f t="shared" si="5"/>
        <v>2511</v>
      </c>
      <c r="BU150" s="2">
        <f t="shared" si="6"/>
        <v>2511</v>
      </c>
      <c r="BW150" s="12"/>
    </row>
    <row r="151" spans="1:75" x14ac:dyDescent="0.25">
      <c r="A151" s="4">
        <v>355</v>
      </c>
      <c r="B151" s="4">
        <v>19</v>
      </c>
      <c r="C151" s="4">
        <v>3150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0.105263157894736</v>
      </c>
      <c r="AD151" s="2">
        <v>0</v>
      </c>
      <c r="AE151" s="2">
        <v>0.30718954248365998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 t="s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0</v>
      </c>
      <c r="AX151" s="2">
        <v>0.52477763659466303</v>
      </c>
      <c r="AY151" s="2">
        <v>0</v>
      </c>
      <c r="AZ151" s="2" t="s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8.4284865685433294E-2</v>
      </c>
      <c r="BO151" s="2">
        <v>0</v>
      </c>
      <c r="BP151" s="2">
        <v>0</v>
      </c>
      <c r="BQ151" s="14"/>
      <c r="BR151" s="2">
        <f t="shared" si="7"/>
        <v>0.52477763659466303</v>
      </c>
      <c r="BS151" s="2">
        <f t="shared" si="5"/>
        <v>2361</v>
      </c>
      <c r="BU151" s="2">
        <f t="shared" si="6"/>
        <v>1238.9999999999993</v>
      </c>
      <c r="BW151" s="12"/>
    </row>
    <row r="152" spans="1:75" x14ac:dyDescent="0.25">
      <c r="A152" s="4">
        <v>375</v>
      </c>
      <c r="B152" s="4">
        <v>2</v>
      </c>
      <c r="C152" s="4">
        <v>591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2.4766251113089902E-2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7.6720966894377296E-2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 t="s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 t="s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14"/>
      <c r="BR152" s="2">
        <f t="shared" si="7"/>
        <v>7.6720966894377296E-2</v>
      </c>
      <c r="BS152" s="2">
        <f t="shared" si="5"/>
        <v>1903</v>
      </c>
      <c r="BU152" s="2">
        <f t="shared" si="6"/>
        <v>146</v>
      </c>
      <c r="BW152" s="12"/>
    </row>
    <row r="153" spans="1:75" x14ac:dyDescent="0.25">
      <c r="A153" s="4">
        <v>374</v>
      </c>
      <c r="B153" s="4">
        <v>11</v>
      </c>
      <c r="C153" s="4">
        <v>1187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 t="s">
        <v>1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0.17232375979112199</v>
      </c>
      <c r="AX153" s="2">
        <v>2.8377806014400601E-2</v>
      </c>
      <c r="AY153" s="2">
        <v>0</v>
      </c>
      <c r="AZ153" s="2" t="s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9.6610169491525399E-2</v>
      </c>
      <c r="BL153" s="2">
        <v>0</v>
      </c>
      <c r="BM153" s="2">
        <v>0</v>
      </c>
      <c r="BN153" s="2">
        <v>2.0724704639957701E-2</v>
      </c>
      <c r="BO153" s="2">
        <v>0</v>
      </c>
      <c r="BP153" s="2">
        <v>0</v>
      </c>
      <c r="BQ153" s="14"/>
      <c r="BR153" s="2">
        <f t="shared" si="7"/>
        <v>1</v>
      </c>
      <c r="BS153" s="2">
        <f t="shared" si="5"/>
        <v>455</v>
      </c>
      <c r="BU153" s="2">
        <f t="shared" si="6"/>
        <v>455</v>
      </c>
      <c r="BW153" s="12"/>
    </row>
    <row r="154" spans="1:75" x14ac:dyDescent="0.25">
      <c r="A154" s="4">
        <v>404</v>
      </c>
      <c r="B154" s="4">
        <v>2</v>
      </c>
      <c r="C154" s="4">
        <v>218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2.18787635487755E-2</v>
      </c>
      <c r="AL154" s="2">
        <v>0</v>
      </c>
      <c r="AM154" s="2">
        <v>0</v>
      </c>
      <c r="AN154" s="2" t="s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 t="s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14"/>
      <c r="BR154" s="2">
        <f t="shared" si="7"/>
        <v>2.18787635487755E-2</v>
      </c>
      <c r="BS154" s="2">
        <f t="shared" si="5"/>
        <v>9964</v>
      </c>
      <c r="BU154" s="2">
        <f t="shared" si="6"/>
        <v>217.99999999999909</v>
      </c>
      <c r="BW154" s="12"/>
    </row>
    <row r="155" spans="1:75" x14ac:dyDescent="0.25">
      <c r="A155" s="4">
        <v>546</v>
      </c>
      <c r="B155" s="4">
        <v>3</v>
      </c>
      <c r="C155" s="4">
        <v>715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0.86052998605299802</v>
      </c>
      <c r="AN155" s="2" t="s">
        <v>1</v>
      </c>
      <c r="AO155" s="2">
        <v>0</v>
      </c>
      <c r="AP155" s="2">
        <v>0</v>
      </c>
      <c r="AQ155" s="2">
        <v>0</v>
      </c>
      <c r="AR155" s="2">
        <v>0</v>
      </c>
      <c r="AS155" s="2">
        <v>3.3642293168554702E-2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 t="s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14"/>
      <c r="BR155" s="2">
        <f t="shared" si="7"/>
        <v>0.86052998605299802</v>
      </c>
      <c r="BS155" s="2">
        <f t="shared" si="5"/>
        <v>717</v>
      </c>
      <c r="BU155" s="2">
        <f t="shared" si="6"/>
        <v>616.99999999999955</v>
      </c>
      <c r="BW155" s="12"/>
    </row>
    <row r="156" spans="1:75" x14ac:dyDescent="0.25">
      <c r="A156" s="4">
        <v>4</v>
      </c>
      <c r="B156" s="4">
        <v>2</v>
      </c>
      <c r="C156" s="4">
        <v>1019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1</v>
      </c>
      <c r="AO156" s="2">
        <v>1</v>
      </c>
      <c r="AP156" s="2">
        <v>0</v>
      </c>
      <c r="AQ156" s="2">
        <v>0</v>
      </c>
      <c r="AR156" s="2">
        <v>0</v>
      </c>
      <c r="AS156" s="2">
        <v>5.8702368692070003E-2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 t="s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14"/>
      <c r="BR156" s="2">
        <f t="shared" si="7"/>
        <v>1</v>
      </c>
      <c r="BS156" s="2">
        <f t="shared" si="5"/>
        <v>848</v>
      </c>
      <c r="BU156" s="2">
        <f t="shared" si="6"/>
        <v>848</v>
      </c>
      <c r="BW156" s="12"/>
    </row>
    <row r="157" spans="1:75" x14ac:dyDescent="0.25">
      <c r="A157" s="4">
        <v>583</v>
      </c>
      <c r="B157" s="4">
        <v>8</v>
      </c>
      <c r="C157" s="4">
        <v>1374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 t="s">
        <v>1</v>
      </c>
      <c r="AO157" s="2">
        <v>0</v>
      </c>
      <c r="AP157" s="2">
        <v>0.77762237762237696</v>
      </c>
      <c r="AQ157" s="2">
        <v>0</v>
      </c>
      <c r="AR157" s="2">
        <v>0.81678082191780799</v>
      </c>
      <c r="AS157" s="2">
        <v>0.117061448678338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 t="s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14"/>
      <c r="BR157" s="2">
        <f t="shared" si="7"/>
        <v>0.81678082191780799</v>
      </c>
      <c r="BS157" s="2">
        <f t="shared" si="5"/>
        <v>584</v>
      </c>
      <c r="BU157" s="2">
        <f t="shared" si="6"/>
        <v>476.99999999999989</v>
      </c>
      <c r="BW157" s="12"/>
    </row>
    <row r="158" spans="1:75" x14ac:dyDescent="0.25">
      <c r="A158" s="4">
        <v>75</v>
      </c>
      <c r="B158" s="4">
        <v>2</v>
      </c>
      <c r="C158" s="4">
        <v>404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4.28360413589364E-2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 t="s">
        <v>1</v>
      </c>
      <c r="AO158" s="2">
        <v>0</v>
      </c>
      <c r="AP158" s="2">
        <v>0</v>
      </c>
      <c r="AQ158" s="2">
        <v>1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14"/>
      <c r="BR158" s="2">
        <f t="shared" si="7"/>
        <v>1</v>
      </c>
      <c r="BS158" s="2">
        <f t="shared" si="5"/>
        <v>375</v>
      </c>
      <c r="BU158" s="2">
        <f t="shared" si="6"/>
        <v>375</v>
      </c>
      <c r="BW158" s="12"/>
    </row>
    <row r="159" spans="1:75" x14ac:dyDescent="0.25">
      <c r="BQ159" s="14"/>
      <c r="BW159" s="12"/>
    </row>
    <row r="160" spans="1:75" x14ac:dyDescent="0.25">
      <c r="BQ160" s="14"/>
      <c r="BT160" s="9" t="s">
        <v>21</v>
      </c>
      <c r="BU160" s="9">
        <f>SUM(BU115:BU158)</f>
        <v>88891.999999999942</v>
      </c>
      <c r="BW160" s="12"/>
    </row>
    <row r="161" spans="1:75" x14ac:dyDescent="0.25">
      <c r="BQ161" s="14"/>
      <c r="BT161"/>
      <c r="BU161"/>
      <c r="BW161" s="12"/>
    </row>
    <row r="162" spans="1:75" x14ac:dyDescent="0.25">
      <c r="BQ162" s="14"/>
      <c r="BT162" s="9" t="s">
        <v>22</v>
      </c>
      <c r="BU162" s="9">
        <f>BU160/BS5</f>
        <v>0.61282427802251549</v>
      </c>
      <c r="BW162" s="12"/>
    </row>
    <row r="163" spans="1:75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12"/>
    </row>
    <row r="164" spans="1:75" x14ac:dyDescent="0.25">
      <c r="BT164" s="11"/>
      <c r="BU164" s="11"/>
    </row>
    <row r="165" spans="1:75" x14ac:dyDescent="0.25">
      <c r="BT165" s="3"/>
      <c r="BU165" s="3"/>
    </row>
    <row r="166" spans="1:75" x14ac:dyDescent="0.25">
      <c r="BT166" s="11"/>
      <c r="BU166" s="11"/>
    </row>
  </sheetData>
  <mergeCells count="5">
    <mergeCell ref="A163:BV163"/>
    <mergeCell ref="A109:BU109"/>
    <mergeCell ref="A55:BV55"/>
    <mergeCell ref="A2:BW2"/>
    <mergeCell ref="A1:B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hadoop_1_0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or10n</cp:lastModifiedBy>
  <dcterms:created xsi:type="dcterms:W3CDTF">2016-05-13T17:29:12Z</dcterms:created>
  <dcterms:modified xsi:type="dcterms:W3CDTF">2016-05-14T15:13:39Z</dcterms:modified>
</cp:coreProperties>
</file>