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(0) 入出境統計業務\01_統計報表(嬌麗本機)\05_上傳行政資訊網\10901\"/>
    </mc:Choice>
  </mc:AlternateContent>
  <bookViews>
    <workbookView xWindow="720" yWindow="390" windowWidth="18075" windowHeight="5745" tabRatio="323"/>
  </bookViews>
  <sheets>
    <sheet name="來臺旅客按性別及來臺目的" sheetId="2" r:id="rId1"/>
  </sheets>
  <calcPr calcId="162913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6" i="2"/>
  <c r="D18" i="2"/>
  <c r="D19" i="2"/>
  <c r="D20" i="2"/>
  <c r="D21" i="2"/>
  <c r="D22" i="2"/>
  <c r="D23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9" i="2"/>
  <c r="D40" i="2"/>
  <c r="D41" i="2"/>
  <c r="D43" i="2"/>
  <c r="D44" i="2"/>
  <c r="D46" i="2"/>
  <c r="D47" i="2"/>
  <c r="D3" i="2"/>
  <c r="F15" i="2"/>
  <c r="G15" i="2"/>
  <c r="H15" i="2"/>
  <c r="I15" i="2"/>
  <c r="J15" i="2"/>
  <c r="K15" i="2"/>
  <c r="L15" i="2"/>
  <c r="M15" i="2"/>
  <c r="N15" i="2"/>
  <c r="F17" i="2"/>
  <c r="G17" i="2"/>
  <c r="H17" i="2"/>
  <c r="I17" i="2"/>
  <c r="J17" i="2"/>
  <c r="K17" i="2"/>
  <c r="L17" i="2"/>
  <c r="M17" i="2"/>
  <c r="N17" i="2"/>
  <c r="F24" i="2"/>
  <c r="G24" i="2"/>
  <c r="H24" i="2"/>
  <c r="I24" i="2"/>
  <c r="J24" i="2"/>
  <c r="K24" i="2"/>
  <c r="L24" i="2"/>
  <c r="M24" i="2"/>
  <c r="N24" i="2"/>
  <c r="F38" i="2"/>
  <c r="G38" i="2"/>
  <c r="H38" i="2"/>
  <c r="I38" i="2"/>
  <c r="J38" i="2"/>
  <c r="K38" i="2"/>
  <c r="L38" i="2"/>
  <c r="M38" i="2"/>
  <c r="N38" i="2"/>
  <c r="F42" i="2"/>
  <c r="G42" i="2"/>
  <c r="H42" i="2"/>
  <c r="I42" i="2"/>
  <c r="J42" i="2"/>
  <c r="K42" i="2"/>
  <c r="L42" i="2"/>
  <c r="M42" i="2"/>
  <c r="N42" i="2"/>
  <c r="F45" i="2"/>
  <c r="G45" i="2"/>
  <c r="H45" i="2"/>
  <c r="I45" i="2"/>
  <c r="J45" i="2"/>
  <c r="K45" i="2"/>
  <c r="L45" i="2"/>
  <c r="M45" i="2"/>
  <c r="N45" i="2"/>
  <c r="F48" i="2"/>
  <c r="G48" i="2"/>
  <c r="H48" i="2"/>
  <c r="I48" i="2"/>
  <c r="J48" i="2"/>
  <c r="K48" i="2"/>
  <c r="L48" i="2"/>
  <c r="M48" i="2"/>
  <c r="N48" i="2"/>
  <c r="E48" i="2"/>
  <c r="D48" i="2" s="1"/>
  <c r="E45" i="2"/>
  <c r="E42" i="2"/>
  <c r="D42" i="2" s="1"/>
  <c r="E38" i="2"/>
  <c r="E24" i="2"/>
  <c r="D24" i="2" s="1"/>
  <c r="E17" i="2"/>
  <c r="D17" i="2" s="1"/>
  <c r="E15" i="2"/>
  <c r="D15" i="2" l="1"/>
  <c r="D45" i="2"/>
  <c r="D38" i="2"/>
</calcChain>
</file>

<file path=xl/sharedStrings.xml><?xml version="1.0" encoding="utf-8"?>
<sst xmlns="http://schemas.openxmlformats.org/spreadsheetml/2006/main" count="112" uniqueCount="67">
  <si>
    <r>
      <t xml:space="preserve">居住地
</t>
    </r>
    <r>
      <rPr>
        <sz val="9"/>
        <rFont val="Times New Roman"/>
        <family val="1"/>
      </rPr>
      <t>Residence</t>
    </r>
    <phoneticPr fontId="3" type="noConversion"/>
  </si>
  <si>
    <r>
      <t xml:space="preserve">男
</t>
    </r>
    <r>
      <rPr>
        <sz val="9"/>
        <rFont val="Times New Roman"/>
        <family val="1"/>
      </rPr>
      <t>Male</t>
    </r>
    <phoneticPr fontId="3" type="noConversion"/>
  </si>
  <si>
    <r>
      <t xml:space="preserve">女
</t>
    </r>
    <r>
      <rPr>
        <sz val="9"/>
        <rFont val="Times New Roman"/>
        <family val="1"/>
      </rPr>
      <t>Female</t>
    </r>
    <phoneticPr fontId="3" type="noConversion"/>
  </si>
  <si>
    <r>
      <t xml:space="preserve">業務
</t>
    </r>
    <r>
      <rPr>
        <sz val="9"/>
        <rFont val="Times New Roman"/>
        <family val="1"/>
      </rPr>
      <t>Business</t>
    </r>
    <phoneticPr fontId="3" type="noConversion"/>
  </si>
  <si>
    <r>
      <t xml:space="preserve">探親
</t>
    </r>
    <r>
      <rPr>
        <sz val="9"/>
        <rFont val="Times New Roman"/>
        <family val="1"/>
      </rPr>
      <t>Visit
Relatives</t>
    </r>
    <phoneticPr fontId="3" type="noConversion"/>
  </si>
  <si>
    <r>
      <t xml:space="preserve">會議
</t>
    </r>
    <r>
      <rPr>
        <sz val="9"/>
        <rFont val="Times New Roman"/>
        <family val="1"/>
      </rPr>
      <t>Conference</t>
    </r>
    <phoneticPr fontId="3" type="noConversion"/>
  </si>
  <si>
    <r>
      <t xml:space="preserve">求學
</t>
    </r>
    <r>
      <rPr>
        <sz val="9"/>
        <rFont val="Times New Roman"/>
        <family val="1"/>
      </rPr>
      <t>Study</t>
    </r>
    <phoneticPr fontId="3" type="noConversion"/>
  </si>
  <si>
    <r>
      <t xml:space="preserve">展覽
</t>
    </r>
    <r>
      <rPr>
        <sz val="9"/>
        <rFont val="Times New Roman"/>
        <family val="1"/>
      </rPr>
      <t>Exhibition</t>
    </r>
    <phoneticPr fontId="3" type="noConversion"/>
  </si>
  <si>
    <r>
      <t xml:space="preserve">醫療
</t>
    </r>
    <r>
      <rPr>
        <sz val="9"/>
        <rFont val="Times New Roman"/>
        <family val="1"/>
      </rPr>
      <t>Medical Treatment</t>
    </r>
    <phoneticPr fontId="3" type="noConversion"/>
  </si>
  <si>
    <r>
      <t xml:space="preserve">其他
</t>
    </r>
    <r>
      <rPr>
        <sz val="9"/>
        <rFont val="Times New Roman"/>
        <family val="1"/>
      </rPr>
      <t>Others</t>
    </r>
    <phoneticPr fontId="3" type="noConversion"/>
  </si>
  <si>
    <t>亞洲地區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</si>
  <si>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</si>
  <si>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</si>
  <si>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</si>
  <si>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</si>
  <si>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</si>
  <si>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</si>
  <si>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</si>
  <si>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</si>
  <si>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</si>
  <si>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</si>
  <si>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</si>
  <si>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</si>
  <si>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</si>
  <si>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</si>
  <si>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</si>
  <si>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</si>
  <si>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</si>
  <si>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</si>
  <si>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</si>
  <si>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</si>
  <si>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</si>
  <si>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</si>
  <si>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</si>
  <si>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</si>
  <si>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</si>
  <si>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</si>
  <si>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</si>
  <si>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</si>
  <si>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</si>
  <si>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</si>
  <si>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</si>
  <si>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</si>
  <si>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</si>
  <si>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</si>
  <si>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</si>
  <si>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</si>
  <si>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</si>
  <si>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</si>
  <si>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</si>
  <si>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</si>
  <si>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</si>
  <si>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</si>
  <si>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</si>
  <si>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</si>
  <si>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</si>
  <si>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</si>
  <si>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</si>
  <si>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</si>
  <si>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</si>
  <si>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觀光
Leisure</t>
    <phoneticPr fontId="3" type="noConversion"/>
  </si>
  <si>
    <t>香港.澳門 HongKong. Macao</t>
    <phoneticPr fontId="2" type="noConversion"/>
  </si>
  <si>
    <t>俄羅斯 Russian Federation</t>
    <phoneticPr fontId="2" type="noConversion"/>
  </si>
  <si>
    <r>
      <t xml:space="preserve">合計
</t>
    </r>
    <r>
      <rPr>
        <b/>
        <sz val="9"/>
        <rFont val="Times New Roman"/>
        <family val="1"/>
      </rPr>
      <t>Total</t>
    </r>
    <phoneticPr fontId="3" type="noConversion"/>
  </si>
  <si>
    <t/>
  </si>
  <si>
    <t>*本表來臺「目的別」係入境旅客於入境登記表（A卡）中勾選來臺旅行目的：包含業務、觀光、探親、會議、求學、展覽、醫療、其他等後，由內政部移民署統計而得，惟未勾選者自動歸類其他。</t>
    <phoneticPr fontId="3" type="noConversion"/>
  </si>
  <si>
    <t>109年1月來臺旅客人次－按性別及來臺目的分
Visitor Arrivals by Gender and by Purpose of Visit,
January, 2020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</si>
</sst>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1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7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3" fillId="0" borderId="2" xfId="0" applyFont="1" applyBorder="1" applyAlignment="1">
      <alignment vertical="center" textRotation="255"/>
    </xf>
    <xf numFmtId="0" fontId="0" fillId="0" borderId="5" xfId="0" applyBorder="1" applyAlignment="1">
      <alignment vertical="center" textRotation="255"/>
    </xf>
    <xf numFmtId="0" fontId="0" fillId="0" borderId="6" xfId="0" applyBorder="1" applyAlignment="1">
      <alignment vertical="center" textRotation="255"/>
    </xf>
    <xf numFmtId="0" fontId="3" fillId="0" borderId="3" xfId="0" applyFont="1" applyBorder="1" applyAlignment="1"/>
    <xf numFmtId="0" fontId="3" fillId="0" borderId="4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0</xdr:row>
      <xdr:rowOff>466725</xdr:rowOff>
    </xdr:from>
    <xdr:to>
      <xdr:col>13</xdr:col>
      <xdr:colOff>476250</xdr:colOff>
      <xdr:row>0</xdr:row>
      <xdr:rowOff>819150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534275" y="466725"/>
          <a:ext cx="685800" cy="3524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lang="en-US" altLang="zh-TW" sz="9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abSelected="1" workbookViewId="0">
      <pane ySplit="2" topLeftCell="A3" activePane="bottomLeft" state="frozen"/>
      <selection pane="bottomLeft" activeCell="A2" sqref="A2:C2"/>
    </sheetView>
  </sheetViews>
  <sheetFormatPr defaultRowHeight="16.5" x14ac:dyDescent="0.25"/>
  <cols>
    <col min="1" max="1" width="3.5" style="1" customWidth="1"/>
    <col min="2" max="2" width="3.75" style="1" customWidth="1"/>
    <col min="3" max="3" width="15.875" style="1" customWidth="1"/>
    <col min="4" max="4" width="9.125" style="1" bestFit="1" customWidth="1"/>
    <col min="5" max="5" width="7.5" style="1" customWidth="1"/>
    <col min="6" max="6" width="8.25" style="1" customWidth="1"/>
    <col min="7" max="7" width="7" style="1" customWidth="1"/>
    <col min="8" max="8" width="7.5" style="1" customWidth="1"/>
    <col min="9" max="9" width="7.75" style="1" customWidth="1"/>
    <col min="10" max="10" width="9" style="1"/>
    <col min="11" max="11" width="6" style="1" customWidth="1"/>
    <col min="12" max="12" width="7.5" style="1" customWidth="1"/>
    <col min="13" max="13" width="7" style="1" customWidth="1"/>
    <col min="14" max="14" width="6.875" style="1" customWidth="1"/>
  </cols>
  <sheetData>
    <row r="1" spans="1:15" ht="66" customHeight="1" x14ac:dyDescent="0.25">
      <c r="A1" s="15" t="s">
        <v>66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5" ht="37.5" customHeight="1" x14ac:dyDescent="0.25">
      <c r="A2" s="16" t="s">
        <v>0</v>
      </c>
      <c r="B2" s="16"/>
      <c r="C2" s="16"/>
      <c r="D2" s="4" t="s">
        <v>63</v>
      </c>
      <c r="E2" s="6" t="s">
        <v>1</v>
      </c>
      <c r="F2" s="6" t="s">
        <v>2</v>
      </c>
      <c r="G2" s="6" t="s">
        <v>3</v>
      </c>
      <c r="H2" s="6" t="s">
        <v>60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</row>
    <row r="3" spans="1:15" ht="15" customHeight="1" x14ac:dyDescent="0.15">
      <c r="A3" s="17" t="s">
        <v>10</v>
      </c>
      <c r="B3" s="20" t="s">
        <v>61</v>
      </c>
      <c r="C3" s="21"/>
      <c r="D3" s="5">
        <f>E3+F3</f>
        <v>145472</v>
      </c>
      <c r="E3" s="3">
        <v>69025</v>
      </c>
      <c r="F3" s="3">
        <v>76447</v>
      </c>
      <c r="G3" s="3">
        <v>5863</v>
      </c>
      <c r="H3" s="3">
        <v>125176</v>
      </c>
      <c r="I3" s="3">
        <v>7148</v>
      </c>
      <c r="J3" s="3">
        <v>447</v>
      </c>
      <c r="K3" s="3">
        <v>165</v>
      </c>
      <c r="L3" s="3">
        <v>21</v>
      </c>
      <c r="M3" s="3">
        <v>468</v>
      </c>
      <c r="N3" s="3">
        <v>6184</v>
      </c>
      <c r="O3" s="7" t="s">
        <v>64</v>
      </c>
    </row>
    <row r="4" spans="1:15" ht="15" customHeight="1" x14ac:dyDescent="0.15">
      <c r="A4" s="18"/>
      <c r="B4" s="13" t="s">
        <v>11</v>
      </c>
      <c r="C4" s="14"/>
      <c r="D4" s="5">
        <f t="shared" ref="D4:D48" si="0">E4+F4</f>
        <v>91085</v>
      </c>
      <c r="E4" s="3">
        <v>32212</v>
      </c>
      <c r="F4" s="3">
        <v>58873</v>
      </c>
      <c r="G4" s="3">
        <v>742</v>
      </c>
      <c r="H4" s="3">
        <v>38302</v>
      </c>
      <c r="I4" s="3">
        <v>8414</v>
      </c>
      <c r="J4" s="3">
        <v>18</v>
      </c>
      <c r="K4" s="3">
        <v>492</v>
      </c>
      <c r="L4" s="3">
        <v>6</v>
      </c>
      <c r="M4" s="3">
        <v>6065</v>
      </c>
      <c r="N4" s="3">
        <v>37046</v>
      </c>
      <c r="O4" s="7" t="s">
        <v>64</v>
      </c>
    </row>
    <row r="5" spans="1:15" ht="15" customHeight="1" x14ac:dyDescent="0.15">
      <c r="A5" s="18"/>
      <c r="B5" s="13" t="s">
        <v>12</v>
      </c>
      <c r="C5" s="14"/>
      <c r="D5" s="5">
        <f t="shared" si="0"/>
        <v>135614</v>
      </c>
      <c r="E5" s="3">
        <v>72648</v>
      </c>
      <c r="F5" s="3">
        <v>62966</v>
      </c>
      <c r="G5" s="3">
        <v>14324</v>
      </c>
      <c r="H5" s="3">
        <v>91843</v>
      </c>
      <c r="I5" s="3">
        <v>2251</v>
      </c>
      <c r="J5" s="3">
        <v>400</v>
      </c>
      <c r="K5" s="3">
        <v>255</v>
      </c>
      <c r="L5" s="3">
        <v>60</v>
      </c>
      <c r="M5" s="3">
        <v>9</v>
      </c>
      <c r="N5" s="3">
        <v>26472</v>
      </c>
      <c r="O5" s="7" t="s">
        <v>64</v>
      </c>
    </row>
    <row r="6" spans="1:15" ht="15" customHeight="1" x14ac:dyDescent="0.15">
      <c r="A6" s="18"/>
      <c r="B6" s="13" t="s">
        <v>13</v>
      </c>
      <c r="C6" s="14"/>
      <c r="D6" s="5">
        <f t="shared" si="0"/>
        <v>152937</v>
      </c>
      <c r="E6" s="3">
        <v>66071</v>
      </c>
      <c r="F6" s="3">
        <v>86866</v>
      </c>
      <c r="G6" s="3">
        <v>3047</v>
      </c>
      <c r="H6" s="3">
        <v>103871</v>
      </c>
      <c r="I6" s="3">
        <v>1664</v>
      </c>
      <c r="J6" s="3">
        <v>184</v>
      </c>
      <c r="K6" s="3">
        <v>490</v>
      </c>
      <c r="L6" s="3">
        <v>201</v>
      </c>
      <c r="M6" s="3">
        <v>7</v>
      </c>
      <c r="N6" s="3">
        <v>43473</v>
      </c>
      <c r="O6" s="7" t="s">
        <v>64</v>
      </c>
    </row>
    <row r="7" spans="1:15" ht="15" customHeight="1" x14ac:dyDescent="0.15">
      <c r="A7" s="18"/>
      <c r="B7" s="13" t="s">
        <v>14</v>
      </c>
      <c r="C7" s="14"/>
      <c r="D7" s="5">
        <f t="shared" si="0"/>
        <v>2813</v>
      </c>
      <c r="E7" s="3">
        <v>2313</v>
      </c>
      <c r="F7" s="3">
        <v>500</v>
      </c>
      <c r="G7" s="3">
        <v>447</v>
      </c>
      <c r="H7" s="3">
        <v>250</v>
      </c>
      <c r="I7" s="3">
        <v>106</v>
      </c>
      <c r="J7" s="3">
        <v>38</v>
      </c>
      <c r="K7" s="3">
        <v>19</v>
      </c>
      <c r="L7" s="3">
        <v>0</v>
      </c>
      <c r="M7" s="3">
        <v>0</v>
      </c>
      <c r="N7" s="3">
        <v>1953</v>
      </c>
      <c r="O7" s="7" t="s">
        <v>64</v>
      </c>
    </row>
    <row r="8" spans="1:15" ht="15" customHeight="1" x14ac:dyDescent="0.15">
      <c r="A8" s="18"/>
      <c r="B8" s="13" t="s">
        <v>15</v>
      </c>
      <c r="C8" s="14"/>
      <c r="D8" s="5">
        <f t="shared" si="0"/>
        <v>1494</v>
      </c>
      <c r="E8" s="3">
        <v>1070</v>
      </c>
      <c r="F8" s="3">
        <v>424</v>
      </c>
      <c r="G8" s="3">
        <v>414</v>
      </c>
      <c r="H8" s="3">
        <v>512</v>
      </c>
      <c r="I8" s="3">
        <v>81</v>
      </c>
      <c r="J8" s="3">
        <v>15</v>
      </c>
      <c r="K8" s="3">
        <v>5</v>
      </c>
      <c r="L8" s="3">
        <v>2</v>
      </c>
      <c r="M8" s="3">
        <v>1</v>
      </c>
      <c r="N8" s="3">
        <v>464</v>
      </c>
      <c r="O8" s="7" t="s">
        <v>64</v>
      </c>
    </row>
    <row r="9" spans="1:15" ht="15" customHeight="1" x14ac:dyDescent="0.15">
      <c r="A9" s="18"/>
      <c r="B9" s="10" t="s">
        <v>16</v>
      </c>
      <c r="C9" s="2" t="s">
        <v>17</v>
      </c>
      <c r="D9" s="5">
        <f t="shared" si="0"/>
        <v>28884</v>
      </c>
      <c r="E9" s="3">
        <v>14467</v>
      </c>
      <c r="F9" s="3">
        <v>14417</v>
      </c>
      <c r="G9" s="3">
        <v>1174</v>
      </c>
      <c r="H9" s="3">
        <v>19327</v>
      </c>
      <c r="I9" s="3">
        <v>1876</v>
      </c>
      <c r="J9" s="3">
        <v>200</v>
      </c>
      <c r="K9" s="3">
        <v>55</v>
      </c>
      <c r="L9" s="3">
        <v>17</v>
      </c>
      <c r="M9" s="3">
        <v>58</v>
      </c>
      <c r="N9" s="3">
        <v>6177</v>
      </c>
      <c r="O9" s="7" t="s">
        <v>64</v>
      </c>
    </row>
    <row r="10" spans="1:15" ht="15" customHeight="1" x14ac:dyDescent="0.15">
      <c r="A10" s="18"/>
      <c r="B10" s="11"/>
      <c r="C10" s="2" t="s">
        <v>18</v>
      </c>
      <c r="D10" s="5">
        <f t="shared" si="0"/>
        <v>26008</v>
      </c>
      <c r="E10" s="3">
        <v>14002</v>
      </c>
      <c r="F10" s="3">
        <v>12006</v>
      </c>
      <c r="G10" s="3">
        <v>2856</v>
      </c>
      <c r="H10" s="3">
        <v>18061</v>
      </c>
      <c r="I10" s="3">
        <v>1918</v>
      </c>
      <c r="J10" s="3">
        <v>229</v>
      </c>
      <c r="K10" s="3">
        <v>22</v>
      </c>
      <c r="L10" s="3">
        <v>16</v>
      </c>
      <c r="M10" s="3">
        <v>14</v>
      </c>
      <c r="N10" s="3">
        <v>2892</v>
      </c>
      <c r="O10" s="7" t="s">
        <v>64</v>
      </c>
    </row>
    <row r="11" spans="1:15" ht="15" customHeight="1" x14ac:dyDescent="0.15">
      <c r="A11" s="18"/>
      <c r="B11" s="11"/>
      <c r="C11" s="2" t="s">
        <v>19</v>
      </c>
      <c r="D11" s="5">
        <f t="shared" si="0"/>
        <v>15693</v>
      </c>
      <c r="E11" s="3">
        <v>6759</v>
      </c>
      <c r="F11" s="3">
        <v>8934</v>
      </c>
      <c r="G11" s="3">
        <v>228</v>
      </c>
      <c r="H11" s="3">
        <v>2219</v>
      </c>
      <c r="I11" s="3">
        <v>594</v>
      </c>
      <c r="J11" s="3">
        <v>31</v>
      </c>
      <c r="K11" s="3">
        <v>93</v>
      </c>
      <c r="L11" s="3">
        <v>1</v>
      </c>
      <c r="M11" s="3">
        <v>24</v>
      </c>
      <c r="N11" s="3">
        <v>12503</v>
      </c>
      <c r="O11" s="7" t="s">
        <v>64</v>
      </c>
    </row>
    <row r="12" spans="1:15" ht="15" customHeight="1" x14ac:dyDescent="0.15">
      <c r="A12" s="18"/>
      <c r="B12" s="11"/>
      <c r="C12" s="2" t="s">
        <v>20</v>
      </c>
      <c r="D12" s="5">
        <f t="shared" si="0"/>
        <v>44051</v>
      </c>
      <c r="E12" s="3">
        <v>17396</v>
      </c>
      <c r="F12" s="3">
        <v>26655</v>
      </c>
      <c r="G12" s="3">
        <v>575</v>
      </c>
      <c r="H12" s="3">
        <v>21306</v>
      </c>
      <c r="I12" s="3">
        <v>3014</v>
      </c>
      <c r="J12" s="3">
        <v>206</v>
      </c>
      <c r="K12" s="3">
        <v>40</v>
      </c>
      <c r="L12" s="3">
        <v>8</v>
      </c>
      <c r="M12" s="3">
        <v>64</v>
      </c>
      <c r="N12" s="3">
        <v>18838</v>
      </c>
      <c r="O12" s="7" t="s">
        <v>64</v>
      </c>
    </row>
    <row r="13" spans="1:15" ht="15" customHeight="1" x14ac:dyDescent="0.15">
      <c r="A13" s="18"/>
      <c r="B13" s="11"/>
      <c r="C13" s="2" t="s">
        <v>21</v>
      </c>
      <c r="D13" s="5">
        <f t="shared" si="0"/>
        <v>25688</v>
      </c>
      <c r="E13" s="3">
        <v>9214</v>
      </c>
      <c r="F13" s="3">
        <v>16474</v>
      </c>
      <c r="G13" s="3">
        <v>693</v>
      </c>
      <c r="H13" s="3">
        <v>13958</v>
      </c>
      <c r="I13" s="3">
        <v>864</v>
      </c>
      <c r="J13" s="3">
        <v>93</v>
      </c>
      <c r="K13" s="3">
        <v>56</v>
      </c>
      <c r="L13" s="3">
        <v>11</v>
      </c>
      <c r="M13" s="3">
        <v>3</v>
      </c>
      <c r="N13" s="3">
        <v>10010</v>
      </c>
      <c r="O13" s="7" t="s">
        <v>64</v>
      </c>
    </row>
    <row r="14" spans="1:15" ht="15" customHeight="1" x14ac:dyDescent="0.15">
      <c r="A14" s="18"/>
      <c r="B14" s="11"/>
      <c r="C14" s="2" t="s">
        <v>22</v>
      </c>
      <c r="D14" s="5">
        <f t="shared" si="0"/>
        <v>28947</v>
      </c>
      <c r="E14" s="3">
        <v>11711</v>
      </c>
      <c r="F14" s="3">
        <v>17236</v>
      </c>
      <c r="G14" s="3">
        <v>314</v>
      </c>
      <c r="H14" s="3">
        <v>7129</v>
      </c>
      <c r="I14" s="3">
        <v>1759</v>
      </c>
      <c r="J14" s="3">
        <v>25</v>
      </c>
      <c r="K14" s="3">
        <v>41</v>
      </c>
      <c r="L14" s="3">
        <v>7</v>
      </c>
      <c r="M14" s="3">
        <v>12</v>
      </c>
      <c r="N14" s="3">
        <v>19660</v>
      </c>
      <c r="O14" s="7" t="s">
        <v>64</v>
      </c>
    </row>
    <row r="15" spans="1:15" ht="15" customHeight="1" x14ac:dyDescent="0.15">
      <c r="A15" s="18"/>
      <c r="B15" s="11"/>
      <c r="C15" s="2" t="s">
        <v>23</v>
      </c>
      <c r="D15" s="5">
        <f t="shared" si="0"/>
        <v>1984</v>
      </c>
      <c r="E15" s="3">
        <f t="shared" ref="E15" si="1">E16-E9-E10-E11-E12-E13-E14</f>
        <v>1028</v>
      </c>
      <c r="F15" s="3">
        <f t="shared" ref="F15:N15" si="2">F16-F9-F10-F11-F12-F13-F14</f>
        <v>956</v>
      </c>
      <c r="G15" s="3">
        <f t="shared" si="2"/>
        <v>67</v>
      </c>
      <c r="H15" s="3">
        <f t="shared" si="2"/>
        <v>705</v>
      </c>
      <c r="I15" s="3">
        <f t="shared" si="2"/>
        <v>119</v>
      </c>
      <c r="J15" s="3">
        <f t="shared" si="2"/>
        <v>2</v>
      </c>
      <c r="K15" s="3">
        <f t="shared" si="2"/>
        <v>6</v>
      </c>
      <c r="L15" s="3">
        <f t="shared" si="2"/>
        <v>0</v>
      </c>
      <c r="M15" s="3">
        <f t="shared" si="2"/>
        <v>44</v>
      </c>
      <c r="N15" s="3">
        <f t="shared" si="2"/>
        <v>1041</v>
      </c>
      <c r="O15" s="7" t="s">
        <v>64</v>
      </c>
    </row>
    <row r="16" spans="1:15" ht="15" customHeight="1" x14ac:dyDescent="0.15">
      <c r="A16" s="18"/>
      <c r="B16" s="12"/>
      <c r="C16" s="2" t="s">
        <v>24</v>
      </c>
      <c r="D16" s="5">
        <f t="shared" si="0"/>
        <v>171255</v>
      </c>
      <c r="E16" s="3">
        <v>74577</v>
      </c>
      <c r="F16" s="3">
        <v>96678</v>
      </c>
      <c r="G16" s="3">
        <v>5907</v>
      </c>
      <c r="H16" s="3">
        <v>82705</v>
      </c>
      <c r="I16" s="3">
        <v>10144</v>
      </c>
      <c r="J16" s="3">
        <v>786</v>
      </c>
      <c r="K16" s="3">
        <v>313</v>
      </c>
      <c r="L16" s="3">
        <v>60</v>
      </c>
      <c r="M16" s="3">
        <v>219</v>
      </c>
      <c r="N16" s="3">
        <v>71121</v>
      </c>
      <c r="O16" s="7" t="s">
        <v>64</v>
      </c>
    </row>
    <row r="17" spans="1:15" ht="15" customHeight="1" x14ac:dyDescent="0.15">
      <c r="A17" s="18"/>
      <c r="B17" s="13" t="s">
        <v>25</v>
      </c>
      <c r="C17" s="14"/>
      <c r="D17" s="5">
        <f t="shared" si="0"/>
        <v>797</v>
      </c>
      <c r="E17" s="3">
        <f>E18-E16-E3-E4-E5-E6-E7-E8</f>
        <v>611</v>
      </c>
      <c r="F17" s="3">
        <f t="shared" ref="F17:N17" si="3">F18-F16-F3-F4-F5-F6-F7-F8</f>
        <v>186</v>
      </c>
      <c r="G17" s="3">
        <f t="shared" si="3"/>
        <v>115</v>
      </c>
      <c r="H17" s="3">
        <f t="shared" si="3"/>
        <v>145</v>
      </c>
      <c r="I17" s="3">
        <f t="shared" si="3"/>
        <v>92</v>
      </c>
      <c r="J17" s="3">
        <f t="shared" si="3"/>
        <v>36</v>
      </c>
      <c r="K17" s="3">
        <f t="shared" si="3"/>
        <v>12</v>
      </c>
      <c r="L17" s="3">
        <f t="shared" si="3"/>
        <v>18</v>
      </c>
      <c r="M17" s="3">
        <f t="shared" si="3"/>
        <v>5</v>
      </c>
      <c r="N17" s="3">
        <f t="shared" si="3"/>
        <v>374</v>
      </c>
      <c r="O17" s="7" t="s">
        <v>64</v>
      </c>
    </row>
    <row r="18" spans="1:15" ht="15" customHeight="1" x14ac:dyDescent="0.15">
      <c r="A18" s="19"/>
      <c r="B18" s="13" t="s">
        <v>26</v>
      </c>
      <c r="C18" s="14"/>
      <c r="D18" s="5">
        <f t="shared" si="0"/>
        <v>701467</v>
      </c>
      <c r="E18" s="3">
        <v>318527</v>
      </c>
      <c r="F18" s="3">
        <v>382940</v>
      </c>
      <c r="G18" s="3">
        <v>30859</v>
      </c>
      <c r="H18" s="3">
        <v>442804</v>
      </c>
      <c r="I18" s="3">
        <v>29900</v>
      </c>
      <c r="J18" s="3">
        <v>1924</v>
      </c>
      <c r="K18" s="3">
        <v>1751</v>
      </c>
      <c r="L18" s="3">
        <v>368</v>
      </c>
      <c r="M18" s="3">
        <v>6774</v>
      </c>
      <c r="N18" s="3">
        <v>187087</v>
      </c>
      <c r="O18" s="7" t="s">
        <v>64</v>
      </c>
    </row>
    <row r="19" spans="1:15" ht="15" customHeight="1" x14ac:dyDescent="0.15">
      <c r="A19" s="10" t="s">
        <v>27</v>
      </c>
      <c r="B19" s="13" t="s">
        <v>28</v>
      </c>
      <c r="C19" s="14"/>
      <c r="D19" s="5">
        <f t="shared" si="0"/>
        <v>11400</v>
      </c>
      <c r="E19" s="3">
        <v>6372</v>
      </c>
      <c r="F19" s="3">
        <v>5028</v>
      </c>
      <c r="G19" s="3">
        <v>480</v>
      </c>
      <c r="H19" s="3">
        <v>5545</v>
      </c>
      <c r="I19" s="3">
        <v>2208</v>
      </c>
      <c r="J19" s="3">
        <v>33</v>
      </c>
      <c r="K19" s="3">
        <v>31</v>
      </c>
      <c r="L19" s="3">
        <v>1</v>
      </c>
      <c r="M19" s="3">
        <v>15</v>
      </c>
      <c r="N19" s="3">
        <v>3087</v>
      </c>
      <c r="O19" s="7" t="s">
        <v>64</v>
      </c>
    </row>
    <row r="20" spans="1:15" ht="15" customHeight="1" x14ac:dyDescent="0.15">
      <c r="A20" s="11"/>
      <c r="B20" s="13" t="s">
        <v>29</v>
      </c>
      <c r="C20" s="14"/>
      <c r="D20" s="5">
        <f t="shared" si="0"/>
        <v>49416</v>
      </c>
      <c r="E20" s="3">
        <v>29609</v>
      </c>
      <c r="F20" s="3">
        <v>19807</v>
      </c>
      <c r="G20" s="3">
        <v>5952</v>
      </c>
      <c r="H20" s="3">
        <v>17771</v>
      </c>
      <c r="I20" s="3">
        <v>14206</v>
      </c>
      <c r="J20" s="3">
        <v>190</v>
      </c>
      <c r="K20" s="3">
        <v>269</v>
      </c>
      <c r="L20" s="3">
        <v>22</v>
      </c>
      <c r="M20" s="3">
        <v>45</v>
      </c>
      <c r="N20" s="3">
        <v>10961</v>
      </c>
      <c r="O20" s="7" t="s">
        <v>64</v>
      </c>
    </row>
    <row r="21" spans="1:15" ht="15" customHeight="1" x14ac:dyDescent="0.15">
      <c r="A21" s="11"/>
      <c r="B21" s="13" t="s">
        <v>30</v>
      </c>
      <c r="C21" s="14"/>
      <c r="D21" s="5">
        <f t="shared" si="0"/>
        <v>302</v>
      </c>
      <c r="E21" s="3">
        <v>194</v>
      </c>
      <c r="F21" s="3">
        <v>108</v>
      </c>
      <c r="G21" s="3">
        <v>64</v>
      </c>
      <c r="H21" s="3">
        <v>71</v>
      </c>
      <c r="I21" s="3">
        <v>19</v>
      </c>
      <c r="J21" s="3">
        <v>0</v>
      </c>
      <c r="K21" s="3">
        <v>14</v>
      </c>
      <c r="L21" s="3">
        <v>0</v>
      </c>
      <c r="M21" s="3">
        <v>0</v>
      </c>
      <c r="N21" s="3">
        <v>134</v>
      </c>
      <c r="O21" s="7" t="s">
        <v>64</v>
      </c>
    </row>
    <row r="22" spans="1:15" ht="15" customHeight="1" x14ac:dyDescent="0.15">
      <c r="A22" s="11"/>
      <c r="B22" s="13" t="s">
        <v>31</v>
      </c>
      <c r="C22" s="14"/>
      <c r="D22" s="5">
        <f t="shared" si="0"/>
        <v>444</v>
      </c>
      <c r="E22" s="3">
        <v>248</v>
      </c>
      <c r="F22" s="3">
        <v>196</v>
      </c>
      <c r="G22" s="3">
        <v>43</v>
      </c>
      <c r="H22" s="3">
        <v>159</v>
      </c>
      <c r="I22" s="3">
        <v>50</v>
      </c>
      <c r="J22" s="3">
        <v>0</v>
      </c>
      <c r="K22" s="3">
        <v>4</v>
      </c>
      <c r="L22" s="3">
        <v>0</v>
      </c>
      <c r="M22" s="3">
        <v>0</v>
      </c>
      <c r="N22" s="3">
        <v>188</v>
      </c>
      <c r="O22" s="7" t="s">
        <v>64</v>
      </c>
    </row>
    <row r="23" spans="1:15" ht="15" customHeight="1" x14ac:dyDescent="0.15">
      <c r="A23" s="11"/>
      <c r="B23" s="13" t="s">
        <v>32</v>
      </c>
      <c r="C23" s="14"/>
      <c r="D23" s="5">
        <f t="shared" si="0"/>
        <v>166</v>
      </c>
      <c r="E23" s="3">
        <v>80</v>
      </c>
      <c r="F23" s="3">
        <v>86</v>
      </c>
      <c r="G23" s="3">
        <v>5</v>
      </c>
      <c r="H23" s="3">
        <v>57</v>
      </c>
      <c r="I23" s="3">
        <v>19</v>
      </c>
      <c r="J23" s="3">
        <v>0</v>
      </c>
      <c r="K23" s="3">
        <v>1</v>
      </c>
      <c r="L23" s="3">
        <v>0</v>
      </c>
      <c r="M23" s="3">
        <v>0</v>
      </c>
      <c r="N23" s="3">
        <v>84</v>
      </c>
      <c r="O23" s="7" t="s">
        <v>64</v>
      </c>
    </row>
    <row r="24" spans="1:15" ht="15" customHeight="1" x14ac:dyDescent="0.15">
      <c r="A24" s="11"/>
      <c r="B24" s="13" t="s">
        <v>33</v>
      </c>
      <c r="C24" s="14"/>
      <c r="D24" s="5">
        <f t="shared" si="0"/>
        <v>1132</v>
      </c>
      <c r="E24" s="3">
        <f>E25-E19-E20-E21-E22-E23</f>
        <v>630</v>
      </c>
      <c r="F24" s="3">
        <f t="shared" ref="F24:N24" si="4">F25-F19-F20-F21-F22-F23</f>
        <v>502</v>
      </c>
      <c r="G24" s="3">
        <f t="shared" si="4"/>
        <v>59</v>
      </c>
      <c r="H24" s="3">
        <f t="shared" si="4"/>
        <v>283</v>
      </c>
      <c r="I24" s="3">
        <f t="shared" si="4"/>
        <v>118</v>
      </c>
      <c r="J24" s="3">
        <f t="shared" si="4"/>
        <v>4</v>
      </c>
      <c r="K24" s="3">
        <f t="shared" si="4"/>
        <v>9</v>
      </c>
      <c r="L24" s="3">
        <f t="shared" si="4"/>
        <v>0</v>
      </c>
      <c r="M24" s="3">
        <f t="shared" si="4"/>
        <v>0</v>
      </c>
      <c r="N24" s="3">
        <f t="shared" si="4"/>
        <v>659</v>
      </c>
      <c r="O24" s="7" t="s">
        <v>64</v>
      </c>
    </row>
    <row r="25" spans="1:15" ht="15" customHeight="1" x14ac:dyDescent="0.15">
      <c r="A25" s="12"/>
      <c r="B25" s="13" t="s">
        <v>34</v>
      </c>
      <c r="C25" s="14"/>
      <c r="D25" s="5">
        <f t="shared" si="0"/>
        <v>62860</v>
      </c>
      <c r="E25" s="3">
        <v>37133</v>
      </c>
      <c r="F25" s="3">
        <v>25727</v>
      </c>
      <c r="G25" s="3">
        <v>6603</v>
      </c>
      <c r="H25" s="3">
        <v>23886</v>
      </c>
      <c r="I25" s="3">
        <v>16620</v>
      </c>
      <c r="J25" s="3">
        <v>227</v>
      </c>
      <c r="K25" s="3">
        <v>328</v>
      </c>
      <c r="L25" s="3">
        <v>23</v>
      </c>
      <c r="M25" s="3">
        <v>60</v>
      </c>
      <c r="N25" s="3">
        <v>15113</v>
      </c>
      <c r="O25" s="7" t="s">
        <v>64</v>
      </c>
    </row>
    <row r="26" spans="1:15" ht="15" customHeight="1" x14ac:dyDescent="0.15">
      <c r="A26" s="10" t="s">
        <v>35</v>
      </c>
      <c r="B26" s="13" t="s">
        <v>36</v>
      </c>
      <c r="C26" s="14"/>
      <c r="D26" s="5">
        <f t="shared" si="0"/>
        <v>629</v>
      </c>
      <c r="E26" s="3">
        <v>471</v>
      </c>
      <c r="F26" s="3">
        <v>158</v>
      </c>
      <c r="G26" s="3">
        <v>141</v>
      </c>
      <c r="H26" s="3">
        <v>224</v>
      </c>
      <c r="I26" s="3">
        <v>54</v>
      </c>
      <c r="J26" s="3">
        <v>3</v>
      </c>
      <c r="K26" s="3">
        <v>22</v>
      </c>
      <c r="L26" s="3">
        <v>4</v>
      </c>
      <c r="M26" s="3">
        <v>0</v>
      </c>
      <c r="N26" s="3">
        <v>181</v>
      </c>
      <c r="O26" s="7" t="s">
        <v>64</v>
      </c>
    </row>
    <row r="27" spans="1:15" ht="15" customHeight="1" x14ac:dyDescent="0.15">
      <c r="A27" s="11"/>
      <c r="B27" s="13" t="s">
        <v>37</v>
      </c>
      <c r="C27" s="14"/>
      <c r="D27" s="5">
        <f t="shared" si="0"/>
        <v>4363</v>
      </c>
      <c r="E27" s="3">
        <v>2887</v>
      </c>
      <c r="F27" s="3">
        <v>1476</v>
      </c>
      <c r="G27" s="3">
        <v>489</v>
      </c>
      <c r="H27" s="3">
        <v>1663</v>
      </c>
      <c r="I27" s="3">
        <v>564</v>
      </c>
      <c r="J27" s="3">
        <v>24</v>
      </c>
      <c r="K27" s="3">
        <v>175</v>
      </c>
      <c r="L27" s="3">
        <v>20</v>
      </c>
      <c r="M27" s="3">
        <v>0</v>
      </c>
      <c r="N27" s="3">
        <v>1428</v>
      </c>
      <c r="O27" s="7" t="s">
        <v>64</v>
      </c>
    </row>
    <row r="28" spans="1:15" ht="15" customHeight="1" x14ac:dyDescent="0.15">
      <c r="A28" s="11"/>
      <c r="B28" s="13" t="s">
        <v>38</v>
      </c>
      <c r="C28" s="14"/>
      <c r="D28" s="5">
        <f t="shared" si="0"/>
        <v>4466</v>
      </c>
      <c r="E28" s="3">
        <v>3174</v>
      </c>
      <c r="F28" s="3">
        <v>1292</v>
      </c>
      <c r="G28" s="3">
        <v>899</v>
      </c>
      <c r="H28" s="3">
        <v>1894</v>
      </c>
      <c r="I28" s="3">
        <v>505</v>
      </c>
      <c r="J28" s="3">
        <v>16</v>
      </c>
      <c r="K28" s="3">
        <v>91</v>
      </c>
      <c r="L28" s="3">
        <v>4</v>
      </c>
      <c r="M28" s="3">
        <v>1</v>
      </c>
      <c r="N28" s="3">
        <v>1056</v>
      </c>
      <c r="O28" s="7" t="s">
        <v>64</v>
      </c>
    </row>
    <row r="29" spans="1:15" ht="15" customHeight="1" x14ac:dyDescent="0.15">
      <c r="A29" s="11"/>
      <c r="B29" s="13" t="s">
        <v>39</v>
      </c>
      <c r="C29" s="14"/>
      <c r="D29" s="5">
        <f t="shared" si="0"/>
        <v>1448</v>
      </c>
      <c r="E29" s="3">
        <v>1089</v>
      </c>
      <c r="F29" s="3">
        <v>359</v>
      </c>
      <c r="G29" s="3">
        <v>326</v>
      </c>
      <c r="H29" s="3">
        <v>444</v>
      </c>
      <c r="I29" s="3">
        <v>127</v>
      </c>
      <c r="J29" s="3">
        <v>9</v>
      </c>
      <c r="K29" s="3">
        <v>35</v>
      </c>
      <c r="L29" s="3">
        <v>5</v>
      </c>
      <c r="M29" s="3">
        <v>0</v>
      </c>
      <c r="N29" s="3">
        <v>502</v>
      </c>
      <c r="O29" s="7" t="s">
        <v>64</v>
      </c>
    </row>
    <row r="30" spans="1:15" ht="15" customHeight="1" x14ac:dyDescent="0.15">
      <c r="A30" s="11"/>
      <c r="B30" s="13" t="s">
        <v>40</v>
      </c>
      <c r="C30" s="14"/>
      <c r="D30" s="5">
        <f t="shared" si="0"/>
        <v>2144</v>
      </c>
      <c r="E30" s="3">
        <v>1527</v>
      </c>
      <c r="F30" s="3">
        <v>617</v>
      </c>
      <c r="G30" s="3">
        <v>522</v>
      </c>
      <c r="H30" s="3">
        <v>832</v>
      </c>
      <c r="I30" s="3">
        <v>216</v>
      </c>
      <c r="J30" s="3">
        <v>8</v>
      </c>
      <c r="K30" s="3">
        <v>50</v>
      </c>
      <c r="L30" s="3">
        <v>0</v>
      </c>
      <c r="M30" s="3">
        <v>0</v>
      </c>
      <c r="N30" s="3">
        <v>516</v>
      </c>
      <c r="O30" s="7" t="s">
        <v>64</v>
      </c>
    </row>
    <row r="31" spans="1:15" ht="15" customHeight="1" x14ac:dyDescent="0.15">
      <c r="A31" s="11"/>
      <c r="B31" s="13" t="s">
        <v>41</v>
      </c>
      <c r="C31" s="14"/>
      <c r="D31" s="5">
        <f t="shared" si="0"/>
        <v>823</v>
      </c>
      <c r="E31" s="3">
        <v>596</v>
      </c>
      <c r="F31" s="3">
        <v>227</v>
      </c>
      <c r="G31" s="3">
        <v>149</v>
      </c>
      <c r="H31" s="3">
        <v>355</v>
      </c>
      <c r="I31" s="3">
        <v>108</v>
      </c>
      <c r="J31" s="3">
        <v>2</v>
      </c>
      <c r="K31" s="3">
        <v>7</v>
      </c>
      <c r="L31" s="3">
        <v>2</v>
      </c>
      <c r="M31" s="3">
        <v>0</v>
      </c>
      <c r="N31" s="3">
        <v>200</v>
      </c>
      <c r="O31" s="7" t="s">
        <v>64</v>
      </c>
    </row>
    <row r="32" spans="1:15" ht="15" customHeight="1" x14ac:dyDescent="0.15">
      <c r="A32" s="11"/>
      <c r="B32" s="13" t="s">
        <v>42</v>
      </c>
      <c r="C32" s="14"/>
      <c r="D32" s="5">
        <f t="shared" si="0"/>
        <v>1053</v>
      </c>
      <c r="E32" s="3">
        <v>708</v>
      </c>
      <c r="F32" s="3">
        <v>345</v>
      </c>
      <c r="G32" s="3">
        <v>138</v>
      </c>
      <c r="H32" s="3">
        <v>368</v>
      </c>
      <c r="I32" s="3">
        <v>134</v>
      </c>
      <c r="J32" s="3">
        <v>4</v>
      </c>
      <c r="K32" s="3">
        <v>51</v>
      </c>
      <c r="L32" s="3">
        <v>13</v>
      </c>
      <c r="M32" s="3">
        <v>2</v>
      </c>
      <c r="N32" s="3">
        <v>343</v>
      </c>
      <c r="O32" s="7" t="s">
        <v>64</v>
      </c>
    </row>
    <row r="33" spans="1:15" ht="15" customHeight="1" x14ac:dyDescent="0.15">
      <c r="A33" s="11"/>
      <c r="B33" s="13" t="s">
        <v>43</v>
      </c>
      <c r="C33" s="14"/>
      <c r="D33" s="5">
        <f t="shared" si="0"/>
        <v>6631</v>
      </c>
      <c r="E33" s="3">
        <v>4413</v>
      </c>
      <c r="F33" s="3">
        <v>2218</v>
      </c>
      <c r="G33" s="3">
        <v>852</v>
      </c>
      <c r="H33" s="3">
        <v>2739</v>
      </c>
      <c r="I33" s="3">
        <v>771</v>
      </c>
      <c r="J33" s="3">
        <v>42</v>
      </c>
      <c r="K33" s="3">
        <v>25</v>
      </c>
      <c r="L33" s="3">
        <v>22</v>
      </c>
      <c r="M33" s="3">
        <v>1</v>
      </c>
      <c r="N33" s="3">
        <v>2179</v>
      </c>
      <c r="O33" s="7" t="s">
        <v>64</v>
      </c>
    </row>
    <row r="34" spans="1:15" ht="15" customHeight="1" x14ac:dyDescent="0.15">
      <c r="A34" s="11"/>
      <c r="B34" s="13" t="s">
        <v>44</v>
      </c>
      <c r="C34" s="14"/>
      <c r="D34" s="5">
        <f t="shared" si="0"/>
        <v>837</v>
      </c>
      <c r="E34" s="3">
        <v>564</v>
      </c>
      <c r="F34" s="3">
        <v>273</v>
      </c>
      <c r="G34" s="3">
        <v>166</v>
      </c>
      <c r="H34" s="3">
        <v>354</v>
      </c>
      <c r="I34" s="3">
        <v>119</v>
      </c>
      <c r="J34" s="3">
        <v>3</v>
      </c>
      <c r="K34" s="3">
        <v>20</v>
      </c>
      <c r="L34" s="3">
        <v>0</v>
      </c>
      <c r="M34" s="3">
        <v>0</v>
      </c>
      <c r="N34" s="3">
        <v>175</v>
      </c>
      <c r="O34" s="7" t="s">
        <v>64</v>
      </c>
    </row>
    <row r="35" spans="1:15" ht="15" customHeight="1" x14ac:dyDescent="0.15">
      <c r="A35" s="11"/>
      <c r="B35" s="13" t="s">
        <v>45</v>
      </c>
      <c r="C35" s="14"/>
      <c r="D35" s="5">
        <f t="shared" si="0"/>
        <v>143</v>
      </c>
      <c r="E35" s="3">
        <v>127</v>
      </c>
      <c r="F35" s="3">
        <v>16</v>
      </c>
      <c r="G35" s="3">
        <v>35</v>
      </c>
      <c r="H35" s="3">
        <v>27</v>
      </c>
      <c r="I35" s="3">
        <v>8</v>
      </c>
      <c r="J35" s="3">
        <v>1</v>
      </c>
      <c r="K35" s="3">
        <v>1</v>
      </c>
      <c r="L35" s="3">
        <v>2</v>
      </c>
      <c r="M35" s="3">
        <v>0</v>
      </c>
      <c r="N35" s="3">
        <v>69</v>
      </c>
      <c r="O35" s="7" t="s">
        <v>64</v>
      </c>
    </row>
    <row r="36" spans="1:15" ht="15" customHeight="1" x14ac:dyDescent="0.15">
      <c r="A36" s="11"/>
      <c r="B36" s="13" t="s">
        <v>46</v>
      </c>
      <c r="C36" s="14"/>
      <c r="D36" s="5">
        <f t="shared" si="0"/>
        <v>830</v>
      </c>
      <c r="E36" s="3">
        <v>570</v>
      </c>
      <c r="F36" s="3">
        <v>260</v>
      </c>
      <c r="G36" s="3">
        <v>154</v>
      </c>
      <c r="H36" s="3">
        <v>298</v>
      </c>
      <c r="I36" s="3">
        <v>90</v>
      </c>
      <c r="J36" s="3">
        <v>4</v>
      </c>
      <c r="K36" s="3">
        <v>34</v>
      </c>
      <c r="L36" s="3">
        <v>0</v>
      </c>
      <c r="M36" s="3">
        <v>0</v>
      </c>
      <c r="N36" s="3">
        <v>250</v>
      </c>
      <c r="O36" s="7" t="s">
        <v>64</v>
      </c>
    </row>
    <row r="37" spans="1:15" ht="15" customHeight="1" x14ac:dyDescent="0.15">
      <c r="A37" s="11"/>
      <c r="B37" s="13" t="s">
        <v>62</v>
      </c>
      <c r="C37" s="14"/>
      <c r="D37" s="5">
        <f t="shared" si="0"/>
        <v>1397</v>
      </c>
      <c r="E37" s="3">
        <v>700</v>
      </c>
      <c r="F37" s="3">
        <v>697</v>
      </c>
      <c r="G37" s="3">
        <v>122</v>
      </c>
      <c r="H37" s="3">
        <v>538</v>
      </c>
      <c r="I37" s="3">
        <v>44</v>
      </c>
      <c r="J37" s="3">
        <v>7</v>
      </c>
      <c r="K37" s="3">
        <v>14</v>
      </c>
      <c r="L37" s="3">
        <v>2</v>
      </c>
      <c r="M37" s="3">
        <v>1</v>
      </c>
      <c r="N37" s="3">
        <v>669</v>
      </c>
      <c r="O37" s="7" t="s">
        <v>64</v>
      </c>
    </row>
    <row r="38" spans="1:15" ht="15" customHeight="1" x14ac:dyDescent="0.15">
      <c r="A38" s="11"/>
      <c r="B38" s="13" t="s">
        <v>47</v>
      </c>
      <c r="C38" s="14"/>
      <c r="D38" s="5">
        <f t="shared" si="0"/>
        <v>4604</v>
      </c>
      <c r="E38" s="3">
        <f>E39-E26-E27-E28-E29-E30-E31-E32-E33-E34-E35-E36-E37</f>
        <v>3018</v>
      </c>
      <c r="F38" s="3">
        <f t="shared" ref="F38:N38" si="5">F39-F26-F27-F28-F29-F30-F31-F32-F33-F34-F35-F36-F37</f>
        <v>1586</v>
      </c>
      <c r="G38" s="3">
        <f t="shared" si="5"/>
        <v>684</v>
      </c>
      <c r="H38" s="3">
        <f t="shared" si="5"/>
        <v>1841</v>
      </c>
      <c r="I38" s="3">
        <f t="shared" si="5"/>
        <v>309</v>
      </c>
      <c r="J38" s="3">
        <f t="shared" si="5"/>
        <v>25</v>
      </c>
      <c r="K38" s="3">
        <f t="shared" si="5"/>
        <v>78</v>
      </c>
      <c r="L38" s="3">
        <f t="shared" si="5"/>
        <v>12</v>
      </c>
      <c r="M38" s="3">
        <f t="shared" si="5"/>
        <v>1</v>
      </c>
      <c r="N38" s="3">
        <f t="shared" si="5"/>
        <v>1654</v>
      </c>
      <c r="O38" s="7" t="s">
        <v>64</v>
      </c>
    </row>
    <row r="39" spans="1:15" ht="15" customHeight="1" x14ac:dyDescent="0.15">
      <c r="A39" s="12"/>
      <c r="B39" s="13" t="s">
        <v>48</v>
      </c>
      <c r="C39" s="14"/>
      <c r="D39" s="5">
        <f t="shared" si="0"/>
        <v>29368</v>
      </c>
      <c r="E39" s="3">
        <v>19844</v>
      </c>
      <c r="F39" s="3">
        <v>9524</v>
      </c>
      <c r="G39" s="3">
        <v>4677</v>
      </c>
      <c r="H39" s="3">
        <v>11577</v>
      </c>
      <c r="I39" s="3">
        <v>3049</v>
      </c>
      <c r="J39" s="3">
        <v>148</v>
      </c>
      <c r="K39" s="3">
        <v>603</v>
      </c>
      <c r="L39" s="3">
        <v>86</v>
      </c>
      <c r="M39" s="3">
        <v>6</v>
      </c>
      <c r="N39" s="3">
        <v>9222</v>
      </c>
      <c r="O39" s="7" t="s">
        <v>64</v>
      </c>
    </row>
    <row r="40" spans="1:15" ht="15" customHeight="1" x14ac:dyDescent="0.15">
      <c r="A40" s="10" t="s">
        <v>49</v>
      </c>
      <c r="B40" s="13" t="s">
        <v>50</v>
      </c>
      <c r="C40" s="14"/>
      <c r="D40" s="5">
        <f t="shared" si="0"/>
        <v>14185</v>
      </c>
      <c r="E40" s="3">
        <v>7782</v>
      </c>
      <c r="F40" s="3">
        <v>6403</v>
      </c>
      <c r="G40" s="3">
        <v>380</v>
      </c>
      <c r="H40" s="3">
        <v>7081</v>
      </c>
      <c r="I40" s="3">
        <v>2627</v>
      </c>
      <c r="J40" s="3">
        <v>53</v>
      </c>
      <c r="K40" s="3">
        <v>33</v>
      </c>
      <c r="L40" s="3">
        <v>8</v>
      </c>
      <c r="M40" s="3">
        <v>10</v>
      </c>
      <c r="N40" s="3">
        <v>3993</v>
      </c>
      <c r="O40" s="7" t="s">
        <v>64</v>
      </c>
    </row>
    <row r="41" spans="1:15" ht="15" customHeight="1" x14ac:dyDescent="0.15">
      <c r="A41" s="11"/>
      <c r="B41" s="13" t="s">
        <v>51</v>
      </c>
      <c r="C41" s="14"/>
      <c r="D41" s="5">
        <f t="shared" si="0"/>
        <v>2231</v>
      </c>
      <c r="E41" s="3">
        <v>1247</v>
      </c>
      <c r="F41" s="3">
        <v>984</v>
      </c>
      <c r="G41" s="3">
        <v>72</v>
      </c>
      <c r="H41" s="3">
        <v>1038</v>
      </c>
      <c r="I41" s="3">
        <v>601</v>
      </c>
      <c r="J41" s="3">
        <v>3</v>
      </c>
      <c r="K41" s="3">
        <v>3</v>
      </c>
      <c r="L41" s="3">
        <v>1</v>
      </c>
      <c r="M41" s="3">
        <v>3</v>
      </c>
      <c r="N41" s="3">
        <v>510</v>
      </c>
      <c r="O41" s="7" t="s">
        <v>64</v>
      </c>
    </row>
    <row r="42" spans="1:15" ht="15" customHeight="1" x14ac:dyDescent="0.15">
      <c r="A42" s="11"/>
      <c r="B42" s="13" t="s">
        <v>52</v>
      </c>
      <c r="C42" s="14"/>
      <c r="D42" s="5">
        <f t="shared" si="0"/>
        <v>135</v>
      </c>
      <c r="E42" s="3">
        <f>E43-E40-E41</f>
        <v>69</v>
      </c>
      <c r="F42" s="3">
        <f t="shared" ref="F42:N42" si="6">F43-F40-F41</f>
        <v>66</v>
      </c>
      <c r="G42" s="3">
        <f t="shared" si="6"/>
        <v>7</v>
      </c>
      <c r="H42" s="3">
        <f t="shared" si="6"/>
        <v>38</v>
      </c>
      <c r="I42" s="3">
        <f t="shared" si="6"/>
        <v>13</v>
      </c>
      <c r="J42" s="3">
        <f t="shared" si="6"/>
        <v>0</v>
      </c>
      <c r="K42" s="3">
        <f t="shared" si="6"/>
        <v>1</v>
      </c>
      <c r="L42" s="3">
        <f t="shared" si="6"/>
        <v>0</v>
      </c>
      <c r="M42" s="3">
        <f t="shared" si="6"/>
        <v>24</v>
      </c>
      <c r="N42" s="3">
        <f t="shared" si="6"/>
        <v>52</v>
      </c>
      <c r="O42" s="7" t="s">
        <v>64</v>
      </c>
    </row>
    <row r="43" spans="1:15" ht="15" customHeight="1" x14ac:dyDescent="0.15">
      <c r="A43" s="12"/>
      <c r="B43" s="13" t="s">
        <v>53</v>
      </c>
      <c r="C43" s="14"/>
      <c r="D43" s="5">
        <f t="shared" si="0"/>
        <v>16551</v>
      </c>
      <c r="E43" s="3">
        <v>9098</v>
      </c>
      <c r="F43" s="3">
        <v>7453</v>
      </c>
      <c r="G43" s="3">
        <v>459</v>
      </c>
      <c r="H43" s="3">
        <v>8157</v>
      </c>
      <c r="I43" s="3">
        <v>3241</v>
      </c>
      <c r="J43" s="3">
        <v>56</v>
      </c>
      <c r="K43" s="3">
        <v>37</v>
      </c>
      <c r="L43" s="3">
        <v>9</v>
      </c>
      <c r="M43" s="3">
        <v>37</v>
      </c>
      <c r="N43" s="3">
        <v>4555</v>
      </c>
      <c r="O43" s="7" t="s">
        <v>64</v>
      </c>
    </row>
    <row r="44" spans="1:15" x14ac:dyDescent="0.15">
      <c r="A44" s="10" t="s">
        <v>54</v>
      </c>
      <c r="B44" s="13" t="s">
        <v>55</v>
      </c>
      <c r="C44" s="14"/>
      <c r="D44" s="5">
        <f t="shared" si="0"/>
        <v>471</v>
      </c>
      <c r="E44" s="3">
        <v>236</v>
      </c>
      <c r="F44" s="3">
        <v>235</v>
      </c>
      <c r="G44" s="3">
        <v>24</v>
      </c>
      <c r="H44" s="3">
        <v>93</v>
      </c>
      <c r="I44" s="3">
        <v>74</v>
      </c>
      <c r="J44" s="3">
        <v>0</v>
      </c>
      <c r="K44" s="3">
        <v>4</v>
      </c>
      <c r="L44" s="3">
        <v>0</v>
      </c>
      <c r="M44" s="3">
        <v>0</v>
      </c>
      <c r="N44" s="3">
        <v>276</v>
      </c>
      <c r="O44" s="7" t="s">
        <v>64</v>
      </c>
    </row>
    <row r="45" spans="1:15" x14ac:dyDescent="0.15">
      <c r="A45" s="11"/>
      <c r="B45" s="13" t="s">
        <v>56</v>
      </c>
      <c r="C45" s="14"/>
      <c r="D45" s="5">
        <f t="shared" si="0"/>
        <v>390</v>
      </c>
      <c r="E45" s="3">
        <f>E46-E44</f>
        <v>304</v>
      </c>
      <c r="F45" s="3">
        <f t="shared" ref="F45:N45" si="7">F46-F44</f>
        <v>86</v>
      </c>
      <c r="G45" s="3">
        <f t="shared" si="7"/>
        <v>80</v>
      </c>
      <c r="H45" s="3">
        <f t="shared" si="7"/>
        <v>48</v>
      </c>
      <c r="I45" s="3">
        <f t="shared" si="7"/>
        <v>22</v>
      </c>
      <c r="J45" s="3">
        <f t="shared" si="7"/>
        <v>4</v>
      </c>
      <c r="K45" s="3">
        <f t="shared" si="7"/>
        <v>12</v>
      </c>
      <c r="L45" s="3">
        <f t="shared" si="7"/>
        <v>0</v>
      </c>
      <c r="M45" s="3">
        <f t="shared" si="7"/>
        <v>1</v>
      </c>
      <c r="N45" s="3">
        <f t="shared" si="7"/>
        <v>223</v>
      </c>
      <c r="O45" s="7" t="s">
        <v>64</v>
      </c>
    </row>
    <row r="46" spans="1:15" x14ac:dyDescent="0.15">
      <c r="A46" s="12"/>
      <c r="B46" s="13" t="s">
        <v>57</v>
      </c>
      <c r="C46" s="14"/>
      <c r="D46" s="5">
        <f t="shared" si="0"/>
        <v>861</v>
      </c>
      <c r="E46" s="3">
        <v>540</v>
      </c>
      <c r="F46" s="3">
        <v>321</v>
      </c>
      <c r="G46" s="3">
        <v>104</v>
      </c>
      <c r="H46" s="3">
        <v>141</v>
      </c>
      <c r="I46" s="3">
        <v>96</v>
      </c>
      <c r="J46" s="3">
        <v>4</v>
      </c>
      <c r="K46" s="3">
        <v>16</v>
      </c>
      <c r="L46" s="3">
        <v>0</v>
      </c>
      <c r="M46" s="3">
        <v>1</v>
      </c>
      <c r="N46" s="3">
        <v>499</v>
      </c>
      <c r="O46" s="7" t="s">
        <v>64</v>
      </c>
    </row>
    <row r="47" spans="1:15" ht="15" customHeight="1" x14ac:dyDescent="0.15">
      <c r="A47" s="2"/>
      <c r="B47" s="13" t="s">
        <v>58</v>
      </c>
      <c r="C47" s="14"/>
      <c r="D47" s="5">
        <f t="shared" si="0"/>
        <v>1863</v>
      </c>
      <c r="E47" s="3">
        <v>842</v>
      </c>
      <c r="F47" s="3">
        <v>1021</v>
      </c>
      <c r="G47" s="3">
        <v>15</v>
      </c>
      <c r="H47" s="3">
        <v>30</v>
      </c>
      <c r="I47" s="3">
        <v>9</v>
      </c>
      <c r="J47" s="3">
        <v>0</v>
      </c>
      <c r="K47" s="3">
        <v>0</v>
      </c>
      <c r="L47" s="3">
        <v>0</v>
      </c>
      <c r="M47" s="3">
        <v>0</v>
      </c>
      <c r="N47" s="3">
        <v>1809</v>
      </c>
      <c r="O47" s="7" t="s">
        <v>64</v>
      </c>
    </row>
    <row r="48" spans="1:15" ht="15" customHeight="1" x14ac:dyDescent="0.15">
      <c r="A48" s="2"/>
      <c r="B48" s="13" t="s">
        <v>59</v>
      </c>
      <c r="C48" s="14"/>
      <c r="D48" s="5">
        <f t="shared" si="0"/>
        <v>812970</v>
      </c>
      <c r="E48" s="3">
        <f>E47+E46+E43+E39+E25+E18</f>
        <v>385984</v>
      </c>
      <c r="F48" s="3">
        <f t="shared" ref="F48:N48" si="8">F47+F46+F43+F39+F25+F18</f>
        <v>426986</v>
      </c>
      <c r="G48" s="3">
        <f t="shared" si="8"/>
        <v>42717</v>
      </c>
      <c r="H48" s="3">
        <f t="shared" si="8"/>
        <v>486595</v>
      </c>
      <c r="I48" s="3">
        <f t="shared" si="8"/>
        <v>52915</v>
      </c>
      <c r="J48" s="3">
        <f t="shared" si="8"/>
        <v>2359</v>
      </c>
      <c r="K48" s="3">
        <f t="shared" si="8"/>
        <v>2735</v>
      </c>
      <c r="L48" s="3">
        <f t="shared" si="8"/>
        <v>486</v>
      </c>
      <c r="M48" s="3">
        <f t="shared" si="8"/>
        <v>6878</v>
      </c>
      <c r="N48" s="3">
        <f t="shared" si="8"/>
        <v>218285</v>
      </c>
      <c r="O48" s="7" t="s">
        <v>64</v>
      </c>
    </row>
    <row r="50" spans="1:14" x14ac:dyDescent="0.25">
      <c r="A50" s="8" t="s">
        <v>65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47">
    <mergeCell ref="A1:N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35:C35"/>
    <mergeCell ref="B36:C36"/>
    <mergeCell ref="B37:C37"/>
    <mergeCell ref="B38:C38"/>
    <mergeCell ref="B39:C39"/>
    <mergeCell ref="A50:N52"/>
    <mergeCell ref="A44:A46"/>
    <mergeCell ref="B44:C44"/>
    <mergeCell ref="B45:C45"/>
    <mergeCell ref="B46:C46"/>
    <mergeCell ref="B47:C47"/>
    <mergeCell ref="B48:C48"/>
  </mergeCells>
  <phoneticPr fontId="2" type="noConversion"/>
  <pageMargins left="0.35433070866141736" right="0.35433070866141736" top="0.35433070866141736" bottom="0.3937007874015748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來臺旅客按性別及來臺目的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湖宜亭</cp:lastModifiedBy>
  <cp:lastPrinted>2018-08-28T08:31:25Z</cp:lastPrinted>
  <dcterms:created xsi:type="dcterms:W3CDTF">2018-08-16T06:57:31Z</dcterms:created>
  <dcterms:modified xsi:type="dcterms:W3CDTF">2020-03-11T07:17:26Z</dcterms:modified>
</cp:coreProperties>
</file>