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05"/>
  <workbookPr defaultThemeVersion="166925"/>
  <mc:AlternateContent xmlns:mc="http://schemas.openxmlformats.org/markup-compatibility/2006">
    <mc:Choice Requires="x15">
      <x15ac:absPath xmlns:x15ac="http://schemas.microsoft.com/office/spreadsheetml/2010/11/ac" url="https://worthingtonindustries0.sharepoint.com/sites/HCMImplementation/Shared Documents/Technical/Data Conversion/"/>
    </mc:Choice>
  </mc:AlternateContent>
  <xr:revisionPtr revIDLastSave="361" documentId="8_{D318B39E-1FA8-42C7-A34E-F3090E66C19D}" xr6:coauthVersionLast="47" xr6:coauthVersionMax="47" xr10:uidLastSave="{428C8376-ED49-4E7D-9122-CFC54907E774}"/>
  <bookViews>
    <workbookView xWindow="-120" yWindow="-120" windowWidth="25440" windowHeight="15390" xr2:uid="{675633D4-45B6-4A3A-B186-EABFA2479832}"/>
  </bookViews>
  <sheets>
    <sheet name="Persons" sheetId="1" r:id="rId1"/>
    <sheet name="Formula" sheetId="2" r:id="rId2"/>
    <sheet name="User-UserRole" sheetId="3" r:id="rId3"/>
  </sheets>
  <externalReferences>
    <externalReference r:id="rId4"/>
    <externalReference r:id="rId5"/>
    <externalReference r:id="rId6"/>
    <externalReference r:id="rId7"/>
  </externalReferences>
  <definedNames>
    <definedName name="_xlnm._FilterDatabase" localSheetId="1" hidden="1">Formula!$A$1:$H$560</definedName>
    <definedName name="_xlnm._FilterDatabase" localSheetId="2" hidden="1">'User-UserRole'!$B$5:$G$305</definedName>
    <definedName name="DLOV_oracle_apps_hcm_enterpriseSetup_spreadsheetLoader_ui_GenericHdlSpreadsheetPageDef_Pval036_Pval035_235" hidden="1">#REF!</definedName>
    <definedName name="DLOV_oracle_apps_hcm_enterpriseSetup_spreadsheetLoader_ui_GenericHdlSpreadsheetPageDef_Pval044_Pval035_235" hidden="1">[1]_ADFDI_LOV!$C$510:$E$510</definedName>
    <definedName name="DLOV_oracle_apps_hcm_enterpriseSetup_spreadsheetLoader_ui_GenericHdlSpreadsheetPageDef_Pval047_Pval046_235" hidden="1">[1]_ADFDI_LOV!$C$1012:$F$1012</definedName>
    <definedName name="GradeRateValues" hidden="1">#REF!</definedName>
    <definedName name="LOV_oracle_apps_hcm_enterpriseSetup_spreadsheetLoader_ui_GenericHdlSpreadsheetPageDef_Pval002" hidden="1">[2]_ADFDI_LOV!$C$6:$CO$6</definedName>
    <definedName name="LOV_oracle_apps_hcm_enterpriseSetup_spreadsheetLoader_ui_GenericHdlSpreadsheetPageDef_Pval012" hidden="1">[3]_ADFDI_LOV!$C$6:$E$6</definedName>
    <definedName name="LOV_oracle_apps_hcm_enterpriseSetup_spreadsheetLoader_ui_GenericHdlSpreadsheetPageDef_Pval015" hidden="1">[3]_ADFDI_LOV!$C$8:$H$8</definedName>
    <definedName name="LOV_oracle_apps_hcm_enterpriseSetup_spreadsheetLoader_ui_GenericHdlSpreadsheetPageDef_Pval019" hidden="1">#REF!</definedName>
    <definedName name="LOV_oracle_apps_hcm_enterpriseSetup_spreadsheetLoader_ui_GenericHdlSpreadsheetPageDef_Pval026" hidden="1">#REF!</definedName>
    <definedName name="LOV_oracle_apps_hcm_enterpriseSetup_spreadsheetLoader_ui_GenericHdlSpreadsheetPageDef_Pval032" hidden="1">#REF!</definedName>
    <definedName name="LOV_oracle_apps_hcm_enterpriseSetup_spreadsheetLoader_ui_GenericHdlSpreadsheetPageDef_Pval035" hidden="1">[1]_ADFDI_LOV!$C$36:$IR$36</definedName>
    <definedName name="LOV_oracle_apps_hcm_enterpriseSetup_spreadsheetLoader_ui_GenericHdlSpreadsheetPageDef_Pval045" hidden="1">[4]_ADFDI_LOV!$C$6:$F$6</definedName>
    <definedName name="LOV_oracle_apps_hcm_enterpriseSetup_spreadsheetLoader_ui_GenericHdlSpreadsheetPageDef_Pval046" localSheetId="1" hidden="1">[1]_ADFDI_LOV!$C$538:$IR$538</definedName>
    <definedName name="LOV_oracle_apps_hcm_enterpriseSetup_spreadsheetLoader_ui_GenericHdlSpreadsheetPageDef_Pval046" localSheetId="2" hidden="1">[1]_ADFDI_LOV!$C$538:$IR$538</definedName>
    <definedName name="LOV_oracle_apps_hcm_enterpriseSetup_spreadsheetLoader_ui_GenericHdlSpreadsheetPageDef_Pval046" hidden="1">[3]_ADFDI_LOV!$C$10:$E$10</definedName>
    <definedName name="LOV_oracle_apps_hcm_enterpriseSetup_spreadsheetLoader_ui_GenericHdlSpreadsheetPageDef_Pval058" hidden="1">#REF!</definedName>
    <definedName name="LOV_oracle_apps_hcm_enterpriseSetup_spreadsheetLoader_ui_GenericHdlSpreadsheetPageDef_Pval066" hidden="1">[1]_ADFDI_LOV!$C$10:$H$10</definedName>
    <definedName name="LOV_oracle_apps_hcm_enterpriseSetup_spreadsheetLoader_ui_GenericHdlSpreadsheetPageDef_Pval079" hidden="1">[1]_ADFDI_LOV!$C$8:$J$8</definedName>
    <definedName name="LOV_oracle_apps_hcm_enterpriseSetup_spreadsheetLoader_ui_GenericHdlSpreadsheetPageDef_Pval090" hidden="1">[4]_ADFDI_LOV!$C$8:$E$8</definedName>
    <definedName name="LOV_oracle_apps_hcm_enterpriseSetup_spreadsheetLoader_ui_GenericHdlSpreadsheetPageDef_Pval091" hidden="1">[1]_ADFDI_LOV!$C$20:$E$20</definedName>
    <definedName name="LOV_oracle_apps_hcm_enterpriseSetup_spreadsheetLoader_ui_GenericHdlSpreadsheetPageDef_Pval093" hidden="1">[1]_ADFDI_LOV!$C$12:$G$12</definedName>
    <definedName name="LOV_oracle_apps_hcm_enterpriseSetup_spreadsheetLoader_ui_GenericHdlSpreadsheetPageDef_Pval094" hidden="1">[1]_ADFDI_LOV!$C$24:$E$24</definedName>
    <definedName name="LOV_oracle_apps_hcm_enterpriseSetup_spreadsheetLoader_ui_GenericHdlSpreadsheetPageDef_Pval095" hidden="1">[1]_ADFDI_LOV!$C$30:$E$30</definedName>
    <definedName name="LOV_oracle_apps_hcm_enterpriseSetup_spreadsheetLoader_ui_GenericHdlSpreadsheetPageDef_Pval097" hidden="1">[1]_ADFDI_LOV!$C$22:$I$22</definedName>
    <definedName name="LOV_oracle_apps_hcm_enterpriseSetup_spreadsheetLoader_ui_GenericHdlSpreadsheetPageDef_Pval120" hidden="1">[4]_ADFDI_LOV!$C$10:$E$10</definedName>
    <definedName name="LOV_oracle_apps_hcm_enterpriseSetup_spreadsheetLoader_ui_GenericHdlSpreadsheetPageDef_Pval134" hidden="1">#REF!</definedName>
    <definedName name="LOV_oracle_apps_hcm_enterpriseSetup_spreadsheetLoader_ui_GenericHdlSpreadsheetPageDef_Pval135" hidden="1">#REF!</definedName>
    <definedName name="LOV_oracle_apps_hcm_enterpriseSetup_spreadsheetLoader_ui_GenericHdlSpreadsheetPageDef_Pval145" hidden="1">[1]_ADFDI_LOV!$C$16:$E$16</definedName>
    <definedName name="LOV_oracle_apps_hcm_enterpriseSetup_spreadsheetLoader_ui_GenericHdlSpreadsheetPageDef_Pval146" hidden="1">[1]_ADFDI_LOV!$C$14:$E$14</definedName>
    <definedName name="LOV_oracle_apps_hcm_enterpriseSetup_spreadsheetLoader_ui_GenericHdlSpreadsheetPageDef_Pval150" hidden="1">[4]_ADFDI_LOV!$C$14:$E$14</definedName>
    <definedName name="LOV_oracle_apps_hcm_enterpriseSetup_spreadsheetLoader_ui_GenericHdlSpreadsheetPageDef_Pval156" hidden="1">#REF!</definedName>
    <definedName name="LOV_oracle_apps_hcm_enterpriseSetup_spreadsheetLoader_ui_GenericHdlSpreadsheetPageDef_Pval157" hidden="1">#REF!</definedName>
    <definedName name="LOV_oracle_apps_hcm_enterpriseSetup_spreadsheetLoader_ui_GenericHdlSpreadsheetPageDef_Pval162" hidden="1">#REF!</definedName>
    <definedName name="LOV_oracle_apps_hcm_enterpriseSetup_spreadsheetLoader_ui_GenericHdlSpreadsheetPageDef_Pval163" hidden="1">#REF!</definedName>
    <definedName name="LOV_oracle_apps_hcm_enterpriseSetup_spreadsheetLoader_ui_GenericHdlSpreadsheetPageDef_Pval165" hidden="1">[4]_ADFDI_LOV!$C$16:$E$16</definedName>
    <definedName name="LOV_oracle_apps_hcm_enterpriseSetup_spreadsheetLoader_ui_GenericHdlSpreadsheetPageDef_Pval168" hidden="1">#REF!</definedName>
    <definedName name="LOV_oracle_apps_hcm_enterpriseSetup_spreadsheetLoader_ui_GenericHdlSpreadsheetPageDef_Pval169" hidden="1">#REF!</definedName>
    <definedName name="LOV_oracle_apps_hcm_enterpriseSetup_spreadsheetLoader_ui_GenericHdlSpreadsheetPageDef_Pval174" hidden="1">#REF!</definedName>
    <definedName name="LOV_oracle_apps_hcm_enterpriseSetup_spreadsheetLoader_ui_GenericHdlSpreadsheetPageDef_Pval175" hidden="1">#REF!</definedName>
    <definedName name="LOV_oracle_apps_hcm_enterpriseSetup_spreadsheetLoader_ui_GenericHdlSpreadsheetPageDef_Pval178" hidden="1">[1]_ADFDI_LOV!$C$6:$Q$6</definedName>
    <definedName name="LOV_oracle_apps_hcm_enterpriseSetup_spreadsheetLoader_ui_GenericHdlSpreadsheetPageDef_Pval187" hidden="1">#REF!</definedName>
    <definedName name="LOV_oracle_apps_hcm_enterpriseSetup_spreadsheetLoader_ui_GenericHdlSpreadsheetPageDef_Pval195" hidden="1">[1]_ADFDI_LOV!$C$28:$EN$28</definedName>
    <definedName name="LOV_oracle_apps_hcm_enterpriseSetup_spreadsheetLoader_ui_GenericHdlSpreadsheetPageDef_Pval196" hidden="1">[1]_ADFDI_LOV!$C$26:$E$26</definedName>
    <definedName name="LOV_oracle_apps_hcm_enterpriseSetup_spreadsheetLoader_ui_GenericHdlSpreadsheetPageDef_Pval217" hidden="1">[1]_ADFDI_LOV!$C$18:$E$18</definedName>
    <definedName name="LOV_oracle_apps_hcm_enterpriseSetup_spreadsheetLoader_ui_GenericHdlSpreadsheetPageDef_Pval218" hidden="1">[1]_ADFDI_LOV!$C$32</definedName>
    <definedName name="LOV_oracle_apps_hcm_enterpriseSetup_spreadsheetLoader_ui_GenericHdlSpreadsheetPageDef_Pval222" hidden="1">[1]_ADFDI_LOV!$C$34:$E$34</definedName>
    <definedName name="LOV_oracle_apps_hcm_enterpriseSetup_spreadsheetLoader_ui_GenericHdlSpreadsheetPageDef_Pval315" hidden="1">[4]_ADFDI_LOV!$C$18:$E$18</definedName>
    <definedName name="LOV_oracle_apps_hcm_enterpriseSetup_spreadsheetLoader_ui_GenericHdlSpreadsheetPageDef_Pval330" hidden="1">[4]_ADFDI_LOV!$C$20:$E$20</definedName>
    <definedName name="LOV_oracle_apps_hcm_enterpriseSetup_spreadsheetLoader_ui_GenericHdlSpreadsheetPageDef_Pval345" hidden="1">[4]_ADFDI_LOV!$C$22:$E$22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9" i="1" l="1"/>
  <c r="E18" i="1"/>
  <c r="E17" i="1"/>
  <c r="E16" i="1"/>
  <c r="E15" i="1"/>
  <c r="E14" i="1"/>
  <c r="E13" i="1"/>
  <c r="E12" i="1"/>
  <c r="E11" i="1"/>
  <c r="E10" i="1"/>
  <c r="E9" i="1"/>
  <c r="E8" i="1"/>
  <c r="E7" i="1"/>
  <c r="E6" i="1"/>
  <c r="L19" i="1"/>
  <c r="L18" i="1"/>
  <c r="L17" i="1"/>
  <c r="L16" i="1"/>
  <c r="L15" i="1"/>
  <c r="L14" i="1"/>
  <c r="L13" i="1"/>
  <c r="L12" i="1"/>
  <c r="L11" i="1"/>
  <c r="L10" i="1"/>
  <c r="L9" i="1"/>
  <c r="L8" i="1"/>
  <c r="L7" i="1"/>
  <c r="L6" i="1"/>
  <c r="K19" i="1"/>
  <c r="K18" i="1"/>
  <c r="K17" i="1"/>
  <c r="K16" i="1"/>
  <c r="K15" i="1"/>
  <c r="K14" i="1"/>
  <c r="K13" i="1"/>
  <c r="K12" i="1"/>
  <c r="K11" i="1"/>
  <c r="K10" i="1"/>
  <c r="K9" i="1"/>
  <c r="K8" i="1"/>
  <c r="K7" i="1"/>
  <c r="K6" i="1"/>
  <c r="X19" i="1"/>
  <c r="X18" i="1"/>
  <c r="X17" i="1"/>
  <c r="X16" i="1"/>
  <c r="X15" i="1"/>
  <c r="X14" i="1"/>
  <c r="X13" i="1"/>
  <c r="X12" i="1"/>
  <c r="X11" i="1"/>
  <c r="X10" i="1"/>
  <c r="X9" i="1"/>
  <c r="X8" i="1"/>
  <c r="X7" i="1"/>
  <c r="X6" i="1"/>
  <c r="S19" i="1"/>
  <c r="S18" i="1"/>
  <c r="S17" i="1"/>
  <c r="S16" i="1"/>
  <c r="S15" i="1"/>
  <c r="S14" i="1"/>
  <c r="S13" i="1"/>
  <c r="S12" i="1"/>
  <c r="S11" i="1"/>
  <c r="S10" i="1"/>
  <c r="S9" i="1"/>
  <c r="S8" i="1"/>
  <c r="S7" i="1"/>
  <c r="S6" i="1"/>
  <c r="U19" i="1"/>
  <c r="U18" i="1"/>
  <c r="U17" i="1"/>
  <c r="U16" i="1"/>
  <c r="U15" i="1"/>
  <c r="U14" i="1"/>
  <c r="U13" i="1"/>
  <c r="U12" i="1"/>
  <c r="U11" i="1"/>
  <c r="U10" i="1"/>
  <c r="U9" i="1"/>
  <c r="U8" i="1"/>
  <c r="U7" i="1"/>
  <c r="U6" i="1"/>
  <c r="O19" i="1"/>
  <c r="O18" i="1"/>
  <c r="O17" i="1"/>
  <c r="O16" i="1"/>
  <c r="O15" i="1"/>
  <c r="O14" i="1"/>
  <c r="O13" i="1"/>
  <c r="O12" i="1"/>
  <c r="O11" i="1"/>
  <c r="O10" i="1"/>
  <c r="O9" i="1"/>
  <c r="O8" i="1"/>
  <c r="O7" i="1"/>
  <c r="O6" i="1"/>
  <c r="T19" i="1"/>
  <c r="T18" i="1"/>
  <c r="T17" i="1"/>
  <c r="T16" i="1"/>
  <c r="T15" i="1"/>
  <c r="T14" i="1"/>
  <c r="T13" i="1"/>
  <c r="T12" i="1"/>
  <c r="T11" i="1"/>
  <c r="T10" i="1"/>
  <c r="T9" i="1"/>
  <c r="T8" i="1"/>
  <c r="T7" i="1"/>
  <c r="T6" i="1"/>
  <c r="R19" i="1"/>
  <c r="R18" i="1"/>
  <c r="R17" i="1"/>
  <c r="R16" i="1"/>
  <c r="R15" i="1"/>
  <c r="R14" i="1"/>
  <c r="R13" i="1"/>
  <c r="R12" i="1"/>
  <c r="R11" i="1"/>
  <c r="R10" i="1"/>
  <c r="R9" i="1"/>
  <c r="R8" i="1"/>
  <c r="R7" i="1"/>
  <c r="R6" i="1"/>
  <c r="C2" i="2"/>
  <c r="C560" i="2"/>
  <c r="C559" i="2"/>
  <c r="C558" i="2"/>
  <c r="C557" i="2"/>
  <c r="C556" i="2"/>
  <c r="C555" i="2"/>
  <c r="C554" i="2"/>
  <c r="C553" i="2"/>
  <c r="C552" i="2"/>
  <c r="C551" i="2"/>
  <c r="C550" i="2"/>
  <c r="C549" i="2"/>
  <c r="C548" i="2"/>
  <c r="C547" i="2"/>
  <c r="C546" i="2"/>
  <c r="C545" i="2"/>
  <c r="C544" i="2"/>
  <c r="C543" i="2"/>
  <c r="C542" i="2"/>
  <c r="C541" i="2"/>
  <c r="C540" i="2"/>
  <c r="C539" i="2"/>
  <c r="C538" i="2"/>
  <c r="C537" i="2"/>
  <c r="C536" i="2"/>
  <c r="C535" i="2"/>
  <c r="C534" i="2"/>
  <c r="C533" i="2"/>
  <c r="C532" i="2"/>
  <c r="C531" i="2"/>
  <c r="C530" i="2"/>
  <c r="C529" i="2"/>
  <c r="C528" i="2"/>
  <c r="C527" i="2"/>
  <c r="C526" i="2"/>
  <c r="C525" i="2"/>
  <c r="C524" i="2"/>
  <c r="C523" i="2"/>
  <c r="C522" i="2"/>
  <c r="C521" i="2"/>
  <c r="C520" i="2"/>
  <c r="C519" i="2"/>
  <c r="C518" i="2"/>
  <c r="C517" i="2"/>
  <c r="C516" i="2"/>
  <c r="C515" i="2"/>
  <c r="C514" i="2"/>
  <c r="C513" i="2"/>
  <c r="C512" i="2"/>
  <c r="C511" i="2"/>
  <c r="C510" i="2"/>
  <c r="C509" i="2"/>
  <c r="C508" i="2"/>
  <c r="C507" i="2"/>
  <c r="C506" i="2"/>
  <c r="C505" i="2"/>
  <c r="C504" i="2"/>
  <c r="C503" i="2"/>
  <c r="C502" i="2"/>
  <c r="C501" i="2"/>
  <c r="C500" i="2"/>
  <c r="C499" i="2"/>
  <c r="C498" i="2"/>
  <c r="C497" i="2"/>
  <c r="C496" i="2"/>
  <c r="C495" i="2"/>
  <c r="C494" i="2"/>
  <c r="C493" i="2"/>
  <c r="C492" i="2"/>
  <c r="C491" i="2"/>
  <c r="C490" i="2"/>
  <c r="C489" i="2"/>
  <c r="C488" i="2"/>
  <c r="C487" i="2"/>
  <c r="C486" i="2"/>
  <c r="C485" i="2"/>
  <c r="C484" i="2"/>
  <c r="C483" i="2"/>
  <c r="C482" i="2"/>
  <c r="C481" i="2"/>
  <c r="C480" i="2"/>
  <c r="C479" i="2"/>
  <c r="C478" i="2"/>
  <c r="C477" i="2"/>
  <c r="C476" i="2"/>
  <c r="C475" i="2"/>
  <c r="C474" i="2"/>
  <c r="C473" i="2"/>
  <c r="C472" i="2"/>
  <c r="C471" i="2"/>
  <c r="C470" i="2"/>
  <c r="C469" i="2"/>
  <c r="C468" i="2"/>
  <c r="C467" i="2"/>
  <c r="C466" i="2"/>
  <c r="C465" i="2"/>
  <c r="C464" i="2"/>
  <c r="C463" i="2"/>
  <c r="C462" i="2"/>
  <c r="C461" i="2"/>
  <c r="C460" i="2"/>
  <c r="C459" i="2"/>
  <c r="C458" i="2"/>
  <c r="C457" i="2"/>
  <c r="C456" i="2"/>
  <c r="C455" i="2"/>
  <c r="C454" i="2"/>
  <c r="C453" i="2"/>
  <c r="C452" i="2"/>
  <c r="C451" i="2"/>
  <c r="C450" i="2"/>
  <c r="C449" i="2"/>
  <c r="C448" i="2"/>
  <c r="C447" i="2"/>
  <c r="C446" i="2"/>
  <c r="C445" i="2"/>
  <c r="C444" i="2"/>
  <c r="C443" i="2"/>
  <c r="C442" i="2"/>
  <c r="C441" i="2"/>
  <c r="C440" i="2"/>
  <c r="C439" i="2"/>
  <c r="C438" i="2"/>
  <c r="C437" i="2"/>
  <c r="C436" i="2"/>
  <c r="C435" i="2"/>
  <c r="C434" i="2"/>
  <c r="C433" i="2"/>
  <c r="C432" i="2"/>
  <c r="C431" i="2"/>
  <c r="C430" i="2"/>
  <c r="C429" i="2"/>
  <c r="C428" i="2"/>
  <c r="C427" i="2"/>
  <c r="C426" i="2"/>
  <c r="C425" i="2"/>
  <c r="C424" i="2"/>
  <c r="C423" i="2"/>
  <c r="C422" i="2"/>
  <c r="C421" i="2"/>
  <c r="C420" i="2"/>
  <c r="C419" i="2"/>
  <c r="C418" i="2"/>
  <c r="C417" i="2"/>
  <c r="C416" i="2"/>
  <c r="C415" i="2"/>
  <c r="C414" i="2"/>
  <c r="C413" i="2"/>
  <c r="C412" i="2"/>
  <c r="C411" i="2"/>
  <c r="C410" i="2"/>
  <c r="C409" i="2"/>
  <c r="C408" i="2"/>
  <c r="C407" i="2"/>
  <c r="C406" i="2"/>
  <c r="C405" i="2"/>
  <c r="C404" i="2"/>
  <c r="C403" i="2"/>
  <c r="C402" i="2"/>
  <c r="C401" i="2"/>
  <c r="C400" i="2"/>
  <c r="C399" i="2"/>
  <c r="C398" i="2"/>
  <c r="C397" i="2"/>
  <c r="C396" i="2"/>
  <c r="C395" i="2"/>
  <c r="C394" i="2"/>
  <c r="C393" i="2"/>
  <c r="C392" i="2"/>
  <c r="C391" i="2"/>
  <c r="C390" i="2"/>
  <c r="C389" i="2"/>
  <c r="C388" i="2"/>
  <c r="C387" i="2"/>
  <c r="C386" i="2"/>
  <c r="C385" i="2"/>
  <c r="C384" i="2"/>
  <c r="C383" i="2"/>
  <c r="C382" i="2"/>
  <c r="C381" i="2"/>
  <c r="C380" i="2"/>
  <c r="C379" i="2"/>
  <c r="C378" i="2"/>
  <c r="C377" i="2"/>
  <c r="C376" i="2"/>
  <c r="C375" i="2"/>
  <c r="C374" i="2"/>
  <c r="C373" i="2"/>
  <c r="C372" i="2"/>
  <c r="C371" i="2"/>
  <c r="C370" i="2"/>
  <c r="C369" i="2"/>
  <c r="C368" i="2"/>
  <c r="C367" i="2"/>
  <c r="C366" i="2"/>
  <c r="C365" i="2"/>
  <c r="C364" i="2"/>
  <c r="C363" i="2"/>
  <c r="C362" i="2"/>
  <c r="C361" i="2"/>
  <c r="C360" i="2"/>
  <c r="C359" i="2"/>
  <c r="C358" i="2"/>
  <c r="C357" i="2"/>
  <c r="C356" i="2"/>
  <c r="C355" i="2"/>
  <c r="C354" i="2"/>
  <c r="C353" i="2"/>
  <c r="C352" i="2"/>
  <c r="C351" i="2"/>
  <c r="C350" i="2"/>
  <c r="C349" i="2"/>
  <c r="C348" i="2"/>
  <c r="C347" i="2"/>
  <c r="C346" i="2"/>
  <c r="C345" i="2"/>
  <c r="C344" i="2"/>
  <c r="C343" i="2"/>
  <c r="C342" i="2"/>
  <c r="C341" i="2"/>
  <c r="C340" i="2"/>
  <c r="C339" i="2"/>
  <c r="C338" i="2"/>
  <c r="C337" i="2"/>
  <c r="C336" i="2"/>
  <c r="C335" i="2"/>
  <c r="C334" i="2"/>
  <c r="C333" i="2"/>
  <c r="C332" i="2"/>
  <c r="C331" i="2"/>
  <c r="C330" i="2"/>
  <c r="C329" i="2"/>
  <c r="C328" i="2"/>
  <c r="C327" i="2"/>
  <c r="C326" i="2"/>
  <c r="C325" i="2"/>
  <c r="C324" i="2"/>
  <c r="C323" i="2"/>
  <c r="C322" i="2"/>
  <c r="C321" i="2"/>
  <c r="C320" i="2"/>
  <c r="C319" i="2"/>
  <c r="C318" i="2"/>
  <c r="C317" i="2"/>
  <c r="C316" i="2"/>
  <c r="C315" i="2"/>
  <c r="C314" i="2"/>
  <c r="C313" i="2"/>
  <c r="C312" i="2"/>
  <c r="C311" i="2"/>
  <c r="C310" i="2"/>
  <c r="C309" i="2"/>
  <c r="C308" i="2"/>
  <c r="C307" i="2"/>
  <c r="C306" i="2"/>
  <c r="C305" i="2"/>
  <c r="C304" i="2"/>
  <c r="C303" i="2"/>
  <c r="C302" i="2"/>
  <c r="C301" i="2"/>
  <c r="C300" i="2"/>
  <c r="C299" i="2"/>
  <c r="C298" i="2"/>
  <c r="C297" i="2"/>
  <c r="C296" i="2"/>
  <c r="C295" i="2"/>
  <c r="C294" i="2"/>
  <c r="C293" i="2"/>
  <c r="C292" i="2"/>
  <c r="C291" i="2"/>
  <c r="C290" i="2"/>
  <c r="C289" i="2"/>
  <c r="C288" i="2"/>
  <c r="C287" i="2"/>
  <c r="C286" i="2"/>
  <c r="C285" i="2"/>
  <c r="C284" i="2"/>
  <c r="C283" i="2"/>
  <c r="C282" i="2"/>
  <c r="C281" i="2"/>
  <c r="C280" i="2"/>
  <c r="C279" i="2"/>
  <c r="C278" i="2"/>
  <c r="C277" i="2"/>
  <c r="C276" i="2"/>
  <c r="C275" i="2"/>
  <c r="C274" i="2"/>
  <c r="C273" i="2"/>
  <c r="C272" i="2"/>
  <c r="C271" i="2"/>
  <c r="C270" i="2"/>
  <c r="C269" i="2"/>
  <c r="C268" i="2"/>
  <c r="C267" i="2"/>
  <c r="C266" i="2"/>
  <c r="C265" i="2"/>
  <c r="C264" i="2"/>
  <c r="C263" i="2"/>
  <c r="C262" i="2"/>
  <c r="C261" i="2"/>
  <c r="C260" i="2"/>
  <c r="C259" i="2"/>
  <c r="C258" i="2"/>
  <c r="C257" i="2"/>
  <c r="C256" i="2"/>
  <c r="C255" i="2"/>
  <c r="C254" i="2"/>
  <c r="C253" i="2"/>
  <c r="C252" i="2"/>
  <c r="C251" i="2"/>
  <c r="C250" i="2"/>
  <c r="C249" i="2"/>
  <c r="C248" i="2"/>
  <c r="C247" i="2"/>
  <c r="C246" i="2"/>
  <c r="C245" i="2"/>
  <c r="C244" i="2"/>
  <c r="C243" i="2"/>
  <c r="C242" i="2"/>
  <c r="C241" i="2"/>
  <c r="C240" i="2"/>
  <c r="C239" i="2"/>
  <c r="C238" i="2"/>
  <c r="C237" i="2"/>
  <c r="C236" i="2"/>
  <c r="C235" i="2"/>
  <c r="C234" i="2"/>
  <c r="C233" i="2"/>
  <c r="C232" i="2"/>
  <c r="C231" i="2"/>
  <c r="C230" i="2"/>
  <c r="C229" i="2"/>
  <c r="C228" i="2"/>
  <c r="C227" i="2"/>
  <c r="C226" i="2"/>
  <c r="C225" i="2"/>
  <c r="C224" i="2"/>
  <c r="C223" i="2"/>
  <c r="C222" i="2"/>
  <c r="C221" i="2"/>
  <c r="C220" i="2"/>
  <c r="C219" i="2"/>
  <c r="C218" i="2"/>
  <c r="C217" i="2"/>
  <c r="C216" i="2"/>
  <c r="C215" i="2"/>
  <c r="C214" i="2"/>
  <c r="C213" i="2"/>
  <c r="C212" i="2"/>
  <c r="C211" i="2"/>
  <c r="C210" i="2"/>
  <c r="C209" i="2"/>
  <c r="C208" i="2"/>
  <c r="C207" i="2"/>
  <c r="C206" i="2"/>
  <c r="C205" i="2"/>
  <c r="C204" i="2"/>
  <c r="C203" i="2"/>
  <c r="C202" i="2"/>
  <c r="C201" i="2"/>
  <c r="C200" i="2"/>
  <c r="C199" i="2"/>
  <c r="C198" i="2"/>
  <c r="C197" i="2"/>
  <c r="C196" i="2"/>
  <c r="C195" i="2"/>
  <c r="C194" i="2"/>
  <c r="C193" i="2"/>
  <c r="C192" i="2"/>
  <c r="C191" i="2"/>
  <c r="C190" i="2"/>
  <c r="C189" i="2"/>
  <c r="C188" i="2"/>
  <c r="C187" i="2"/>
  <c r="C186" i="2"/>
  <c r="C185" i="2"/>
  <c r="C184" i="2"/>
  <c r="C183" i="2"/>
  <c r="C182" i="2"/>
  <c r="C181" i="2"/>
  <c r="C180" i="2"/>
  <c r="C179" i="2"/>
  <c r="C178" i="2"/>
  <c r="C177" i="2"/>
  <c r="C176" i="2"/>
  <c r="C175" i="2"/>
  <c r="C174" i="2"/>
  <c r="C173" i="2"/>
  <c r="C172" i="2"/>
  <c r="C171" i="2"/>
  <c r="C170" i="2"/>
  <c r="C169" i="2"/>
  <c r="C168" i="2"/>
  <c r="C167" i="2"/>
  <c r="C166" i="2"/>
  <c r="C165" i="2"/>
  <c r="C164" i="2"/>
  <c r="C163" i="2"/>
  <c r="C162" i="2"/>
  <c r="C161" i="2"/>
  <c r="C160" i="2"/>
  <c r="C159" i="2"/>
  <c r="C158" i="2"/>
  <c r="C157" i="2"/>
  <c r="C156" i="2"/>
  <c r="C155" i="2"/>
  <c r="C154" i="2"/>
  <c r="C153" i="2"/>
  <c r="C152" i="2"/>
  <c r="C151" i="2"/>
  <c r="C150" i="2"/>
  <c r="C149" i="2"/>
  <c r="C148" i="2"/>
  <c r="C147" i="2"/>
  <c r="C146" i="2"/>
  <c r="C145" i="2"/>
  <c r="C144" i="2"/>
  <c r="C143" i="2"/>
  <c r="C142" i="2"/>
  <c r="C141" i="2"/>
  <c r="C140" i="2"/>
  <c r="C139" i="2"/>
  <c r="C138" i="2"/>
  <c r="C137" i="2"/>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C5" i="2"/>
  <c r="C4" i="2"/>
  <c r="C3" i="2"/>
  <c r="G5" i="3"/>
  <c r="E3" i="2"/>
  <c r="D2" i="2"/>
  <c r="E2" i="2" l="1" a="1"/>
  <c r="E2" i="2" s="1"/>
  <c r="G2" i="2" s="1"/>
  <c r="D3" i="2" a="1"/>
  <c r="D3" i="2" s="1"/>
  <c r="D4" i="2" s="1"/>
  <c r="G6" i="2" l="1"/>
  <c r="G266" i="2"/>
  <c r="G272" i="2"/>
  <c r="G419" i="2"/>
  <c r="G12" i="2"/>
  <c r="G114" i="2"/>
  <c r="G150" i="2"/>
  <c r="G255" i="2"/>
  <c r="G305" i="2"/>
  <c r="G558" i="2"/>
  <c r="H5" i="2"/>
  <c r="B9" i="3" s="1"/>
  <c r="F9" i="3" s="1"/>
  <c r="G130" i="2"/>
  <c r="G179" i="2"/>
  <c r="G325" i="2"/>
  <c r="G359" i="2"/>
  <c r="G522" i="2"/>
  <c r="G173" i="2"/>
  <c r="G56" i="2"/>
  <c r="G4" i="2"/>
  <c r="G59" i="2"/>
  <c r="G42" i="2"/>
  <c r="G138" i="2"/>
  <c r="G17" i="2"/>
  <c r="G129" i="2"/>
  <c r="G15" i="2"/>
  <c r="G186" i="2"/>
  <c r="G133" i="2"/>
  <c r="G387" i="2"/>
  <c r="G295" i="2"/>
  <c r="G206" i="2"/>
  <c r="G244" i="2"/>
  <c r="G433" i="2"/>
  <c r="G448" i="2"/>
  <c r="G442" i="2"/>
  <c r="H132" i="2"/>
  <c r="B136" i="3" s="1"/>
  <c r="F136" i="3" s="1"/>
  <c r="G14" i="2"/>
  <c r="G148" i="2"/>
  <c r="G231" i="2"/>
  <c r="G76" i="2"/>
  <c r="G10" i="2"/>
  <c r="G97" i="2"/>
  <c r="G333" i="2"/>
  <c r="G256" i="2"/>
  <c r="G318" i="2"/>
  <c r="H306" i="2"/>
  <c r="B310" i="3" s="1"/>
  <c r="F310" i="3" s="1"/>
  <c r="G61" i="2"/>
  <c r="G294" i="2"/>
  <c r="G174" i="2"/>
  <c r="G357" i="2"/>
  <c r="G492" i="2"/>
  <c r="G115" i="2"/>
  <c r="H52" i="2"/>
  <c r="B56" i="3" s="1"/>
  <c r="F56" i="3" s="1"/>
  <c r="H124" i="2"/>
  <c r="I124" i="2" s="1"/>
  <c r="C128" i="3" s="1"/>
  <c r="H37" i="2"/>
  <c r="B41" i="3" s="1"/>
  <c r="F41" i="3" s="1"/>
  <c r="G50" i="2"/>
  <c r="G164" i="2"/>
  <c r="G33" i="2"/>
  <c r="G145" i="2"/>
  <c r="G31" i="2"/>
  <c r="G219" i="2"/>
  <c r="G187" i="2"/>
  <c r="G162" i="2"/>
  <c r="G196" i="2"/>
  <c r="G280" i="2"/>
  <c r="G341" i="2"/>
  <c r="G392" i="2"/>
  <c r="G447" i="2"/>
  <c r="G513" i="2"/>
  <c r="H19" i="2"/>
  <c r="B23" i="3" s="1"/>
  <c r="F23" i="3" s="1"/>
  <c r="H81" i="2"/>
  <c r="B85" i="3" s="1"/>
  <c r="F85" i="3" s="1"/>
  <c r="G81" i="2"/>
  <c r="G160" i="2"/>
  <c r="H68" i="2"/>
  <c r="I68" i="2" s="1"/>
  <c r="C72" i="3" s="1"/>
  <c r="G262" i="2"/>
  <c r="G127" i="2"/>
  <c r="G176" i="2"/>
  <c r="G315" i="2"/>
  <c r="G436" i="2"/>
  <c r="H65" i="2"/>
  <c r="I65" i="2" s="1"/>
  <c r="C69" i="3" s="1"/>
  <c r="G34" i="2"/>
  <c r="G105" i="2"/>
  <c r="G117" i="2"/>
  <c r="G212" i="2"/>
  <c r="G384" i="2"/>
  <c r="G416" i="2"/>
  <c r="G112" i="2"/>
  <c r="G45" i="2"/>
  <c r="H108" i="2"/>
  <c r="B112" i="3" s="1"/>
  <c r="F112" i="3" s="1"/>
  <c r="G30" i="2"/>
  <c r="G66" i="2"/>
  <c r="G166" i="2"/>
  <c r="G41" i="2"/>
  <c r="G157" i="2"/>
  <c r="G63" i="2"/>
  <c r="G118" i="2"/>
  <c r="G202" i="2"/>
  <c r="G178" i="2"/>
  <c r="G201" i="2"/>
  <c r="G189" i="2"/>
  <c r="G259" i="2"/>
  <c r="G313" i="2"/>
  <c r="G390" i="2"/>
  <c r="G472" i="2"/>
  <c r="H195" i="2"/>
  <c r="B199" i="3" s="1"/>
  <c r="F199" i="3" s="1"/>
  <c r="H85" i="2"/>
  <c r="B89" i="3" s="1"/>
  <c r="F89" i="3" s="1"/>
  <c r="G218" i="2"/>
  <c r="G147" i="2"/>
  <c r="G388" i="2"/>
  <c r="H105" i="2"/>
  <c r="B109" i="3" s="1"/>
  <c r="F109" i="3" s="1"/>
  <c r="G195" i="2"/>
  <c r="G79" i="2"/>
  <c r="G273" i="2"/>
  <c r="H273" i="2"/>
  <c r="B277" i="3" s="1"/>
  <c r="F277" i="3" s="1"/>
  <c r="G106" i="2"/>
  <c r="G111" i="2"/>
  <c r="G403" i="2"/>
  <c r="G486" i="2"/>
  <c r="G100" i="2"/>
  <c r="G43" i="2"/>
  <c r="H10" i="2"/>
  <c r="I10" i="2" s="1"/>
  <c r="C14" i="3" s="1"/>
  <c r="G74" i="2"/>
  <c r="G65" i="2"/>
  <c r="G193" i="2"/>
  <c r="G126" i="2"/>
  <c r="G220" i="2"/>
  <c r="G241" i="2"/>
  <c r="G257" i="2"/>
  <c r="G385" i="2"/>
  <c r="G395" i="2"/>
  <c r="G482" i="2"/>
  <c r="G552" i="2"/>
  <c r="H87" i="2"/>
  <c r="B91" i="3" s="1"/>
  <c r="F91" i="3" s="1"/>
  <c r="H21" i="2"/>
  <c r="I21" i="2" s="1"/>
  <c r="C25" i="3" s="1"/>
  <c r="G92" i="2"/>
  <c r="H7" i="2"/>
  <c r="B11" i="3" s="1"/>
  <c r="F11" i="3" s="1"/>
  <c r="G98" i="2"/>
  <c r="G209" i="2"/>
  <c r="G73" i="2"/>
  <c r="G263" i="2"/>
  <c r="G95" i="2"/>
  <c r="G184" i="2"/>
  <c r="G140" i="2"/>
  <c r="G265" i="2"/>
  <c r="G317" i="2"/>
  <c r="G302" i="2"/>
  <c r="G308" i="2"/>
  <c r="G328" i="2"/>
  <c r="G413" i="2"/>
  <c r="G503" i="2"/>
  <c r="G123" i="2"/>
  <c r="I5" i="2"/>
  <c r="C9" i="3" s="1"/>
  <c r="B69" i="3"/>
  <c r="F69" i="3" s="1"/>
  <c r="I132" i="2"/>
  <c r="C136" i="3" s="1"/>
  <c r="G311" i="2"/>
  <c r="G151" i="2"/>
  <c r="G183" i="2"/>
  <c r="G238" i="2"/>
  <c r="G304" i="2"/>
  <c r="G252" i="2"/>
  <c r="G324" i="2"/>
  <c r="G322" i="2"/>
  <c r="G336" i="2"/>
  <c r="G456" i="2"/>
  <c r="G421" i="2"/>
  <c r="G450" i="2"/>
  <c r="G511" i="2"/>
  <c r="G68" i="2"/>
  <c r="H109" i="2"/>
  <c r="H54" i="2"/>
  <c r="G9" i="2"/>
  <c r="G94" i="2"/>
  <c r="H39" i="2"/>
  <c r="E4" i="2"/>
  <c r="G58" i="2"/>
  <c r="G122" i="2"/>
  <c r="G200" i="2"/>
  <c r="G25" i="2"/>
  <c r="G89" i="2"/>
  <c r="G188" i="2"/>
  <c r="G264" i="2"/>
  <c r="G103" i="2"/>
  <c r="G102" i="2"/>
  <c r="G101" i="2"/>
  <c r="G132" i="2"/>
  <c r="G367" i="2"/>
  <c r="G152" i="2"/>
  <c r="G167" i="2"/>
  <c r="G199" i="2"/>
  <c r="G249" i="2"/>
  <c r="G449" i="2"/>
  <c r="G268" i="2"/>
  <c r="G348" i="2"/>
  <c r="G330" i="2"/>
  <c r="G344" i="2"/>
  <c r="G498" i="2"/>
  <c r="G429" i="2"/>
  <c r="G458" i="2"/>
  <c r="G519" i="2"/>
  <c r="G37" i="2"/>
  <c r="G18" i="2"/>
  <c r="G49" i="2"/>
  <c r="G143" i="2"/>
  <c r="G224" i="2"/>
  <c r="G343" i="2"/>
  <c r="G253" i="2"/>
  <c r="G267" i="2"/>
  <c r="G323" i="2"/>
  <c r="G321" i="2"/>
  <c r="G334" i="2"/>
  <c r="G398" i="2"/>
  <c r="G444" i="2"/>
  <c r="G480" i="2"/>
  <c r="G485" i="2"/>
  <c r="H209" i="2"/>
  <c r="H3" i="2"/>
  <c r="G72" i="2"/>
  <c r="G28" i="2"/>
  <c r="G82" i="2"/>
  <c r="G146" i="2"/>
  <c r="G227" i="2"/>
  <c r="G113" i="2"/>
  <c r="G120" i="2"/>
  <c r="G39" i="2"/>
  <c r="G134" i="2"/>
  <c r="G156" i="2"/>
  <c r="G169" i="2"/>
  <c r="G185" i="2"/>
  <c r="G203" i="2"/>
  <c r="G205" i="2"/>
  <c r="G190" i="2"/>
  <c r="G78" i="2"/>
  <c r="H23" i="2"/>
  <c r="G233" i="2"/>
  <c r="H70" i="2"/>
  <c r="H17" i="2"/>
  <c r="G26" i="2"/>
  <c r="G90" i="2"/>
  <c r="G153" i="2"/>
  <c r="G234" i="2"/>
  <c r="G57" i="2"/>
  <c r="G121" i="2"/>
  <c r="G136" i="2"/>
  <c r="G47" i="2"/>
  <c r="G172" i="2"/>
  <c r="G163" i="2"/>
  <c r="G158" i="2"/>
  <c r="G217" i="2"/>
  <c r="G226" i="2"/>
  <c r="G210" i="2"/>
  <c r="G239" i="2"/>
  <c r="G349" i="2"/>
  <c r="G229" i="2"/>
  <c r="G261" i="2"/>
  <c r="G275" i="2"/>
  <c r="G331" i="2"/>
  <c r="G337" i="2"/>
  <c r="G358" i="2"/>
  <c r="G406" i="2"/>
  <c r="G452" i="2"/>
  <c r="G488" i="2"/>
  <c r="G501" i="2"/>
  <c r="H157" i="2"/>
  <c r="G137" i="2"/>
  <c r="G296" i="2"/>
  <c r="G204" i="2"/>
  <c r="G55" i="2"/>
  <c r="G119" i="2"/>
  <c r="G216" i="2"/>
  <c r="G142" i="2"/>
  <c r="G109" i="2"/>
  <c r="G194" i="2"/>
  <c r="G149" i="2"/>
  <c r="G298" i="2"/>
  <c r="G228" i="2"/>
  <c r="G168" i="2"/>
  <c r="G375" i="2"/>
  <c r="G232" i="2"/>
  <c r="G223" i="2"/>
  <c r="G365" i="2"/>
  <c r="G197" i="2"/>
  <c r="G286" i="2"/>
  <c r="G269" i="2"/>
  <c r="G292" i="2"/>
  <c r="G283" i="2"/>
  <c r="G356" i="2"/>
  <c r="G347" i="2"/>
  <c r="G338" i="2"/>
  <c r="G361" i="2"/>
  <c r="G352" i="2"/>
  <c r="G366" i="2"/>
  <c r="G423" i="2"/>
  <c r="G446" i="2"/>
  <c r="G474" i="2"/>
  <c r="G443" i="2"/>
  <c r="G489" i="2"/>
  <c r="G528" i="2"/>
  <c r="G559" i="2"/>
  <c r="G468" i="2"/>
  <c r="H149" i="2"/>
  <c r="H135" i="2"/>
  <c r="G277" i="2"/>
  <c r="G300" i="2"/>
  <c r="G299" i="2"/>
  <c r="G364" i="2"/>
  <c r="G371" i="2"/>
  <c r="G346" i="2"/>
  <c r="G369" i="2"/>
  <c r="G368" i="2"/>
  <c r="G374" i="2"/>
  <c r="G431" i="2"/>
  <c r="G454" i="2"/>
  <c r="G538" i="2"/>
  <c r="G451" i="2"/>
  <c r="G497" i="2"/>
  <c r="G536" i="2"/>
  <c r="G470" i="2"/>
  <c r="G476" i="2"/>
  <c r="G84" i="2"/>
  <c r="H126" i="2"/>
  <c r="G155" i="2"/>
  <c r="G128" i="2"/>
  <c r="G297" i="2"/>
  <c r="G71" i="2"/>
  <c r="G135" i="2"/>
  <c r="G225" i="2"/>
  <c r="G165" i="2"/>
  <c r="G125" i="2"/>
  <c r="G211" i="2"/>
  <c r="G180" i="2"/>
  <c r="G154" i="2"/>
  <c r="G250" i="2"/>
  <c r="G182" i="2"/>
  <c r="G159" i="2"/>
  <c r="G248" i="2"/>
  <c r="G254" i="2"/>
  <c r="G230" i="2"/>
  <c r="G213" i="2"/>
  <c r="G270" i="2"/>
  <c r="G293" i="2"/>
  <c r="G309" i="2"/>
  <c r="G351" i="2"/>
  <c r="G372" i="2"/>
  <c r="G379" i="2"/>
  <c r="G362" i="2"/>
  <c r="G377" i="2"/>
  <c r="G411" i="2"/>
  <c r="G408" i="2"/>
  <c r="G439" i="2"/>
  <c r="G462" i="2"/>
  <c r="G380" i="2"/>
  <c r="G459" i="2"/>
  <c r="G505" i="2"/>
  <c r="G544" i="2"/>
  <c r="G478" i="2"/>
  <c r="G484" i="2"/>
  <c r="H62" i="2"/>
  <c r="H154" i="2"/>
  <c r="G177" i="2"/>
  <c r="G144" i="2"/>
  <c r="G23" i="2"/>
  <c r="G87" i="2"/>
  <c r="G161" i="2"/>
  <c r="G110" i="2"/>
  <c r="G236" i="2"/>
  <c r="G141" i="2"/>
  <c r="G124" i="2"/>
  <c r="G246" i="2"/>
  <c r="G170" i="2"/>
  <c r="G279" i="2"/>
  <c r="G208" i="2"/>
  <c r="G175" i="2"/>
  <c r="G281" i="2"/>
  <c r="G287" i="2"/>
  <c r="G247" i="2"/>
  <c r="G271" i="2"/>
  <c r="G274" i="2"/>
  <c r="G383" i="2"/>
  <c r="G235" i="2"/>
  <c r="G393" i="2"/>
  <c r="G441" i="2"/>
  <c r="G386" i="2"/>
  <c r="G417" i="2"/>
  <c r="G427" i="2"/>
  <c r="G310" i="2"/>
  <c r="G440" i="2"/>
  <c r="G382" i="2"/>
  <c r="G405" i="2"/>
  <c r="G428" i="2"/>
  <c r="G434" i="2"/>
  <c r="G553" i="2"/>
  <c r="G495" i="2"/>
  <c r="G550" i="2"/>
  <c r="H203" i="2"/>
  <c r="H66" i="2"/>
  <c r="H236" i="2"/>
  <c r="G191" i="2"/>
  <c r="G258" i="2"/>
  <c r="G198" i="2"/>
  <c r="G278" i="2"/>
  <c r="G221" i="2"/>
  <c r="G306" i="2"/>
  <c r="G303" i="2"/>
  <c r="G285" i="2"/>
  <c r="G260" i="2"/>
  <c r="G373" i="2"/>
  <c r="G291" i="2"/>
  <c r="G316" i="2"/>
  <c r="G394" i="2"/>
  <c r="G339" i="2"/>
  <c r="G400" i="2"/>
  <c r="G354" i="2"/>
  <c r="G329" i="2"/>
  <c r="G401" i="2"/>
  <c r="G360" i="2"/>
  <c r="G326" i="2"/>
  <c r="G457" i="2"/>
  <c r="G391" i="2"/>
  <c r="G455" i="2"/>
  <c r="G414" i="2"/>
  <c r="G546" i="2"/>
  <c r="G437" i="2"/>
  <c r="G396" i="2"/>
  <c r="G460" i="2"/>
  <c r="G402" i="2"/>
  <c r="G514" i="2"/>
  <c r="G521" i="2"/>
  <c r="G496" i="2"/>
  <c r="G560" i="2"/>
  <c r="G527" i="2"/>
  <c r="G494" i="2"/>
  <c r="G509" i="2"/>
  <c r="G532" i="2"/>
  <c r="H15" i="2"/>
  <c r="H27" i="2"/>
  <c r="H193" i="2"/>
  <c r="H307" i="2"/>
  <c r="G399" i="2"/>
  <c r="G463" i="2"/>
  <c r="G422" i="2"/>
  <c r="G381" i="2"/>
  <c r="G445" i="2"/>
  <c r="G404" i="2"/>
  <c r="G466" i="2"/>
  <c r="G410" i="2"/>
  <c r="G465" i="2"/>
  <c r="G529" i="2"/>
  <c r="G504" i="2"/>
  <c r="G471" i="2"/>
  <c r="G535" i="2"/>
  <c r="G518" i="2"/>
  <c r="G517" i="2"/>
  <c r="G556" i="2"/>
  <c r="H86" i="2"/>
  <c r="H123" i="2"/>
  <c r="H72" i="2"/>
  <c r="H221" i="2"/>
  <c r="G207" i="2"/>
  <c r="G289" i="2"/>
  <c r="G214" i="2"/>
  <c r="G282" i="2"/>
  <c r="G240" i="2"/>
  <c r="G288" i="2"/>
  <c r="G237" i="2"/>
  <c r="G301" i="2"/>
  <c r="G276" i="2"/>
  <c r="G243" i="2"/>
  <c r="G307" i="2"/>
  <c r="G332" i="2"/>
  <c r="G409" i="2"/>
  <c r="G355" i="2"/>
  <c r="G506" i="2"/>
  <c r="G370" i="2"/>
  <c r="G345" i="2"/>
  <c r="G312" i="2"/>
  <c r="G376" i="2"/>
  <c r="G342" i="2"/>
  <c r="G424" i="2"/>
  <c r="G407" i="2"/>
  <c r="G490" i="2"/>
  <c r="G430" i="2"/>
  <c r="G389" i="2"/>
  <c r="G453" i="2"/>
  <c r="G412" i="2"/>
  <c r="G530" i="2"/>
  <c r="G418" i="2"/>
  <c r="G473" i="2"/>
  <c r="G537" i="2"/>
  <c r="G512" i="2"/>
  <c r="G479" i="2"/>
  <c r="G543" i="2"/>
  <c r="G534" i="2"/>
  <c r="G525" i="2"/>
  <c r="G483" i="2"/>
  <c r="H84" i="2"/>
  <c r="H139" i="2"/>
  <c r="H96" i="2"/>
  <c r="H184" i="2"/>
  <c r="G215" i="2"/>
  <c r="G335" i="2"/>
  <c r="G222" i="2"/>
  <c r="G181" i="2"/>
  <c r="G242" i="2"/>
  <c r="G290" i="2"/>
  <c r="G245" i="2"/>
  <c r="G327" i="2"/>
  <c r="G284" i="2"/>
  <c r="G251" i="2"/>
  <c r="G319" i="2"/>
  <c r="G340" i="2"/>
  <c r="G425" i="2"/>
  <c r="G363" i="2"/>
  <c r="G314" i="2"/>
  <c r="G378" i="2"/>
  <c r="G353" i="2"/>
  <c r="G320" i="2"/>
  <c r="G464" i="2"/>
  <c r="G350" i="2"/>
  <c r="G432" i="2"/>
  <c r="G415" i="2"/>
  <c r="G554" i="2"/>
  <c r="G438" i="2"/>
  <c r="G397" i="2"/>
  <c r="G461" i="2"/>
  <c r="G420" i="2"/>
  <c r="G435" i="2"/>
  <c r="G426" i="2"/>
  <c r="G481" i="2"/>
  <c r="G545" i="2"/>
  <c r="G520" i="2"/>
  <c r="G487" i="2"/>
  <c r="G551" i="2"/>
  <c r="G542" i="2"/>
  <c r="G549" i="2"/>
  <c r="G523" i="2"/>
  <c r="H197" i="2"/>
  <c r="H58" i="2"/>
  <c r="H111" i="2"/>
  <c r="H294" i="2"/>
  <c r="G499" i="2"/>
  <c r="H117" i="2"/>
  <c r="H13" i="2"/>
  <c r="H55" i="2"/>
  <c r="G139" i="2"/>
  <c r="G53" i="2"/>
  <c r="H35" i="2"/>
  <c r="H162" i="2"/>
  <c r="H90" i="2"/>
  <c r="H218" i="2"/>
  <c r="H272" i="2"/>
  <c r="H120" i="2"/>
  <c r="H174" i="2"/>
  <c r="H189" i="2"/>
  <c r="H147" i="2"/>
  <c r="H192" i="2"/>
  <c r="H316" i="2"/>
  <c r="G507" i="2"/>
  <c r="H79" i="2"/>
  <c r="G7" i="2"/>
  <c r="G46" i="2"/>
  <c r="H116" i="2"/>
  <c r="G51" i="2"/>
  <c r="H59" i="2"/>
  <c r="H173" i="2"/>
  <c r="H106" i="2"/>
  <c r="H227" i="2"/>
  <c r="H320" i="2"/>
  <c r="H128" i="2"/>
  <c r="H205" i="2"/>
  <c r="H237" i="2"/>
  <c r="H171" i="2"/>
  <c r="H208" i="2"/>
  <c r="H383" i="2"/>
  <c r="G516" i="2"/>
  <c r="G515" i="2"/>
  <c r="G70" i="2"/>
  <c r="G44" i="2"/>
  <c r="G104" i="2"/>
  <c r="H31" i="2"/>
  <c r="H75" i="2"/>
  <c r="H175" i="2"/>
  <c r="H114" i="2"/>
  <c r="H312" i="2"/>
  <c r="H8" i="2"/>
  <c r="H136" i="2"/>
  <c r="H225" i="2"/>
  <c r="H248" i="2"/>
  <c r="H303" i="2"/>
  <c r="H223" i="2"/>
  <c r="H391" i="2"/>
  <c r="H140" i="2"/>
  <c r="H33" i="2"/>
  <c r="H95" i="2"/>
  <c r="H29" i="2"/>
  <c r="H83" i="2"/>
  <c r="H26" i="2"/>
  <c r="H122" i="2"/>
  <c r="H129" i="2"/>
  <c r="H32" i="2"/>
  <c r="H150" i="2"/>
  <c r="H259" i="2"/>
  <c r="H141" i="2"/>
  <c r="H153" i="2"/>
  <c r="H190" i="2"/>
  <c r="H423" i="2"/>
  <c r="G540" i="2"/>
  <c r="G547" i="2"/>
  <c r="H57" i="2"/>
  <c r="H97" i="2"/>
  <c r="G24" i="2"/>
  <c r="H93" i="2"/>
  <c r="G11" i="2"/>
  <c r="H91" i="2"/>
  <c r="H42" i="2"/>
  <c r="H130" i="2"/>
  <c r="H137" i="2"/>
  <c r="H56" i="2"/>
  <c r="H213" i="2"/>
  <c r="H110" i="2"/>
  <c r="H178" i="2"/>
  <c r="H161" i="2"/>
  <c r="H278" i="2"/>
  <c r="H531" i="2"/>
  <c r="G548" i="2"/>
  <c r="H226" i="2"/>
  <c r="G48" i="2"/>
  <c r="G88" i="2"/>
  <c r="G13" i="2"/>
  <c r="G86" i="2"/>
  <c r="H11" i="2"/>
  <c r="H99" i="2"/>
  <c r="H50" i="2"/>
  <c r="H164" i="2"/>
  <c r="H145" i="2"/>
  <c r="H64" i="2"/>
  <c r="H103" i="2"/>
  <c r="H118" i="2"/>
  <c r="H243" i="2"/>
  <c r="H194" i="2"/>
  <c r="H286" i="2"/>
  <c r="H512" i="2"/>
  <c r="H187" i="2"/>
  <c r="H179" i="2"/>
  <c r="H242" i="2"/>
  <c r="H206" i="2"/>
  <c r="H324" i="2"/>
  <c r="H536" i="2"/>
  <c r="H211" i="2"/>
  <c r="H183" i="2"/>
  <c r="H290" i="2"/>
  <c r="H214" i="2"/>
  <c r="H356" i="2"/>
  <c r="H544" i="2"/>
  <c r="H304" i="2"/>
  <c r="H204" i="2"/>
  <c r="H176" i="2"/>
  <c r="H374" i="2"/>
  <c r="H337" i="2"/>
  <c r="H476" i="2"/>
  <c r="G502" i="2"/>
  <c r="G469" i="2"/>
  <c r="G533" i="2"/>
  <c r="G500" i="2"/>
  <c r="G467" i="2"/>
  <c r="G531" i="2"/>
  <c r="G108" i="2"/>
  <c r="H46" i="2"/>
  <c r="H180" i="2"/>
  <c r="G77" i="2"/>
  <c r="H22" i="2"/>
  <c r="H113" i="2"/>
  <c r="H73" i="2"/>
  <c r="G22" i="2"/>
  <c r="H43" i="2"/>
  <c r="H107" i="2"/>
  <c r="H250" i="2"/>
  <c r="H74" i="2"/>
  <c r="H138" i="2"/>
  <c r="H239" i="2"/>
  <c r="H159" i="2"/>
  <c r="H16" i="2"/>
  <c r="H80" i="2"/>
  <c r="H144" i="2"/>
  <c r="H119" i="2"/>
  <c r="H228" i="2"/>
  <c r="H134" i="2"/>
  <c r="H125" i="2"/>
  <c r="H220" i="2"/>
  <c r="H288" i="2"/>
  <c r="H186" i="2"/>
  <c r="H177" i="2"/>
  <c r="H160" i="2"/>
  <c r="H298" i="2"/>
  <c r="H344" i="2"/>
  <c r="H285" i="2"/>
  <c r="H515" i="2"/>
  <c r="H429" i="2"/>
  <c r="H477" i="2"/>
  <c r="G510" i="2"/>
  <c r="G477" i="2"/>
  <c r="G541" i="2"/>
  <c r="G508" i="2"/>
  <c r="G475" i="2"/>
  <c r="G539" i="2"/>
  <c r="G99" i="2"/>
  <c r="H44" i="2"/>
  <c r="H151" i="2"/>
  <c r="G75" i="2"/>
  <c r="H20" i="2"/>
  <c r="G107" i="2"/>
  <c r="G64" i="2"/>
  <c r="G20" i="2"/>
  <c r="H51" i="2"/>
  <c r="H115" i="2"/>
  <c r="H18" i="2"/>
  <c r="H82" i="2"/>
  <c r="H146" i="2"/>
  <c r="H257" i="2"/>
  <c r="H181" i="2"/>
  <c r="H24" i="2"/>
  <c r="H88" i="2"/>
  <c r="H148" i="2"/>
  <c r="H127" i="2"/>
  <c r="H241" i="2"/>
  <c r="H142" i="2"/>
  <c r="H133" i="2"/>
  <c r="H229" i="2"/>
  <c r="H326" i="2"/>
  <c r="H202" i="2"/>
  <c r="H188" i="2"/>
  <c r="H168" i="2"/>
  <c r="H199" i="2"/>
  <c r="H366" i="2"/>
  <c r="H350" i="2"/>
  <c r="H313" i="2"/>
  <c r="H444" i="2"/>
  <c r="H468" i="2"/>
  <c r="G526" i="2"/>
  <c r="G493" i="2"/>
  <c r="G557" i="2"/>
  <c r="G524" i="2"/>
  <c r="G491" i="2"/>
  <c r="G555" i="2"/>
  <c r="H77" i="2"/>
  <c r="G35" i="2"/>
  <c r="G131" i="2"/>
  <c r="H53" i="2"/>
  <c r="H255" i="2"/>
  <c r="H101" i="2"/>
  <c r="H60" i="2"/>
  <c r="G8" i="2"/>
  <c r="H67" i="2"/>
  <c r="H131" i="2"/>
  <c r="H34" i="2"/>
  <c r="H98" i="2"/>
  <c r="H166" i="2"/>
  <c r="H121" i="2"/>
  <c r="H201" i="2"/>
  <c r="H40" i="2"/>
  <c r="H104" i="2"/>
  <c r="H170" i="2"/>
  <c r="H143" i="2"/>
  <c r="H275" i="2"/>
  <c r="H165" i="2"/>
  <c r="H156" i="2"/>
  <c r="H342" i="2"/>
  <c r="H155" i="2"/>
  <c r="H233" i="2"/>
  <c r="H217" i="2"/>
  <c r="H210" i="2"/>
  <c r="H231" i="2"/>
  <c r="H264" i="2"/>
  <c r="H244" i="2"/>
  <c r="H345" i="2"/>
  <c r="H411" i="2"/>
  <c r="H532" i="2"/>
  <c r="H240" i="2"/>
  <c r="H48" i="2"/>
  <c r="H112" i="2"/>
  <c r="H196" i="2"/>
  <c r="H172" i="2"/>
  <c r="H102" i="2"/>
  <c r="H167" i="2"/>
  <c r="H158" i="2"/>
  <c r="H458" i="2"/>
  <c r="H163" i="2"/>
  <c r="H274" i="2"/>
  <c r="H219" i="2"/>
  <c r="H376" i="2"/>
  <c r="H182" i="2"/>
  <c r="H246" i="2"/>
  <c r="H341" i="2"/>
  <c r="H507" i="2"/>
  <c r="H505" i="2"/>
  <c r="G21" i="2"/>
  <c r="H216" i="2"/>
  <c r="H235" i="2"/>
  <c r="H247" i="2"/>
  <c r="H295" i="2"/>
  <c r="H336" i="2"/>
  <c r="H260" i="2"/>
  <c r="H394" i="2"/>
  <c r="H311" i="2"/>
  <c r="H455" i="2"/>
  <c r="H451" i="2"/>
  <c r="H503" i="2"/>
  <c r="H30" i="2"/>
  <c r="H263" i="2"/>
  <c r="H258" i="2"/>
  <c r="H249" i="2"/>
  <c r="H279" i="2"/>
  <c r="H253" i="2"/>
  <c r="H292" i="2"/>
  <c r="H355" i="2"/>
  <c r="H385" i="2"/>
  <c r="H446" i="2"/>
  <c r="H530" i="2"/>
  <c r="H478" i="2"/>
  <c r="G54" i="2"/>
  <c r="H265" i="2"/>
  <c r="H287" i="2"/>
  <c r="H251" i="2"/>
  <c r="H281" i="2"/>
  <c r="H261" i="2"/>
  <c r="H300" i="2"/>
  <c r="H363" i="2"/>
  <c r="H402" i="2"/>
  <c r="H483" i="2"/>
  <c r="H538" i="2"/>
  <c r="H510" i="2"/>
  <c r="G38" i="2"/>
  <c r="H212" i="2"/>
  <c r="H267" i="2"/>
  <c r="H380" i="2"/>
  <c r="H282" i="2"/>
  <c r="H283" i="2"/>
  <c r="H269" i="2"/>
  <c r="H317" i="2"/>
  <c r="H386" i="2"/>
  <c r="H433" i="2"/>
  <c r="H547" i="2"/>
  <c r="H473" i="2"/>
  <c r="H534" i="2"/>
  <c r="G36" i="2"/>
  <c r="H169" i="2"/>
  <c r="H234" i="2"/>
  <c r="H185" i="2"/>
  <c r="H200" i="2"/>
  <c r="H296" i="2"/>
  <c r="H256" i="2"/>
  <c r="H198" i="2"/>
  <c r="H280" i="2"/>
  <c r="H266" i="2"/>
  <c r="H238" i="2"/>
  <c r="H302" i="2"/>
  <c r="H277" i="2"/>
  <c r="H252" i="2"/>
  <c r="H333" i="2"/>
  <c r="H372" i="2"/>
  <c r="H434" i="2"/>
  <c r="H377" i="2"/>
  <c r="H441" i="2"/>
  <c r="H447" i="2"/>
  <c r="H405" i="2"/>
  <c r="H419" i="2"/>
  <c r="H497" i="2"/>
  <c r="H479" i="2"/>
  <c r="H542" i="2"/>
  <c r="H540" i="2"/>
  <c r="G5" i="2"/>
  <c r="H297" i="2"/>
  <c r="H254" i="2"/>
  <c r="H368" i="2"/>
  <c r="H293" i="2"/>
  <c r="H268" i="2"/>
  <c r="H349" i="2"/>
  <c r="H409" i="2"/>
  <c r="H338" i="2"/>
  <c r="H319" i="2"/>
  <c r="H408" i="2"/>
  <c r="H382" i="2"/>
  <c r="H437" i="2"/>
  <c r="H466" i="2"/>
  <c r="H537" i="2"/>
  <c r="H511" i="2"/>
  <c r="H501" i="2"/>
  <c r="H14" i="2"/>
  <c r="G80" i="2"/>
  <c r="H191" i="2"/>
  <c r="H334" i="2"/>
  <c r="H271" i="2"/>
  <c r="H224" i="2"/>
  <c r="H207" i="2"/>
  <c r="H289" i="2"/>
  <c r="H222" i="2"/>
  <c r="H352" i="2"/>
  <c r="H299" i="2"/>
  <c r="H262" i="2"/>
  <c r="H420" i="2"/>
  <c r="H301" i="2"/>
  <c r="H276" i="2"/>
  <c r="H412" i="2"/>
  <c r="H331" i="2"/>
  <c r="H362" i="2"/>
  <c r="H351" i="2"/>
  <c r="H416" i="2"/>
  <c r="H406" i="2"/>
  <c r="H475" i="2"/>
  <c r="H474" i="2"/>
  <c r="H472" i="2"/>
  <c r="H543" i="2"/>
  <c r="H509" i="2"/>
  <c r="G93" i="2"/>
  <c r="G16" i="2"/>
  <c r="H152" i="2"/>
  <c r="H305" i="2"/>
  <c r="H232" i="2"/>
  <c r="H215" i="2"/>
  <c r="H291" i="2"/>
  <c r="H230" i="2"/>
  <c r="H358" i="2"/>
  <c r="H310" i="2"/>
  <c r="H270" i="2"/>
  <c r="H245" i="2"/>
  <c r="H318" i="2"/>
  <c r="H284" i="2"/>
  <c r="H308" i="2"/>
  <c r="H347" i="2"/>
  <c r="H370" i="2"/>
  <c r="H375" i="2"/>
  <c r="H448" i="2"/>
  <c r="H414" i="2"/>
  <c r="H436" i="2"/>
  <c r="H506" i="2"/>
  <c r="H480" i="2"/>
  <c r="H470" i="2"/>
  <c r="H541" i="2"/>
  <c r="H76" i="2"/>
  <c r="G91" i="2"/>
  <c r="H328" i="2"/>
  <c r="H357" i="2"/>
  <c r="H332" i="2"/>
  <c r="H442" i="2"/>
  <c r="H371" i="2"/>
  <c r="H314" i="2"/>
  <c r="H378" i="2"/>
  <c r="H353" i="2"/>
  <c r="H327" i="2"/>
  <c r="H387" i="2"/>
  <c r="H449" i="2"/>
  <c r="H424" i="2"/>
  <c r="H399" i="2"/>
  <c r="H463" i="2"/>
  <c r="H422" i="2"/>
  <c r="H381" i="2"/>
  <c r="H445" i="2"/>
  <c r="H452" i="2"/>
  <c r="H427" i="2"/>
  <c r="H482" i="2"/>
  <c r="H546" i="2"/>
  <c r="H513" i="2"/>
  <c r="H488" i="2"/>
  <c r="H552" i="2"/>
  <c r="H519" i="2"/>
  <c r="H486" i="2"/>
  <c r="H550" i="2"/>
  <c r="H517" i="2"/>
  <c r="H484" i="2"/>
  <c r="H548" i="2"/>
  <c r="H94" i="2"/>
  <c r="G60" i="2"/>
  <c r="G192" i="2"/>
  <c r="G85" i="2"/>
  <c r="G96" i="2"/>
  <c r="G52" i="2"/>
  <c r="H360" i="2"/>
  <c r="H365" i="2"/>
  <c r="H340" i="2"/>
  <c r="H315" i="2"/>
  <c r="H379" i="2"/>
  <c r="H322" i="2"/>
  <c r="H404" i="2"/>
  <c r="H361" i="2"/>
  <c r="H335" i="2"/>
  <c r="H393" i="2"/>
  <c r="H457" i="2"/>
  <c r="H432" i="2"/>
  <c r="H407" i="2"/>
  <c r="H491" i="2"/>
  <c r="H430" i="2"/>
  <c r="H389" i="2"/>
  <c r="H453" i="2"/>
  <c r="H460" i="2"/>
  <c r="H435" i="2"/>
  <c r="H490" i="2"/>
  <c r="H554" i="2"/>
  <c r="H521" i="2"/>
  <c r="H496" i="2"/>
  <c r="H560" i="2"/>
  <c r="H527" i="2"/>
  <c r="H494" i="2"/>
  <c r="H558" i="2"/>
  <c r="H525" i="2"/>
  <c r="H492" i="2"/>
  <c r="H556" i="2"/>
  <c r="H78" i="2"/>
  <c r="H38" i="2"/>
  <c r="H69" i="2"/>
  <c r="H2" i="2"/>
  <c r="G62" i="2"/>
  <c r="H25" i="2"/>
  <c r="H309" i="2"/>
  <c r="H373" i="2"/>
  <c r="H348" i="2"/>
  <c r="H323" i="2"/>
  <c r="H384" i="2"/>
  <c r="H330" i="2"/>
  <c r="H410" i="2"/>
  <c r="H369" i="2"/>
  <c r="H343" i="2"/>
  <c r="H396" i="2"/>
  <c r="H464" i="2"/>
  <c r="H440" i="2"/>
  <c r="H415" i="2"/>
  <c r="H555" i="2"/>
  <c r="H438" i="2"/>
  <c r="H397" i="2"/>
  <c r="H461" i="2"/>
  <c r="H467" i="2"/>
  <c r="H443" i="2"/>
  <c r="H498" i="2"/>
  <c r="H465" i="2"/>
  <c r="H529" i="2"/>
  <c r="H504" i="2"/>
  <c r="H471" i="2"/>
  <c r="H535" i="2"/>
  <c r="H502" i="2"/>
  <c r="H469" i="2"/>
  <c r="H533" i="2"/>
  <c r="H500" i="2"/>
  <c r="H100" i="2"/>
  <c r="H61" i="2"/>
  <c r="G27" i="2"/>
  <c r="H36" i="2"/>
  <c r="G116" i="2"/>
  <c r="G29" i="2"/>
  <c r="H49" i="2"/>
  <c r="H508" i="2"/>
  <c r="G83" i="2"/>
  <c r="G40" i="2"/>
  <c r="H6" i="2"/>
  <c r="H12" i="2"/>
  <c r="G67" i="2"/>
  <c r="G3" i="2"/>
  <c r="H47" i="2"/>
  <c r="H325" i="2"/>
  <c r="H450" i="2"/>
  <c r="H364" i="2"/>
  <c r="H339" i="2"/>
  <c r="H388" i="2"/>
  <c r="H346" i="2"/>
  <c r="H321" i="2"/>
  <c r="H401" i="2"/>
  <c r="H359" i="2"/>
  <c r="H417" i="2"/>
  <c r="H392" i="2"/>
  <c r="H456" i="2"/>
  <c r="H431" i="2"/>
  <c r="H390" i="2"/>
  <c r="H454" i="2"/>
  <c r="H413" i="2"/>
  <c r="H539" i="2"/>
  <c r="H395" i="2"/>
  <c r="H459" i="2"/>
  <c r="H514" i="2"/>
  <c r="H481" i="2"/>
  <c r="H545" i="2"/>
  <c r="H520" i="2"/>
  <c r="H487" i="2"/>
  <c r="H551" i="2"/>
  <c r="H518" i="2"/>
  <c r="H485" i="2"/>
  <c r="H549" i="2"/>
  <c r="H516" i="2"/>
  <c r="H63" i="2"/>
  <c r="H28" i="2"/>
  <c r="H92" i="2"/>
  <c r="G171" i="2"/>
  <c r="G32" i="2"/>
  <c r="H89" i="2"/>
  <c r="H41" i="2"/>
  <c r="H426" i="2"/>
  <c r="H354" i="2"/>
  <c r="H329" i="2"/>
  <c r="H418" i="2"/>
  <c r="H367" i="2"/>
  <c r="H425" i="2"/>
  <c r="H400" i="2"/>
  <c r="H499" i="2"/>
  <c r="H439" i="2"/>
  <c r="H398" i="2"/>
  <c r="H462" i="2"/>
  <c r="H421" i="2"/>
  <c r="H428" i="2"/>
  <c r="H403" i="2"/>
  <c r="H523" i="2"/>
  <c r="H522" i="2"/>
  <c r="H489" i="2"/>
  <c r="H553" i="2"/>
  <c r="H528" i="2"/>
  <c r="H495" i="2"/>
  <c r="H559" i="2"/>
  <c r="H526" i="2"/>
  <c r="H493" i="2"/>
  <c r="H557" i="2"/>
  <c r="H524" i="2"/>
  <c r="H45" i="2"/>
  <c r="H9" i="2"/>
  <c r="H71" i="2"/>
  <c r="G69" i="2"/>
  <c r="H4" i="2"/>
  <c r="G19" i="2"/>
  <c r="F2" i="2"/>
  <c r="J2" i="2" s="1" a="1"/>
  <c r="J2" i="2" s="1"/>
  <c r="I7" i="2" l="1"/>
  <c r="C11" i="3" s="1"/>
  <c r="I306" i="2"/>
  <c r="C310" i="3" s="1"/>
  <c r="G310" i="3" s="1"/>
  <c r="I195" i="2"/>
  <c r="C199" i="3" s="1"/>
  <c r="I37" i="2"/>
  <c r="C41" i="3" s="1"/>
  <c r="I87" i="2"/>
  <c r="C91" i="3" s="1"/>
  <c r="I108" i="2"/>
  <c r="C112" i="3" s="1"/>
  <c r="B14" i="3"/>
  <c r="F14" i="3" s="1"/>
  <c r="B128" i="3"/>
  <c r="F128" i="3" s="1"/>
  <c r="I81" i="2"/>
  <c r="C85" i="3" s="1"/>
  <c r="I19" i="2"/>
  <c r="C23" i="3" s="1"/>
  <c r="B72" i="3"/>
  <c r="F72" i="3" s="1"/>
  <c r="I105" i="2"/>
  <c r="C109" i="3" s="1"/>
  <c r="I52" i="2"/>
  <c r="C56" i="3" s="1"/>
  <c r="B25" i="3"/>
  <c r="F25" i="3" s="1"/>
  <c r="I273" i="2"/>
  <c r="C277" i="3" s="1"/>
  <c r="I85" i="2"/>
  <c r="C89" i="3" s="1"/>
  <c r="B93" i="3"/>
  <c r="F93" i="3" s="1"/>
  <c r="I89" i="2"/>
  <c r="C93" i="3" s="1"/>
  <c r="B396" i="3"/>
  <c r="F396" i="3" s="1"/>
  <c r="I392" i="2"/>
  <c r="C396" i="3" s="1"/>
  <c r="G396" i="3" s="1"/>
  <c r="B429" i="3"/>
  <c r="F429" i="3" s="1"/>
  <c r="I425" i="2"/>
  <c r="C429" i="3" s="1"/>
  <c r="G429" i="3" s="1"/>
  <c r="B104" i="3"/>
  <c r="F104" i="3" s="1"/>
  <c r="I100" i="2"/>
  <c r="C104" i="3" s="1"/>
  <c r="B6" i="3"/>
  <c r="F6" i="3" s="1"/>
  <c r="I2" i="2"/>
  <c r="C6" i="3" s="1"/>
  <c r="B464" i="3"/>
  <c r="F464" i="3" s="1"/>
  <c r="I460" i="2"/>
  <c r="C464" i="3" s="1"/>
  <c r="G464" i="3" s="1"/>
  <c r="B517" i="3"/>
  <c r="F517" i="3" s="1"/>
  <c r="I513" i="2"/>
  <c r="C517" i="3" s="1"/>
  <c r="G517" i="3" s="1"/>
  <c r="B467" i="3"/>
  <c r="F467" i="3" s="1"/>
  <c r="I463" i="2"/>
  <c r="C467" i="3" s="1"/>
  <c r="G467" i="3" s="1"/>
  <c r="B362" i="3"/>
  <c r="F362" i="3" s="1"/>
  <c r="I358" i="2"/>
  <c r="C362" i="3" s="1"/>
  <c r="G362" i="3" s="1"/>
  <c r="B256" i="3"/>
  <c r="F256" i="3" s="1"/>
  <c r="I252" i="2"/>
  <c r="C256" i="3" s="1"/>
  <c r="B534" i="3"/>
  <c r="F534" i="3" s="1"/>
  <c r="I530" i="2"/>
  <c r="C534" i="3" s="1"/>
  <c r="G534" i="3" s="1"/>
  <c r="B432" i="3"/>
  <c r="F432" i="3" s="1"/>
  <c r="I428" i="2"/>
  <c r="C432" i="3" s="1"/>
  <c r="G432" i="3" s="1"/>
  <c r="B13" i="3"/>
  <c r="F13" i="3" s="1"/>
  <c r="I9" i="2"/>
  <c r="C13" i="3" s="1"/>
  <c r="B32" i="3"/>
  <c r="F32" i="3" s="1"/>
  <c r="I28" i="2"/>
  <c r="C32" i="3" s="1"/>
  <c r="I454" i="2"/>
  <c r="C458" i="3" s="1"/>
  <c r="G458" i="3" s="1"/>
  <c r="B458" i="3"/>
  <c r="F458" i="3" s="1"/>
  <c r="B473" i="3"/>
  <c r="F473" i="3" s="1"/>
  <c r="I469" i="2"/>
  <c r="C473" i="3" s="1"/>
  <c r="G473" i="3" s="1"/>
  <c r="B447" i="3"/>
  <c r="F447" i="3" s="1"/>
  <c r="I443" i="2"/>
  <c r="C447" i="3" s="1"/>
  <c r="G447" i="3" s="1"/>
  <c r="B352" i="3"/>
  <c r="F352" i="3" s="1"/>
  <c r="I348" i="2"/>
  <c r="C352" i="3" s="1"/>
  <c r="G352" i="3" s="1"/>
  <c r="B434" i="3"/>
  <c r="F434" i="3" s="1"/>
  <c r="I430" i="2"/>
  <c r="C434" i="3" s="1"/>
  <c r="G434" i="3" s="1"/>
  <c r="B49" i="3"/>
  <c r="F49" i="3" s="1"/>
  <c r="I45" i="2"/>
  <c r="C49" i="3" s="1"/>
  <c r="B557" i="3"/>
  <c r="F557" i="3" s="1"/>
  <c r="I553" i="2"/>
  <c r="C557" i="3" s="1"/>
  <c r="G557" i="3" s="1"/>
  <c r="B358" i="3"/>
  <c r="F358" i="3" s="1"/>
  <c r="I354" i="2"/>
  <c r="C358" i="3" s="1"/>
  <c r="G358" i="3" s="1"/>
  <c r="B67" i="3"/>
  <c r="F67" i="3" s="1"/>
  <c r="I63" i="2"/>
  <c r="C67" i="3" s="1"/>
  <c r="B394" i="3"/>
  <c r="F394" i="3" s="1"/>
  <c r="I390" i="2"/>
  <c r="C394" i="3" s="1"/>
  <c r="G394" i="3" s="1"/>
  <c r="B350" i="3"/>
  <c r="F350" i="3" s="1"/>
  <c r="I346" i="2"/>
  <c r="C350" i="3" s="1"/>
  <c r="G350" i="3" s="1"/>
  <c r="B471" i="3"/>
  <c r="F471" i="3" s="1"/>
  <c r="I467" i="2"/>
  <c r="C471" i="3" s="1"/>
  <c r="G471" i="3" s="1"/>
  <c r="B400" i="3"/>
  <c r="F400" i="3" s="1"/>
  <c r="I396" i="2"/>
  <c r="C400" i="3" s="1"/>
  <c r="G400" i="3" s="1"/>
  <c r="B377" i="3"/>
  <c r="F377" i="3" s="1"/>
  <c r="I373" i="2"/>
  <c r="C377" i="3" s="1"/>
  <c r="G377" i="3" s="1"/>
  <c r="B560" i="3"/>
  <c r="F560" i="3" s="1"/>
  <c r="I556" i="2"/>
  <c r="C560" i="3" s="1"/>
  <c r="G560" i="3" s="1"/>
  <c r="B495" i="3"/>
  <c r="F495" i="3" s="1"/>
  <c r="I491" i="2"/>
  <c r="C495" i="3" s="1"/>
  <c r="G495" i="3" s="1"/>
  <c r="B326" i="3"/>
  <c r="F326" i="3" s="1"/>
  <c r="I322" i="2"/>
  <c r="C326" i="3" s="1"/>
  <c r="G326" i="3" s="1"/>
  <c r="B490" i="3"/>
  <c r="F490" i="3" s="1"/>
  <c r="I486" i="2"/>
  <c r="C490" i="3" s="1"/>
  <c r="G490" i="3" s="1"/>
  <c r="B456" i="3"/>
  <c r="F456" i="3" s="1"/>
  <c r="I452" i="2"/>
  <c r="C456" i="3" s="1"/>
  <c r="G456" i="3" s="1"/>
  <c r="B361" i="3"/>
  <c r="F361" i="3" s="1"/>
  <c r="I357" i="2"/>
  <c r="C361" i="3" s="1"/>
  <c r="G361" i="3" s="1"/>
  <c r="B440" i="3"/>
  <c r="F440" i="3" s="1"/>
  <c r="I436" i="2"/>
  <c r="C440" i="3" s="1"/>
  <c r="G440" i="3" s="1"/>
  <c r="B236" i="3"/>
  <c r="F236" i="3" s="1"/>
  <c r="I232" i="2"/>
  <c r="C236" i="3" s="1"/>
  <c r="B478" i="3"/>
  <c r="F478" i="3" s="1"/>
  <c r="I474" i="2"/>
  <c r="C478" i="3" s="1"/>
  <c r="G478" i="3" s="1"/>
  <c r="B211" i="3"/>
  <c r="F211" i="3" s="1"/>
  <c r="I207" i="2"/>
  <c r="C211" i="3" s="1"/>
  <c r="B515" i="3"/>
  <c r="F515" i="3" s="1"/>
  <c r="I511" i="2"/>
  <c r="C515" i="3" s="1"/>
  <c r="G515" i="3" s="1"/>
  <c r="B544" i="3"/>
  <c r="F544" i="3" s="1"/>
  <c r="I540" i="2"/>
  <c r="C544" i="3" s="1"/>
  <c r="G544" i="3" s="1"/>
  <c r="B381" i="3"/>
  <c r="F381" i="3" s="1"/>
  <c r="I377" i="2"/>
  <c r="C381" i="3" s="1"/>
  <c r="G381" i="3" s="1"/>
  <c r="B173" i="3"/>
  <c r="F173" i="3" s="1"/>
  <c r="I169" i="2"/>
  <c r="C173" i="3" s="1"/>
  <c r="B542" i="3"/>
  <c r="F542" i="3" s="1"/>
  <c r="I538" i="2"/>
  <c r="C542" i="3" s="1"/>
  <c r="G542" i="3" s="1"/>
  <c r="B528" i="3"/>
  <c r="F528" i="3" s="1"/>
  <c r="I524" i="2"/>
  <c r="C528" i="3" s="1"/>
  <c r="G528" i="3" s="1"/>
  <c r="B493" i="3"/>
  <c r="F493" i="3" s="1"/>
  <c r="I489" i="2"/>
  <c r="C493" i="3" s="1"/>
  <c r="G493" i="3" s="1"/>
  <c r="B443" i="3"/>
  <c r="F443" i="3" s="1"/>
  <c r="I439" i="2"/>
  <c r="C443" i="3" s="1"/>
  <c r="G443" i="3" s="1"/>
  <c r="B430" i="3"/>
  <c r="F430" i="3" s="1"/>
  <c r="I426" i="2"/>
  <c r="C430" i="3" s="1"/>
  <c r="G430" i="3" s="1"/>
  <c r="B520" i="3"/>
  <c r="F520" i="3" s="1"/>
  <c r="I516" i="2"/>
  <c r="C520" i="3" s="1"/>
  <c r="G520" i="3" s="1"/>
  <c r="B485" i="3"/>
  <c r="F485" i="3" s="1"/>
  <c r="I481" i="2"/>
  <c r="C485" i="3" s="1"/>
  <c r="G485" i="3" s="1"/>
  <c r="B435" i="3"/>
  <c r="F435" i="3" s="1"/>
  <c r="I431" i="2"/>
  <c r="C435" i="3" s="1"/>
  <c r="G435" i="3" s="1"/>
  <c r="B392" i="3"/>
  <c r="F392" i="3" s="1"/>
  <c r="I388" i="2"/>
  <c r="C392" i="3" s="1"/>
  <c r="G392" i="3" s="1"/>
  <c r="B16" i="3"/>
  <c r="F16" i="3" s="1"/>
  <c r="I12" i="2"/>
  <c r="C16" i="3" s="1"/>
  <c r="B40" i="3"/>
  <c r="F40" i="3" s="1"/>
  <c r="I36" i="2"/>
  <c r="C40" i="3" s="1"/>
  <c r="B539" i="3"/>
  <c r="F539" i="3" s="1"/>
  <c r="I535" i="2"/>
  <c r="C539" i="3" s="1"/>
  <c r="G539" i="3" s="1"/>
  <c r="B465" i="3"/>
  <c r="F465" i="3" s="1"/>
  <c r="I461" i="2"/>
  <c r="C465" i="3" s="1"/>
  <c r="G465" i="3" s="1"/>
  <c r="B347" i="3"/>
  <c r="F347" i="3" s="1"/>
  <c r="I343" i="2"/>
  <c r="C347" i="3" s="1"/>
  <c r="G347" i="3" s="1"/>
  <c r="B313" i="3"/>
  <c r="F313" i="3" s="1"/>
  <c r="I309" i="2"/>
  <c r="C313" i="3" s="1"/>
  <c r="G313" i="3" s="1"/>
  <c r="B496" i="3"/>
  <c r="F496" i="3" s="1"/>
  <c r="I492" i="2"/>
  <c r="C496" i="3" s="1"/>
  <c r="G496" i="3" s="1"/>
  <c r="B558" i="3"/>
  <c r="F558" i="3" s="1"/>
  <c r="I554" i="2"/>
  <c r="C558" i="3" s="1"/>
  <c r="G558" i="3" s="1"/>
  <c r="B411" i="3"/>
  <c r="F411" i="3" s="1"/>
  <c r="I407" i="2"/>
  <c r="C411" i="3" s="1"/>
  <c r="G411" i="3" s="1"/>
  <c r="B383" i="3"/>
  <c r="F383" i="3" s="1"/>
  <c r="I379" i="2"/>
  <c r="C383" i="3" s="1"/>
  <c r="G383" i="3" s="1"/>
  <c r="B523" i="3"/>
  <c r="F523" i="3" s="1"/>
  <c r="I519" i="2"/>
  <c r="C523" i="3" s="1"/>
  <c r="G523" i="3" s="1"/>
  <c r="B449" i="3"/>
  <c r="F449" i="3" s="1"/>
  <c r="I445" i="2"/>
  <c r="C449" i="3" s="1"/>
  <c r="G449" i="3" s="1"/>
  <c r="B331" i="3"/>
  <c r="F331" i="3" s="1"/>
  <c r="I327" i="2"/>
  <c r="C331" i="3" s="1"/>
  <c r="G331" i="3" s="1"/>
  <c r="B332" i="3"/>
  <c r="F332" i="3" s="1"/>
  <c r="I328" i="2"/>
  <c r="C332" i="3" s="1"/>
  <c r="G332" i="3" s="1"/>
  <c r="B418" i="3"/>
  <c r="F418" i="3" s="1"/>
  <c r="I414" i="2"/>
  <c r="C418" i="3" s="1"/>
  <c r="G418" i="3" s="1"/>
  <c r="B249" i="3"/>
  <c r="F249" i="3" s="1"/>
  <c r="I245" i="2"/>
  <c r="C249" i="3" s="1"/>
  <c r="B309" i="3"/>
  <c r="F309" i="3" s="1"/>
  <c r="I305" i="2"/>
  <c r="C309" i="3" s="1"/>
  <c r="G309" i="3" s="1"/>
  <c r="B479" i="3"/>
  <c r="F479" i="3" s="1"/>
  <c r="I475" i="2"/>
  <c r="C479" i="3" s="1"/>
  <c r="G479" i="3" s="1"/>
  <c r="B305" i="3"/>
  <c r="F305" i="3" s="1"/>
  <c r="I301" i="2"/>
  <c r="C305" i="3" s="1"/>
  <c r="G305" i="3" s="1"/>
  <c r="B228" i="3"/>
  <c r="F228" i="3" s="1"/>
  <c r="I224" i="2"/>
  <c r="C228" i="3" s="1"/>
  <c r="B541" i="3"/>
  <c r="F541" i="3" s="1"/>
  <c r="I537" i="2"/>
  <c r="C541" i="3" s="1"/>
  <c r="G541" i="3" s="1"/>
  <c r="B353" i="3"/>
  <c r="F353" i="3" s="1"/>
  <c r="I349" i="2"/>
  <c r="C353" i="3" s="1"/>
  <c r="G353" i="3" s="1"/>
  <c r="B546" i="3"/>
  <c r="F546" i="3" s="1"/>
  <c r="I542" i="2"/>
  <c r="C546" i="3" s="1"/>
  <c r="G546" i="3" s="1"/>
  <c r="B438" i="3"/>
  <c r="F438" i="3" s="1"/>
  <c r="I434" i="2"/>
  <c r="C438" i="3" s="1"/>
  <c r="G438" i="3" s="1"/>
  <c r="B284" i="3"/>
  <c r="F284" i="3" s="1"/>
  <c r="I280" i="2"/>
  <c r="C284" i="3" s="1"/>
  <c r="B287" i="3"/>
  <c r="F287" i="3" s="1"/>
  <c r="I283" i="2"/>
  <c r="C287" i="3" s="1"/>
  <c r="G287" i="3" s="1"/>
  <c r="B487" i="3"/>
  <c r="F487" i="3" s="1"/>
  <c r="I483" i="2"/>
  <c r="C487" i="3" s="1"/>
  <c r="G487" i="3" s="1"/>
  <c r="B269" i="3"/>
  <c r="F269" i="3" s="1"/>
  <c r="I265" i="2"/>
  <c r="C269" i="3" s="1"/>
  <c r="B257" i="3"/>
  <c r="F257" i="3" s="1"/>
  <c r="I253" i="2"/>
  <c r="C257" i="3" s="1"/>
  <c r="B459" i="3"/>
  <c r="F459" i="3" s="1"/>
  <c r="I455" i="2"/>
  <c r="C459" i="3" s="1"/>
  <c r="G459" i="3" s="1"/>
  <c r="B220" i="3"/>
  <c r="F220" i="3" s="1"/>
  <c r="I216" i="2"/>
  <c r="C220" i="3" s="1"/>
  <c r="B223" i="3"/>
  <c r="F223" i="3" s="1"/>
  <c r="I219" i="2"/>
  <c r="C223" i="3" s="1"/>
  <c r="B200" i="3"/>
  <c r="F200" i="3" s="1"/>
  <c r="I196" i="2"/>
  <c r="C200" i="3" s="1"/>
  <c r="B268" i="3"/>
  <c r="F268" i="3" s="1"/>
  <c r="I264" i="2"/>
  <c r="C268" i="3" s="1"/>
  <c r="B169" i="3"/>
  <c r="F169" i="3" s="1"/>
  <c r="I165" i="2"/>
  <c r="C169" i="3" s="1"/>
  <c r="B170" i="3"/>
  <c r="F170" i="3" s="1"/>
  <c r="I166" i="2"/>
  <c r="C170" i="3" s="1"/>
  <c r="B259" i="3"/>
  <c r="F259" i="3" s="1"/>
  <c r="I255" i="2"/>
  <c r="C259" i="3" s="1"/>
  <c r="B203" i="3"/>
  <c r="F203" i="3" s="1"/>
  <c r="I199" i="2"/>
  <c r="C203" i="3" s="1"/>
  <c r="B245" i="3"/>
  <c r="F245" i="3" s="1"/>
  <c r="I241" i="2"/>
  <c r="C245" i="3" s="1"/>
  <c r="B86" i="3"/>
  <c r="F86" i="3" s="1"/>
  <c r="I82" i="2"/>
  <c r="C86" i="3" s="1"/>
  <c r="B164" i="3"/>
  <c r="F164" i="3" s="1"/>
  <c r="I160" i="2"/>
  <c r="C164" i="3" s="1"/>
  <c r="B123" i="3"/>
  <c r="F123" i="3" s="1"/>
  <c r="I119" i="2"/>
  <c r="C123" i="3" s="1"/>
  <c r="B254" i="3"/>
  <c r="F254" i="3" s="1"/>
  <c r="I250" i="2"/>
  <c r="C254" i="3" s="1"/>
  <c r="B184" i="3"/>
  <c r="F184" i="3" s="1"/>
  <c r="I180" i="2"/>
  <c r="C184" i="3" s="1"/>
  <c r="B360" i="3"/>
  <c r="F360" i="3" s="1"/>
  <c r="I356" i="2"/>
  <c r="C360" i="3" s="1"/>
  <c r="G360" i="3" s="1"/>
  <c r="B246" i="3"/>
  <c r="F246" i="3" s="1"/>
  <c r="I242" i="2"/>
  <c r="C246" i="3" s="1"/>
  <c r="B107" i="3"/>
  <c r="F107" i="3" s="1"/>
  <c r="I103" i="2"/>
  <c r="C107" i="3" s="1"/>
  <c r="B182" i="3"/>
  <c r="F182" i="3" s="1"/>
  <c r="I178" i="2"/>
  <c r="C182" i="3" s="1"/>
  <c r="B194" i="3"/>
  <c r="F194" i="3" s="1"/>
  <c r="I190" i="2"/>
  <c r="C194" i="3" s="1"/>
  <c r="B30" i="3"/>
  <c r="F30" i="3" s="1"/>
  <c r="I26" i="2"/>
  <c r="C30" i="3" s="1"/>
  <c r="B307" i="3"/>
  <c r="F307" i="3" s="1"/>
  <c r="I303" i="2"/>
  <c r="C307" i="3" s="1"/>
  <c r="G307" i="3" s="1"/>
  <c r="B79" i="3"/>
  <c r="F79" i="3" s="1"/>
  <c r="I75" i="2"/>
  <c r="C79" i="3" s="1"/>
  <c r="B212" i="3"/>
  <c r="F212" i="3" s="1"/>
  <c r="I208" i="2"/>
  <c r="C212" i="3" s="1"/>
  <c r="B177" i="3"/>
  <c r="F177" i="3" s="1"/>
  <c r="I173" i="2"/>
  <c r="C177" i="3" s="1"/>
  <c r="B320" i="3"/>
  <c r="F320" i="3" s="1"/>
  <c r="I316" i="2"/>
  <c r="C320" i="3" s="1"/>
  <c r="G320" i="3" s="1"/>
  <c r="B94" i="3"/>
  <c r="F94" i="3" s="1"/>
  <c r="I90" i="2"/>
  <c r="C94" i="3" s="1"/>
  <c r="B197" i="3"/>
  <c r="F197" i="3" s="1"/>
  <c r="I193" i="2"/>
  <c r="C197" i="3" s="1"/>
  <c r="B240" i="3"/>
  <c r="F240" i="3" s="1"/>
  <c r="I236" i="2"/>
  <c r="C240" i="3" s="1"/>
  <c r="B153" i="3"/>
  <c r="F153" i="3" s="1"/>
  <c r="I149" i="2"/>
  <c r="C153" i="3" s="1"/>
  <c r="B21" i="3"/>
  <c r="F21" i="3" s="1"/>
  <c r="I17" i="2"/>
  <c r="C21" i="3" s="1"/>
  <c r="D6" i="3"/>
  <c r="K2" i="2"/>
  <c r="E6" i="3" s="1"/>
  <c r="B561" i="3"/>
  <c r="F561" i="3" s="1"/>
  <c r="I557" i="2"/>
  <c r="C561" i="3" s="1"/>
  <c r="G561" i="3" s="1"/>
  <c r="B526" i="3"/>
  <c r="F526" i="3" s="1"/>
  <c r="I522" i="2"/>
  <c r="C526" i="3" s="1"/>
  <c r="G526" i="3" s="1"/>
  <c r="B503" i="3"/>
  <c r="F503" i="3" s="1"/>
  <c r="I499" i="2"/>
  <c r="C503" i="3" s="1"/>
  <c r="G503" i="3" s="1"/>
  <c r="B45" i="3"/>
  <c r="F45" i="3" s="1"/>
  <c r="I41" i="2"/>
  <c r="C45" i="3" s="1"/>
  <c r="B553" i="3"/>
  <c r="F553" i="3" s="1"/>
  <c r="I549" i="2"/>
  <c r="C553" i="3" s="1"/>
  <c r="G553" i="3" s="1"/>
  <c r="B518" i="3"/>
  <c r="F518" i="3" s="1"/>
  <c r="I514" i="2"/>
  <c r="C518" i="3" s="1"/>
  <c r="G518" i="3" s="1"/>
  <c r="B460" i="3"/>
  <c r="F460" i="3" s="1"/>
  <c r="I456" i="2"/>
  <c r="C460" i="3" s="1"/>
  <c r="G460" i="3" s="1"/>
  <c r="B343" i="3"/>
  <c r="F343" i="3" s="1"/>
  <c r="I339" i="2"/>
  <c r="C343" i="3" s="1"/>
  <c r="G343" i="3" s="1"/>
  <c r="B10" i="3"/>
  <c r="F10" i="3" s="1"/>
  <c r="I6" i="2"/>
  <c r="C10" i="3" s="1"/>
  <c r="B475" i="3"/>
  <c r="F475" i="3" s="1"/>
  <c r="I471" i="2"/>
  <c r="C475" i="3" s="1"/>
  <c r="G475" i="3" s="1"/>
  <c r="B401" i="3"/>
  <c r="F401" i="3" s="1"/>
  <c r="I397" i="2"/>
  <c r="C401" i="3" s="1"/>
  <c r="G401" i="3" s="1"/>
  <c r="B373" i="3"/>
  <c r="F373" i="3" s="1"/>
  <c r="I369" i="2"/>
  <c r="C373" i="3" s="1"/>
  <c r="G373" i="3" s="1"/>
  <c r="B29" i="3"/>
  <c r="F29" i="3" s="1"/>
  <c r="I25" i="2"/>
  <c r="C29" i="3" s="1"/>
  <c r="B529" i="3"/>
  <c r="F529" i="3" s="1"/>
  <c r="I525" i="2"/>
  <c r="C529" i="3" s="1"/>
  <c r="G529" i="3" s="1"/>
  <c r="B494" i="3"/>
  <c r="F494" i="3" s="1"/>
  <c r="I490" i="2"/>
  <c r="C494" i="3" s="1"/>
  <c r="G494" i="3" s="1"/>
  <c r="B436" i="3"/>
  <c r="F436" i="3" s="1"/>
  <c r="I432" i="2"/>
  <c r="C436" i="3" s="1"/>
  <c r="G436" i="3" s="1"/>
  <c r="B319" i="3"/>
  <c r="F319" i="3" s="1"/>
  <c r="I315" i="2"/>
  <c r="C319" i="3" s="1"/>
  <c r="G319" i="3" s="1"/>
  <c r="B556" i="3"/>
  <c r="F556" i="3" s="1"/>
  <c r="I552" i="2"/>
  <c r="C556" i="3" s="1"/>
  <c r="G556" i="3" s="1"/>
  <c r="B385" i="3"/>
  <c r="F385" i="3" s="1"/>
  <c r="I381" i="2"/>
  <c r="C385" i="3" s="1"/>
  <c r="G385" i="3" s="1"/>
  <c r="B357" i="3"/>
  <c r="F357" i="3" s="1"/>
  <c r="I353" i="2"/>
  <c r="C357" i="3" s="1"/>
  <c r="G357" i="3" s="1"/>
  <c r="B452" i="3"/>
  <c r="F452" i="3" s="1"/>
  <c r="I448" i="2"/>
  <c r="C452" i="3" s="1"/>
  <c r="G452" i="3" s="1"/>
  <c r="B274" i="3"/>
  <c r="F274" i="3" s="1"/>
  <c r="I270" i="2"/>
  <c r="C274" i="3" s="1"/>
  <c r="B156" i="3"/>
  <c r="F156" i="3" s="1"/>
  <c r="I152" i="2"/>
  <c r="C156" i="3" s="1"/>
  <c r="B410" i="3"/>
  <c r="F410" i="3" s="1"/>
  <c r="I406" i="2"/>
  <c r="C410" i="3" s="1"/>
  <c r="G410" i="3" s="1"/>
  <c r="B424" i="3"/>
  <c r="F424" i="3" s="1"/>
  <c r="I420" i="2"/>
  <c r="C424" i="3" s="1"/>
  <c r="G424" i="3" s="1"/>
  <c r="I271" i="2"/>
  <c r="C275" i="3" s="1"/>
  <c r="B275" i="3"/>
  <c r="F275" i="3" s="1"/>
  <c r="B470" i="3"/>
  <c r="F470" i="3" s="1"/>
  <c r="I466" i="2"/>
  <c r="C470" i="3" s="1"/>
  <c r="G470" i="3" s="1"/>
  <c r="B272" i="3"/>
  <c r="F272" i="3" s="1"/>
  <c r="I268" i="2"/>
  <c r="C272" i="3" s="1"/>
  <c r="B483" i="3"/>
  <c r="F483" i="3" s="1"/>
  <c r="I479" i="2"/>
  <c r="C483" i="3" s="1"/>
  <c r="G483" i="3" s="1"/>
  <c r="B376" i="3"/>
  <c r="F376" i="3" s="1"/>
  <c r="I372" i="2"/>
  <c r="C376" i="3" s="1"/>
  <c r="G376" i="3" s="1"/>
  <c r="B202" i="3"/>
  <c r="F202" i="3" s="1"/>
  <c r="I198" i="2"/>
  <c r="C202" i="3" s="1"/>
  <c r="B538" i="3"/>
  <c r="F538" i="3" s="1"/>
  <c r="I534" i="2"/>
  <c r="C538" i="3" s="1"/>
  <c r="G538" i="3" s="1"/>
  <c r="B286" i="3"/>
  <c r="F286" i="3" s="1"/>
  <c r="I282" i="2"/>
  <c r="C286" i="3" s="1"/>
  <c r="G286" i="3" s="1"/>
  <c r="B406" i="3"/>
  <c r="F406" i="3" s="1"/>
  <c r="I402" i="2"/>
  <c r="C406" i="3" s="1"/>
  <c r="G406" i="3" s="1"/>
  <c r="B283" i="3"/>
  <c r="F283" i="3" s="1"/>
  <c r="I279" i="2"/>
  <c r="C283" i="3" s="1"/>
  <c r="B315" i="3"/>
  <c r="F315" i="3" s="1"/>
  <c r="I311" i="2"/>
  <c r="C315" i="3" s="1"/>
  <c r="G315" i="3" s="1"/>
  <c r="B278" i="3"/>
  <c r="F278" i="3" s="1"/>
  <c r="I274" i="2"/>
  <c r="C278" i="3" s="1"/>
  <c r="B116" i="3"/>
  <c r="F116" i="3" s="1"/>
  <c r="I112" i="2"/>
  <c r="C116" i="3" s="1"/>
  <c r="B235" i="3"/>
  <c r="F235" i="3" s="1"/>
  <c r="I231" i="2"/>
  <c r="C235" i="3" s="1"/>
  <c r="B279" i="3"/>
  <c r="F279" i="3" s="1"/>
  <c r="I275" i="2"/>
  <c r="C279" i="3" s="1"/>
  <c r="B102" i="3"/>
  <c r="F102" i="3" s="1"/>
  <c r="I98" i="2"/>
  <c r="C102" i="3" s="1"/>
  <c r="B57" i="3"/>
  <c r="F57" i="3" s="1"/>
  <c r="I53" i="2"/>
  <c r="C57" i="3" s="1"/>
  <c r="B172" i="3"/>
  <c r="F172" i="3" s="1"/>
  <c r="I168" i="2"/>
  <c r="C172" i="3" s="1"/>
  <c r="B131" i="3"/>
  <c r="F131" i="3" s="1"/>
  <c r="I127" i="2"/>
  <c r="C131" i="3" s="1"/>
  <c r="B22" i="3"/>
  <c r="F22" i="3" s="1"/>
  <c r="I18" i="2"/>
  <c r="C22" i="3" s="1"/>
  <c r="B155" i="3"/>
  <c r="F155" i="3" s="1"/>
  <c r="I151" i="2"/>
  <c r="C155" i="3" s="1"/>
  <c r="B181" i="3"/>
  <c r="F181" i="3" s="1"/>
  <c r="I177" i="2"/>
  <c r="C181" i="3" s="1"/>
  <c r="B148" i="3"/>
  <c r="F148" i="3" s="1"/>
  <c r="I144" i="2"/>
  <c r="C148" i="3" s="1"/>
  <c r="B111" i="3"/>
  <c r="F111" i="3" s="1"/>
  <c r="I107" i="2"/>
  <c r="C111" i="3" s="1"/>
  <c r="B50" i="3"/>
  <c r="F50" i="3" s="1"/>
  <c r="I46" i="2"/>
  <c r="C50" i="3" s="1"/>
  <c r="B480" i="3"/>
  <c r="F480" i="3" s="1"/>
  <c r="I476" i="2"/>
  <c r="C480" i="3" s="1"/>
  <c r="G480" i="3" s="1"/>
  <c r="B218" i="3"/>
  <c r="F218" i="3" s="1"/>
  <c r="I214" i="2"/>
  <c r="C218" i="3" s="1"/>
  <c r="B183" i="3"/>
  <c r="F183" i="3" s="1"/>
  <c r="I179" i="2"/>
  <c r="C183" i="3" s="1"/>
  <c r="B68" i="3"/>
  <c r="F68" i="3" s="1"/>
  <c r="I64" i="2"/>
  <c r="C68" i="3" s="1"/>
  <c r="B114" i="3"/>
  <c r="F114" i="3" s="1"/>
  <c r="I110" i="2"/>
  <c r="C114" i="3" s="1"/>
  <c r="B97" i="3"/>
  <c r="F97" i="3" s="1"/>
  <c r="I93" i="2"/>
  <c r="C97" i="3" s="1"/>
  <c r="B157" i="3"/>
  <c r="F157" i="3" s="1"/>
  <c r="I153" i="2"/>
  <c r="C157" i="3" s="1"/>
  <c r="B87" i="3"/>
  <c r="F87" i="3" s="1"/>
  <c r="I83" i="2"/>
  <c r="C87" i="3" s="1"/>
  <c r="B252" i="3"/>
  <c r="F252" i="3" s="1"/>
  <c r="I248" i="2"/>
  <c r="C252" i="3" s="1"/>
  <c r="B35" i="3"/>
  <c r="F35" i="3" s="1"/>
  <c r="I31" i="2"/>
  <c r="C35" i="3" s="1"/>
  <c r="B175" i="3"/>
  <c r="F175" i="3" s="1"/>
  <c r="I171" i="2"/>
  <c r="C175" i="3" s="1"/>
  <c r="B63" i="3"/>
  <c r="F63" i="3" s="1"/>
  <c r="I59" i="2"/>
  <c r="C63" i="3" s="1"/>
  <c r="B196" i="3"/>
  <c r="F196" i="3" s="1"/>
  <c r="I192" i="2"/>
  <c r="C196" i="3" s="1"/>
  <c r="B166" i="3"/>
  <c r="F166" i="3" s="1"/>
  <c r="I162" i="2"/>
  <c r="C166" i="3" s="1"/>
  <c r="B298" i="3"/>
  <c r="F298" i="3" s="1"/>
  <c r="I294" i="2"/>
  <c r="C298" i="3" s="1"/>
  <c r="G298" i="3" s="1"/>
  <c r="B31" i="3"/>
  <c r="F31" i="3" s="1"/>
  <c r="I27" i="2"/>
  <c r="C31" i="3" s="1"/>
  <c r="B70" i="3"/>
  <c r="F70" i="3" s="1"/>
  <c r="I66" i="2"/>
  <c r="C70" i="3" s="1"/>
  <c r="B74" i="3"/>
  <c r="F74" i="3" s="1"/>
  <c r="I70" i="2"/>
  <c r="C74" i="3" s="1"/>
  <c r="B489" i="3"/>
  <c r="F489" i="3" s="1"/>
  <c r="I485" i="2"/>
  <c r="C489" i="3" s="1"/>
  <c r="G489" i="3" s="1"/>
  <c r="B65" i="3"/>
  <c r="F65" i="3" s="1"/>
  <c r="I61" i="2"/>
  <c r="C65" i="3" s="1"/>
  <c r="B508" i="3"/>
  <c r="F508" i="3" s="1"/>
  <c r="I504" i="2"/>
  <c r="C508" i="3" s="1"/>
  <c r="G508" i="3" s="1"/>
  <c r="B442" i="3"/>
  <c r="F442" i="3" s="1"/>
  <c r="I438" i="2"/>
  <c r="C442" i="3" s="1"/>
  <c r="G442" i="3" s="1"/>
  <c r="B414" i="3"/>
  <c r="F414" i="3" s="1"/>
  <c r="I410" i="2"/>
  <c r="C414" i="3" s="1"/>
  <c r="G414" i="3" s="1"/>
  <c r="B562" i="3"/>
  <c r="F562" i="3" s="1"/>
  <c r="I558" i="2"/>
  <c r="C562" i="3" s="1"/>
  <c r="G562" i="3" s="1"/>
  <c r="B439" i="3"/>
  <c r="F439" i="3" s="1"/>
  <c r="I435" i="2"/>
  <c r="C439" i="3" s="1"/>
  <c r="G439" i="3" s="1"/>
  <c r="B461" i="3"/>
  <c r="F461" i="3" s="1"/>
  <c r="I457" i="2"/>
  <c r="C461" i="3" s="1"/>
  <c r="G461" i="3" s="1"/>
  <c r="B344" i="3"/>
  <c r="F344" i="3" s="1"/>
  <c r="I340" i="2"/>
  <c r="C344" i="3" s="1"/>
  <c r="G344" i="3" s="1"/>
  <c r="B98" i="3"/>
  <c r="F98" i="3" s="1"/>
  <c r="I94" i="2"/>
  <c r="C98" i="3" s="1"/>
  <c r="B492" i="3"/>
  <c r="F492" i="3" s="1"/>
  <c r="I488" i="2"/>
  <c r="C492" i="3" s="1"/>
  <c r="G492" i="3" s="1"/>
  <c r="B426" i="3"/>
  <c r="F426" i="3" s="1"/>
  <c r="I422" i="2"/>
  <c r="C426" i="3" s="1"/>
  <c r="G426" i="3" s="1"/>
  <c r="B382" i="3"/>
  <c r="F382" i="3" s="1"/>
  <c r="I378" i="2"/>
  <c r="C382" i="3" s="1"/>
  <c r="G382" i="3" s="1"/>
  <c r="B80" i="3"/>
  <c r="F80" i="3" s="1"/>
  <c r="I76" i="2"/>
  <c r="C80" i="3" s="1"/>
  <c r="B379" i="3"/>
  <c r="F379" i="3" s="1"/>
  <c r="I375" i="2"/>
  <c r="C379" i="3" s="1"/>
  <c r="G379" i="3" s="1"/>
  <c r="B314" i="3"/>
  <c r="F314" i="3" s="1"/>
  <c r="I310" i="2"/>
  <c r="C314" i="3" s="1"/>
  <c r="G314" i="3" s="1"/>
  <c r="B420" i="3"/>
  <c r="F420" i="3" s="1"/>
  <c r="I416" i="2"/>
  <c r="C420" i="3" s="1"/>
  <c r="G420" i="3" s="1"/>
  <c r="B266" i="3"/>
  <c r="F266" i="3" s="1"/>
  <c r="I262" i="2"/>
  <c r="C266" i="3" s="1"/>
  <c r="B338" i="3"/>
  <c r="F338" i="3" s="1"/>
  <c r="I334" i="2"/>
  <c r="C338" i="3" s="1"/>
  <c r="G338" i="3" s="1"/>
  <c r="B441" i="3"/>
  <c r="F441" i="3" s="1"/>
  <c r="I437" i="2"/>
  <c r="C441" i="3" s="1"/>
  <c r="G441" i="3" s="1"/>
  <c r="B297" i="3"/>
  <c r="F297" i="3" s="1"/>
  <c r="I293" i="2"/>
  <c r="C297" i="3" s="1"/>
  <c r="G297" i="3" s="1"/>
  <c r="B501" i="3"/>
  <c r="F501" i="3" s="1"/>
  <c r="I497" i="2"/>
  <c r="C501" i="3" s="1"/>
  <c r="G501" i="3" s="1"/>
  <c r="B337" i="3"/>
  <c r="F337" i="3" s="1"/>
  <c r="I333" i="2"/>
  <c r="C337" i="3" s="1"/>
  <c r="G337" i="3" s="1"/>
  <c r="B260" i="3"/>
  <c r="F260" i="3" s="1"/>
  <c r="I256" i="2"/>
  <c r="C260" i="3" s="1"/>
  <c r="B477" i="3"/>
  <c r="F477" i="3" s="1"/>
  <c r="I473" i="2"/>
  <c r="C477" i="3" s="1"/>
  <c r="G477" i="3" s="1"/>
  <c r="B384" i="3"/>
  <c r="F384" i="3" s="1"/>
  <c r="I380" i="2"/>
  <c r="C384" i="3" s="1"/>
  <c r="G384" i="3" s="1"/>
  <c r="B367" i="3"/>
  <c r="F367" i="3" s="1"/>
  <c r="I363" i="2"/>
  <c r="C367" i="3" s="1"/>
  <c r="G367" i="3" s="1"/>
  <c r="B482" i="3"/>
  <c r="F482" i="3" s="1"/>
  <c r="I478" i="2"/>
  <c r="C482" i="3" s="1"/>
  <c r="G482" i="3" s="1"/>
  <c r="B253" i="3"/>
  <c r="F253" i="3" s="1"/>
  <c r="I249" i="2"/>
  <c r="C253" i="3" s="1"/>
  <c r="B398" i="3"/>
  <c r="F398" i="3" s="1"/>
  <c r="I394" i="2"/>
  <c r="C398" i="3" s="1"/>
  <c r="G398" i="3" s="1"/>
  <c r="B509" i="3"/>
  <c r="F509" i="3" s="1"/>
  <c r="I505" i="2"/>
  <c r="C509" i="3" s="1"/>
  <c r="G509" i="3" s="1"/>
  <c r="B167" i="3"/>
  <c r="F167" i="3" s="1"/>
  <c r="I163" i="2"/>
  <c r="C167" i="3" s="1"/>
  <c r="B52" i="3"/>
  <c r="F52" i="3" s="1"/>
  <c r="I48" i="2"/>
  <c r="C52" i="3" s="1"/>
  <c r="B214" i="3"/>
  <c r="F214" i="3" s="1"/>
  <c r="I210" i="2"/>
  <c r="C214" i="3" s="1"/>
  <c r="B147" i="3"/>
  <c r="F147" i="3" s="1"/>
  <c r="I143" i="2"/>
  <c r="C147" i="3" s="1"/>
  <c r="I34" i="2"/>
  <c r="C38" i="3" s="1"/>
  <c r="B38" i="3"/>
  <c r="F38" i="3" s="1"/>
  <c r="B192" i="3"/>
  <c r="F192" i="3" s="1"/>
  <c r="I188" i="2"/>
  <c r="C192" i="3" s="1"/>
  <c r="B152" i="3"/>
  <c r="F152" i="3" s="1"/>
  <c r="I148" i="2"/>
  <c r="C152" i="3" s="1"/>
  <c r="B119" i="3"/>
  <c r="F119" i="3" s="1"/>
  <c r="I115" i="2"/>
  <c r="C119" i="3" s="1"/>
  <c r="B48" i="3"/>
  <c r="F48" i="3" s="1"/>
  <c r="I44" i="2"/>
  <c r="C48" i="3" s="1"/>
  <c r="B481" i="3"/>
  <c r="F481" i="3" s="1"/>
  <c r="I477" i="2"/>
  <c r="C481" i="3" s="1"/>
  <c r="G481" i="3" s="1"/>
  <c r="B190" i="3"/>
  <c r="F190" i="3" s="1"/>
  <c r="I186" i="2"/>
  <c r="C190" i="3" s="1"/>
  <c r="B84" i="3"/>
  <c r="F84" i="3" s="1"/>
  <c r="I80" i="2"/>
  <c r="C84" i="3" s="1"/>
  <c r="B47" i="3"/>
  <c r="F47" i="3" s="1"/>
  <c r="I43" i="2"/>
  <c r="C47" i="3" s="1"/>
  <c r="B341" i="3"/>
  <c r="F341" i="3" s="1"/>
  <c r="I337" i="2"/>
  <c r="C341" i="3" s="1"/>
  <c r="G341" i="3" s="1"/>
  <c r="B294" i="3"/>
  <c r="F294" i="3" s="1"/>
  <c r="I290" i="2"/>
  <c r="C294" i="3" s="1"/>
  <c r="G294" i="3" s="1"/>
  <c r="B191" i="3"/>
  <c r="F191" i="3" s="1"/>
  <c r="I187" i="2"/>
  <c r="C191" i="3" s="1"/>
  <c r="B149" i="3"/>
  <c r="F149" i="3" s="1"/>
  <c r="I145" i="2"/>
  <c r="C149" i="3" s="1"/>
  <c r="B217" i="3"/>
  <c r="F217" i="3" s="1"/>
  <c r="I213" i="2"/>
  <c r="C217" i="3" s="1"/>
  <c r="B145" i="3"/>
  <c r="F145" i="3" s="1"/>
  <c r="I141" i="2"/>
  <c r="C145" i="3" s="1"/>
  <c r="B33" i="3"/>
  <c r="F33" i="3" s="1"/>
  <c r="I29" i="2"/>
  <c r="C33" i="3" s="1"/>
  <c r="B229" i="3"/>
  <c r="F229" i="3" s="1"/>
  <c r="I225" i="2"/>
  <c r="C229" i="3" s="1"/>
  <c r="B241" i="3"/>
  <c r="F241" i="3" s="1"/>
  <c r="I237" i="2"/>
  <c r="C241" i="3" s="1"/>
  <c r="B151" i="3"/>
  <c r="F151" i="3" s="1"/>
  <c r="I147" i="2"/>
  <c r="C151" i="3" s="1"/>
  <c r="B39" i="3"/>
  <c r="F39" i="3" s="1"/>
  <c r="I35" i="2"/>
  <c r="C39" i="3" s="1"/>
  <c r="B115" i="3"/>
  <c r="F115" i="3" s="1"/>
  <c r="I111" i="2"/>
  <c r="C115" i="3" s="1"/>
  <c r="B188" i="3"/>
  <c r="F188" i="3" s="1"/>
  <c r="I184" i="2"/>
  <c r="C188" i="3" s="1"/>
  <c r="B19" i="3"/>
  <c r="F19" i="3" s="1"/>
  <c r="I15" i="2"/>
  <c r="C19" i="3" s="1"/>
  <c r="B207" i="3"/>
  <c r="F207" i="3" s="1"/>
  <c r="I203" i="2"/>
  <c r="C207" i="3" s="1"/>
  <c r="B58" i="3"/>
  <c r="F58" i="3" s="1"/>
  <c r="I54" i="2"/>
  <c r="C58" i="3" s="1"/>
  <c r="B407" i="3"/>
  <c r="F407" i="3" s="1"/>
  <c r="I403" i="2"/>
  <c r="C407" i="3" s="1"/>
  <c r="G407" i="3" s="1"/>
  <c r="B498" i="3"/>
  <c r="F498" i="3" s="1"/>
  <c r="I494" i="2"/>
  <c r="C498" i="3" s="1"/>
  <c r="G498" i="3" s="1"/>
  <c r="I191" i="2"/>
  <c r="C195" i="3" s="1"/>
  <c r="B195" i="3"/>
  <c r="F195" i="3" s="1"/>
  <c r="B271" i="3"/>
  <c r="F271" i="3" s="1"/>
  <c r="I267" i="2"/>
  <c r="C271" i="3" s="1"/>
  <c r="B262" i="3"/>
  <c r="F262" i="3" s="1"/>
  <c r="I258" i="2"/>
  <c r="C262" i="3" s="1"/>
  <c r="B264" i="3"/>
  <c r="F264" i="3" s="1"/>
  <c r="I260" i="2"/>
  <c r="C264" i="3" s="1"/>
  <c r="B511" i="3"/>
  <c r="F511" i="3" s="1"/>
  <c r="I507" i="2"/>
  <c r="C511" i="3" s="1"/>
  <c r="G511" i="3" s="1"/>
  <c r="B462" i="3"/>
  <c r="F462" i="3" s="1"/>
  <c r="I458" i="2"/>
  <c r="C462" i="3" s="1"/>
  <c r="G462" i="3" s="1"/>
  <c r="B244" i="3"/>
  <c r="F244" i="3" s="1"/>
  <c r="I240" i="2"/>
  <c r="C244" i="3" s="1"/>
  <c r="B221" i="3"/>
  <c r="F221" i="3" s="1"/>
  <c r="I217" i="2"/>
  <c r="C221" i="3" s="1"/>
  <c r="B174" i="3"/>
  <c r="F174" i="3" s="1"/>
  <c r="I170" i="2"/>
  <c r="C174" i="3" s="1"/>
  <c r="B135" i="3"/>
  <c r="F135" i="3" s="1"/>
  <c r="I131" i="2"/>
  <c r="C135" i="3" s="1"/>
  <c r="B472" i="3"/>
  <c r="F472" i="3" s="1"/>
  <c r="I468" i="2"/>
  <c r="C472" i="3" s="1"/>
  <c r="G472" i="3" s="1"/>
  <c r="B206" i="3"/>
  <c r="F206" i="3" s="1"/>
  <c r="I202" i="2"/>
  <c r="C206" i="3" s="1"/>
  <c r="B92" i="3"/>
  <c r="F92" i="3" s="1"/>
  <c r="I88" i="2"/>
  <c r="C92" i="3" s="1"/>
  <c r="B55" i="3"/>
  <c r="F55" i="3" s="1"/>
  <c r="I51" i="2"/>
  <c r="C55" i="3" s="1"/>
  <c r="B433" i="3"/>
  <c r="F433" i="3" s="1"/>
  <c r="I429" i="2"/>
  <c r="C433" i="3" s="1"/>
  <c r="G433" i="3" s="1"/>
  <c r="B292" i="3"/>
  <c r="F292" i="3" s="1"/>
  <c r="I288" i="2"/>
  <c r="C292" i="3" s="1"/>
  <c r="G292" i="3" s="1"/>
  <c r="B20" i="3"/>
  <c r="F20" i="3" s="1"/>
  <c r="I16" i="2"/>
  <c r="C20" i="3" s="1"/>
  <c r="B378" i="3"/>
  <c r="F378" i="3" s="1"/>
  <c r="I374" i="2"/>
  <c r="C378" i="3" s="1"/>
  <c r="G378" i="3" s="1"/>
  <c r="B187" i="3"/>
  <c r="F187" i="3" s="1"/>
  <c r="I183" i="2"/>
  <c r="C187" i="3" s="1"/>
  <c r="B516" i="3"/>
  <c r="F516" i="3" s="1"/>
  <c r="I512" i="2"/>
  <c r="C516" i="3" s="1"/>
  <c r="G516" i="3" s="1"/>
  <c r="B168" i="3"/>
  <c r="F168" i="3" s="1"/>
  <c r="I164" i="2"/>
  <c r="C168" i="3" s="1"/>
  <c r="B230" i="3"/>
  <c r="F230" i="3" s="1"/>
  <c r="I226" i="2"/>
  <c r="C230" i="3" s="1"/>
  <c r="B60" i="3"/>
  <c r="F60" i="3" s="1"/>
  <c r="I56" i="2"/>
  <c r="C60" i="3" s="1"/>
  <c r="B101" i="3"/>
  <c r="F101" i="3" s="1"/>
  <c r="I97" i="2"/>
  <c r="C101" i="3" s="1"/>
  <c r="B263" i="3"/>
  <c r="F263" i="3" s="1"/>
  <c r="I259" i="2"/>
  <c r="C263" i="3" s="1"/>
  <c r="B99" i="3"/>
  <c r="F99" i="3" s="1"/>
  <c r="I95" i="2"/>
  <c r="C99" i="3" s="1"/>
  <c r="B140" i="3"/>
  <c r="F140" i="3" s="1"/>
  <c r="I136" i="2"/>
  <c r="C140" i="3" s="1"/>
  <c r="B209" i="3"/>
  <c r="F209" i="3" s="1"/>
  <c r="I205" i="2"/>
  <c r="C209" i="3" s="1"/>
  <c r="B120" i="3"/>
  <c r="F120" i="3" s="1"/>
  <c r="I116" i="2"/>
  <c r="C120" i="3" s="1"/>
  <c r="B193" i="3"/>
  <c r="F193" i="3" s="1"/>
  <c r="I189" i="2"/>
  <c r="C193" i="3" s="1"/>
  <c r="B62" i="3"/>
  <c r="F62" i="3" s="1"/>
  <c r="I58" i="2"/>
  <c r="C62" i="3" s="1"/>
  <c r="B100" i="3"/>
  <c r="F100" i="3" s="1"/>
  <c r="I96" i="2"/>
  <c r="C100" i="3" s="1"/>
  <c r="B225" i="3"/>
  <c r="F225" i="3" s="1"/>
  <c r="I221" i="2"/>
  <c r="C225" i="3" s="1"/>
  <c r="B27" i="3"/>
  <c r="F27" i="3" s="1"/>
  <c r="I23" i="2"/>
  <c r="C27" i="3" s="1"/>
  <c r="B113" i="3"/>
  <c r="F113" i="3" s="1"/>
  <c r="I109" i="2"/>
  <c r="C113" i="3" s="1"/>
  <c r="B404" i="3"/>
  <c r="F404" i="3" s="1"/>
  <c r="I400" i="2"/>
  <c r="C404" i="3" s="1"/>
  <c r="G404" i="3" s="1"/>
  <c r="B368" i="3"/>
  <c r="F368" i="3" s="1"/>
  <c r="I364" i="2"/>
  <c r="C368" i="3" s="1"/>
  <c r="G368" i="3" s="1"/>
  <c r="B522" i="3"/>
  <c r="F522" i="3" s="1"/>
  <c r="I518" i="2"/>
  <c r="C522" i="3" s="1"/>
  <c r="G522" i="3" s="1"/>
  <c r="B421" i="3"/>
  <c r="F421" i="3" s="1"/>
  <c r="I417" i="2"/>
  <c r="C421" i="3" s="1"/>
  <c r="G421" i="3" s="1"/>
  <c r="B533" i="3"/>
  <c r="F533" i="3" s="1"/>
  <c r="I529" i="2"/>
  <c r="C533" i="3" s="1"/>
  <c r="G533" i="3" s="1"/>
  <c r="B397" i="3"/>
  <c r="F397" i="3" s="1"/>
  <c r="I393" i="2"/>
  <c r="C397" i="3" s="1"/>
  <c r="G397" i="3" s="1"/>
  <c r="B545" i="3"/>
  <c r="F545" i="3" s="1"/>
  <c r="I541" i="2"/>
  <c r="C545" i="3" s="1"/>
  <c r="G545" i="3" s="1"/>
  <c r="B355" i="3"/>
  <c r="F355" i="3" s="1"/>
  <c r="I351" i="2"/>
  <c r="C355" i="3" s="1"/>
  <c r="G355" i="3" s="1"/>
  <c r="B372" i="3"/>
  <c r="F372" i="3" s="1"/>
  <c r="I368" i="2"/>
  <c r="C372" i="3" s="1"/>
  <c r="G372" i="3" s="1"/>
  <c r="B551" i="3"/>
  <c r="F551" i="3" s="1"/>
  <c r="I547" i="2"/>
  <c r="C551" i="3" s="1"/>
  <c r="G551" i="3" s="1"/>
  <c r="B371" i="3"/>
  <c r="F371" i="3" s="1"/>
  <c r="I367" i="2"/>
  <c r="C371" i="3" s="1"/>
  <c r="G371" i="3" s="1"/>
  <c r="B543" i="3"/>
  <c r="F543" i="3" s="1"/>
  <c r="I539" i="2"/>
  <c r="C543" i="3" s="1"/>
  <c r="G543" i="3" s="1"/>
  <c r="B363" i="3"/>
  <c r="F363" i="3" s="1"/>
  <c r="I359" i="2"/>
  <c r="C363" i="3" s="1"/>
  <c r="G363" i="3" s="1"/>
  <c r="B329" i="3"/>
  <c r="F329" i="3" s="1"/>
  <c r="I325" i="2"/>
  <c r="C329" i="3" s="1"/>
  <c r="G329" i="3" s="1"/>
  <c r="B512" i="3"/>
  <c r="F512" i="3" s="1"/>
  <c r="I508" i="2"/>
  <c r="C512" i="3" s="1"/>
  <c r="G512" i="3" s="1"/>
  <c r="B504" i="3"/>
  <c r="F504" i="3" s="1"/>
  <c r="I500" i="2"/>
  <c r="C504" i="3" s="1"/>
  <c r="G504" i="3" s="1"/>
  <c r="B469" i="3"/>
  <c r="F469" i="3" s="1"/>
  <c r="I465" i="2"/>
  <c r="C469" i="3" s="1"/>
  <c r="G469" i="3" s="1"/>
  <c r="B419" i="3"/>
  <c r="F419" i="3" s="1"/>
  <c r="I415" i="2"/>
  <c r="C419" i="3" s="1"/>
  <c r="G419" i="3" s="1"/>
  <c r="B388" i="3"/>
  <c r="F388" i="3" s="1"/>
  <c r="I384" i="2"/>
  <c r="C388" i="3" s="1"/>
  <c r="G388" i="3" s="1"/>
  <c r="B73" i="3"/>
  <c r="F73" i="3" s="1"/>
  <c r="I69" i="2"/>
  <c r="C73" i="3" s="1"/>
  <c r="B531" i="3"/>
  <c r="F531" i="3" s="1"/>
  <c r="I527" i="2"/>
  <c r="C531" i="3" s="1"/>
  <c r="G531" i="3" s="1"/>
  <c r="B457" i="3"/>
  <c r="F457" i="3" s="1"/>
  <c r="I453" i="2"/>
  <c r="C457" i="3" s="1"/>
  <c r="G457" i="3" s="1"/>
  <c r="B339" i="3"/>
  <c r="F339" i="3" s="1"/>
  <c r="I335" i="2"/>
  <c r="C339" i="3" s="1"/>
  <c r="G339" i="3" s="1"/>
  <c r="B364" i="3"/>
  <c r="F364" i="3" s="1"/>
  <c r="I360" i="2"/>
  <c r="C364" i="3" s="1"/>
  <c r="G364" i="3" s="1"/>
  <c r="B488" i="3"/>
  <c r="F488" i="3" s="1"/>
  <c r="I484" i="2"/>
  <c r="C488" i="3" s="1"/>
  <c r="G488" i="3" s="1"/>
  <c r="B550" i="3"/>
  <c r="F550" i="3" s="1"/>
  <c r="I546" i="2"/>
  <c r="C550" i="3" s="1"/>
  <c r="G550" i="3" s="1"/>
  <c r="B403" i="3"/>
  <c r="F403" i="3" s="1"/>
  <c r="I399" i="2"/>
  <c r="C403" i="3" s="1"/>
  <c r="G403" i="3" s="1"/>
  <c r="B375" i="3"/>
  <c r="F375" i="3" s="1"/>
  <c r="I371" i="2"/>
  <c r="C375" i="3" s="1"/>
  <c r="G375" i="3" s="1"/>
  <c r="B474" i="3"/>
  <c r="F474" i="3" s="1"/>
  <c r="I470" i="2"/>
  <c r="C474" i="3" s="1"/>
  <c r="G474" i="3" s="1"/>
  <c r="B351" i="3"/>
  <c r="F351" i="3" s="1"/>
  <c r="I347" i="2"/>
  <c r="C351" i="3" s="1"/>
  <c r="G351" i="3" s="1"/>
  <c r="B234" i="3"/>
  <c r="F234" i="3" s="1"/>
  <c r="I230" i="2"/>
  <c r="C234" i="3" s="1"/>
  <c r="B513" i="3"/>
  <c r="F513" i="3" s="1"/>
  <c r="I509" i="2"/>
  <c r="C513" i="3" s="1"/>
  <c r="G513" i="3" s="1"/>
  <c r="B366" i="3"/>
  <c r="F366" i="3" s="1"/>
  <c r="I362" i="2"/>
  <c r="C366" i="3" s="1"/>
  <c r="G366" i="3" s="1"/>
  <c r="B356" i="3"/>
  <c r="F356" i="3" s="1"/>
  <c r="I352" i="2"/>
  <c r="C356" i="3" s="1"/>
  <c r="G356" i="3" s="1"/>
  <c r="B412" i="3"/>
  <c r="F412" i="3" s="1"/>
  <c r="I408" i="2"/>
  <c r="C412" i="3" s="1"/>
  <c r="G412" i="3" s="1"/>
  <c r="B258" i="3"/>
  <c r="F258" i="3" s="1"/>
  <c r="I254" i="2"/>
  <c r="C258" i="3" s="1"/>
  <c r="B409" i="3"/>
  <c r="F409" i="3" s="1"/>
  <c r="I405" i="2"/>
  <c r="C409" i="3" s="1"/>
  <c r="G409" i="3" s="1"/>
  <c r="B281" i="3"/>
  <c r="F281" i="3" s="1"/>
  <c r="I277" i="2"/>
  <c r="C281" i="3" s="1"/>
  <c r="B204" i="3"/>
  <c r="F204" i="3" s="1"/>
  <c r="I200" i="2"/>
  <c r="C204" i="3" s="1"/>
  <c r="B437" i="3"/>
  <c r="F437" i="3" s="1"/>
  <c r="I433" i="2"/>
  <c r="C437" i="3" s="1"/>
  <c r="G437" i="3" s="1"/>
  <c r="B216" i="3"/>
  <c r="F216" i="3" s="1"/>
  <c r="I212" i="2"/>
  <c r="C216" i="3" s="1"/>
  <c r="B265" i="3"/>
  <c r="F265" i="3" s="1"/>
  <c r="I261" i="2"/>
  <c r="C265" i="3" s="1"/>
  <c r="B450" i="3"/>
  <c r="F450" i="3" s="1"/>
  <c r="I446" i="2"/>
  <c r="C450" i="3" s="1"/>
  <c r="G450" i="3" s="1"/>
  <c r="B267" i="3"/>
  <c r="F267" i="3" s="1"/>
  <c r="I263" i="2"/>
  <c r="C267" i="3" s="1"/>
  <c r="B340" i="3"/>
  <c r="F340" i="3" s="1"/>
  <c r="I336" i="2"/>
  <c r="C340" i="3" s="1"/>
  <c r="G340" i="3" s="1"/>
  <c r="B345" i="3"/>
  <c r="F345" i="3" s="1"/>
  <c r="I341" i="2"/>
  <c r="C345" i="3" s="1"/>
  <c r="G345" i="3" s="1"/>
  <c r="B162" i="3"/>
  <c r="F162" i="3" s="1"/>
  <c r="I158" i="2"/>
  <c r="C162" i="3" s="1"/>
  <c r="B536" i="3"/>
  <c r="F536" i="3" s="1"/>
  <c r="I532" i="2"/>
  <c r="C536" i="3" s="1"/>
  <c r="G536" i="3" s="1"/>
  <c r="B237" i="3"/>
  <c r="F237" i="3" s="1"/>
  <c r="I233" i="2"/>
  <c r="C237" i="3" s="1"/>
  <c r="B108" i="3"/>
  <c r="F108" i="3" s="1"/>
  <c r="I104" i="2"/>
  <c r="C108" i="3" s="1"/>
  <c r="B71" i="3"/>
  <c r="F71" i="3" s="1"/>
  <c r="I67" i="2"/>
  <c r="C71" i="3" s="1"/>
  <c r="B81" i="3"/>
  <c r="F81" i="3" s="1"/>
  <c r="I77" i="2"/>
  <c r="C81" i="3" s="1"/>
  <c r="B448" i="3"/>
  <c r="F448" i="3" s="1"/>
  <c r="I444" i="2"/>
  <c r="C448" i="3" s="1"/>
  <c r="G448" i="3" s="1"/>
  <c r="B330" i="3"/>
  <c r="F330" i="3" s="1"/>
  <c r="I326" i="2"/>
  <c r="C330" i="3" s="1"/>
  <c r="G330" i="3" s="1"/>
  <c r="B28" i="3"/>
  <c r="F28" i="3" s="1"/>
  <c r="I24" i="2"/>
  <c r="C28" i="3" s="1"/>
  <c r="B519" i="3"/>
  <c r="F519" i="3" s="1"/>
  <c r="I515" i="2"/>
  <c r="C519" i="3" s="1"/>
  <c r="G519" i="3" s="1"/>
  <c r="B224" i="3"/>
  <c r="F224" i="3" s="1"/>
  <c r="I220" i="2"/>
  <c r="C224" i="3" s="1"/>
  <c r="B163" i="3"/>
  <c r="F163" i="3" s="1"/>
  <c r="I159" i="2"/>
  <c r="C163" i="3" s="1"/>
  <c r="B77" i="3"/>
  <c r="F77" i="3" s="1"/>
  <c r="I73" i="2"/>
  <c r="C77" i="3" s="1"/>
  <c r="B180" i="3"/>
  <c r="F180" i="3" s="1"/>
  <c r="I176" i="2"/>
  <c r="C180" i="3" s="1"/>
  <c r="B215" i="3"/>
  <c r="F215" i="3" s="1"/>
  <c r="I211" i="2"/>
  <c r="C215" i="3" s="1"/>
  <c r="B290" i="3"/>
  <c r="F290" i="3" s="1"/>
  <c r="I286" i="2"/>
  <c r="C290" i="3" s="1"/>
  <c r="G290" i="3" s="1"/>
  <c r="B54" i="3"/>
  <c r="F54" i="3" s="1"/>
  <c r="I50" i="2"/>
  <c r="C54" i="3" s="1"/>
  <c r="B141" i="3"/>
  <c r="F141" i="3" s="1"/>
  <c r="I137" i="2"/>
  <c r="C141" i="3" s="1"/>
  <c r="B61" i="3"/>
  <c r="F61" i="3" s="1"/>
  <c r="I57" i="2"/>
  <c r="C61" i="3" s="1"/>
  <c r="B154" i="3"/>
  <c r="F154" i="3" s="1"/>
  <c r="I150" i="2"/>
  <c r="C154" i="3" s="1"/>
  <c r="B37" i="3"/>
  <c r="F37" i="3" s="1"/>
  <c r="I33" i="2"/>
  <c r="C37" i="3" s="1"/>
  <c r="B12" i="3"/>
  <c r="F12" i="3" s="1"/>
  <c r="I8" i="2"/>
  <c r="C12" i="3" s="1"/>
  <c r="B132" i="3"/>
  <c r="F132" i="3" s="1"/>
  <c r="I128" i="2"/>
  <c r="C132" i="3" s="1"/>
  <c r="B178" i="3"/>
  <c r="F178" i="3" s="1"/>
  <c r="I174" i="2"/>
  <c r="C178" i="3" s="1"/>
  <c r="B201" i="3"/>
  <c r="F201" i="3" s="1"/>
  <c r="I197" i="2"/>
  <c r="C201" i="3" s="1"/>
  <c r="B143" i="3"/>
  <c r="F143" i="3" s="1"/>
  <c r="I139" i="2"/>
  <c r="C143" i="3" s="1"/>
  <c r="I72" i="2"/>
  <c r="C76" i="3" s="1"/>
  <c r="B76" i="3"/>
  <c r="F76" i="3" s="1"/>
  <c r="B130" i="3"/>
  <c r="F130" i="3" s="1"/>
  <c r="I126" i="2"/>
  <c r="C130" i="3" s="1"/>
  <c r="B7" i="3"/>
  <c r="F7" i="3" s="1"/>
  <c r="I3" i="2"/>
  <c r="C7" i="3" s="1"/>
  <c r="B75" i="3"/>
  <c r="F75" i="3" s="1"/>
  <c r="I71" i="2"/>
  <c r="C75" i="3" s="1"/>
  <c r="B499" i="3"/>
  <c r="F499" i="3" s="1"/>
  <c r="I495" i="2"/>
  <c r="C499" i="3" s="1"/>
  <c r="G499" i="3" s="1"/>
  <c r="B425" i="3"/>
  <c r="F425" i="3" s="1"/>
  <c r="I421" i="2"/>
  <c r="C425" i="3" s="1"/>
  <c r="G425" i="3" s="1"/>
  <c r="B422" i="3"/>
  <c r="F422" i="3" s="1"/>
  <c r="I418" i="2"/>
  <c r="C422" i="3" s="1"/>
  <c r="G422" i="3" s="1"/>
  <c r="B96" i="3"/>
  <c r="F96" i="3" s="1"/>
  <c r="I92" i="2"/>
  <c r="C96" i="3" s="1"/>
  <c r="B491" i="3"/>
  <c r="F491" i="3" s="1"/>
  <c r="I487" i="2"/>
  <c r="C491" i="3" s="1"/>
  <c r="G491" i="3" s="1"/>
  <c r="B417" i="3"/>
  <c r="F417" i="3" s="1"/>
  <c r="I413" i="2"/>
  <c r="C417" i="3" s="1"/>
  <c r="G417" i="3" s="1"/>
  <c r="B405" i="3"/>
  <c r="F405" i="3" s="1"/>
  <c r="I401" i="2"/>
  <c r="C405" i="3" s="1"/>
  <c r="G405" i="3" s="1"/>
  <c r="B51" i="3"/>
  <c r="F51" i="3" s="1"/>
  <c r="I47" i="2"/>
  <c r="C51" i="3" s="1"/>
  <c r="B53" i="3"/>
  <c r="F53" i="3" s="1"/>
  <c r="I49" i="2"/>
  <c r="C53" i="3" s="1"/>
  <c r="B537" i="3"/>
  <c r="F537" i="3" s="1"/>
  <c r="I533" i="2"/>
  <c r="C537" i="3" s="1"/>
  <c r="G537" i="3" s="1"/>
  <c r="B502" i="3"/>
  <c r="F502" i="3" s="1"/>
  <c r="I498" i="2"/>
  <c r="C502" i="3" s="1"/>
  <c r="G502" i="3" s="1"/>
  <c r="B444" i="3"/>
  <c r="F444" i="3" s="1"/>
  <c r="I440" i="2"/>
  <c r="C444" i="3" s="1"/>
  <c r="G444" i="3" s="1"/>
  <c r="B327" i="3"/>
  <c r="F327" i="3" s="1"/>
  <c r="I323" i="2"/>
  <c r="C327" i="3" s="1"/>
  <c r="G327" i="3" s="1"/>
  <c r="B42" i="3"/>
  <c r="F42" i="3" s="1"/>
  <c r="I38" i="2"/>
  <c r="C42" i="3" s="1"/>
  <c r="B564" i="3"/>
  <c r="F564" i="3" s="1"/>
  <c r="I560" i="2"/>
  <c r="C564" i="3" s="1"/>
  <c r="G564" i="3" s="1"/>
  <c r="B393" i="3"/>
  <c r="F393" i="3" s="1"/>
  <c r="I389" i="2"/>
  <c r="C393" i="3" s="1"/>
  <c r="G393" i="3" s="1"/>
  <c r="B365" i="3"/>
  <c r="F365" i="3" s="1"/>
  <c r="I361" i="2"/>
  <c r="C365" i="3" s="1"/>
  <c r="G365" i="3" s="1"/>
  <c r="B521" i="3"/>
  <c r="F521" i="3" s="1"/>
  <c r="I517" i="2"/>
  <c r="C521" i="3" s="1"/>
  <c r="G521" i="3" s="1"/>
  <c r="B486" i="3"/>
  <c r="F486" i="3" s="1"/>
  <c r="I482" i="2"/>
  <c r="C486" i="3" s="1"/>
  <c r="G486" i="3" s="1"/>
  <c r="B428" i="3"/>
  <c r="F428" i="3" s="1"/>
  <c r="I424" i="2"/>
  <c r="C428" i="3" s="1"/>
  <c r="G428" i="3" s="1"/>
  <c r="B446" i="3"/>
  <c r="F446" i="3" s="1"/>
  <c r="I442" i="2"/>
  <c r="C446" i="3" s="1"/>
  <c r="G446" i="3" s="1"/>
  <c r="B484" i="3"/>
  <c r="F484" i="3" s="1"/>
  <c r="I480" i="2"/>
  <c r="C484" i="3" s="1"/>
  <c r="G484" i="3" s="1"/>
  <c r="B312" i="3"/>
  <c r="F312" i="3" s="1"/>
  <c r="I308" i="2"/>
  <c r="C312" i="3" s="1"/>
  <c r="G312" i="3" s="1"/>
  <c r="B295" i="3"/>
  <c r="F295" i="3" s="1"/>
  <c r="I291" i="2"/>
  <c r="C295" i="3" s="1"/>
  <c r="G295" i="3" s="1"/>
  <c r="B547" i="3"/>
  <c r="F547" i="3" s="1"/>
  <c r="I543" i="2"/>
  <c r="C547" i="3" s="1"/>
  <c r="G547" i="3" s="1"/>
  <c r="B335" i="3"/>
  <c r="F335" i="3" s="1"/>
  <c r="I331" i="2"/>
  <c r="C335" i="3" s="1"/>
  <c r="G335" i="3" s="1"/>
  <c r="B226" i="3"/>
  <c r="F226" i="3" s="1"/>
  <c r="I222" i="2"/>
  <c r="C226" i="3" s="1"/>
  <c r="B18" i="3"/>
  <c r="F18" i="3" s="1"/>
  <c r="I14" i="2"/>
  <c r="C18" i="3" s="1"/>
  <c r="B323" i="3"/>
  <c r="F323" i="3" s="1"/>
  <c r="I319" i="2"/>
  <c r="C323" i="3" s="1"/>
  <c r="G323" i="3" s="1"/>
  <c r="B301" i="3"/>
  <c r="F301" i="3" s="1"/>
  <c r="I297" i="2"/>
  <c r="C301" i="3" s="1"/>
  <c r="G301" i="3" s="1"/>
  <c r="B451" i="3"/>
  <c r="F451" i="3" s="1"/>
  <c r="I447" i="2"/>
  <c r="C451" i="3" s="1"/>
  <c r="G451" i="3" s="1"/>
  <c r="B306" i="3"/>
  <c r="F306" i="3" s="1"/>
  <c r="I302" i="2"/>
  <c r="C306" i="3" s="1"/>
  <c r="G306" i="3" s="1"/>
  <c r="B189" i="3"/>
  <c r="F189" i="3" s="1"/>
  <c r="I185" i="2"/>
  <c r="C189" i="3" s="1"/>
  <c r="B390" i="3"/>
  <c r="F390" i="3" s="1"/>
  <c r="I386" i="2"/>
  <c r="C390" i="3" s="1"/>
  <c r="G390" i="3" s="1"/>
  <c r="B285" i="3"/>
  <c r="F285" i="3" s="1"/>
  <c r="I281" i="2"/>
  <c r="C285" i="3" s="1"/>
  <c r="B389" i="3"/>
  <c r="F389" i="3" s="1"/>
  <c r="I385" i="2"/>
  <c r="C389" i="3" s="1"/>
  <c r="G389" i="3" s="1"/>
  <c r="B34" i="3"/>
  <c r="F34" i="3" s="1"/>
  <c r="I30" i="2"/>
  <c r="C34" i="3" s="1"/>
  <c r="B299" i="3"/>
  <c r="F299" i="3" s="1"/>
  <c r="I295" i="2"/>
  <c r="C299" i="3" s="1"/>
  <c r="G299" i="3" s="1"/>
  <c r="B250" i="3"/>
  <c r="F250" i="3" s="1"/>
  <c r="I246" i="2"/>
  <c r="C250" i="3" s="1"/>
  <c r="B171" i="3"/>
  <c r="F171" i="3" s="1"/>
  <c r="I167" i="2"/>
  <c r="C171" i="3" s="1"/>
  <c r="B415" i="3"/>
  <c r="F415" i="3" s="1"/>
  <c r="I411" i="2"/>
  <c r="C415" i="3" s="1"/>
  <c r="G415" i="3" s="1"/>
  <c r="B159" i="3"/>
  <c r="F159" i="3" s="1"/>
  <c r="I155" i="2"/>
  <c r="C159" i="3" s="1"/>
  <c r="B44" i="3"/>
  <c r="F44" i="3" s="1"/>
  <c r="I40" i="2"/>
  <c r="C44" i="3" s="1"/>
  <c r="B317" i="3"/>
  <c r="F317" i="3" s="1"/>
  <c r="I313" i="2"/>
  <c r="C317" i="3" s="1"/>
  <c r="G317" i="3" s="1"/>
  <c r="B233" i="3"/>
  <c r="F233" i="3" s="1"/>
  <c r="I229" i="2"/>
  <c r="C233" i="3" s="1"/>
  <c r="B185" i="3"/>
  <c r="F185" i="3" s="1"/>
  <c r="I181" i="2"/>
  <c r="C185" i="3" s="1"/>
  <c r="B289" i="3"/>
  <c r="F289" i="3" s="1"/>
  <c r="I285" i="2"/>
  <c r="C289" i="3" s="1"/>
  <c r="G289" i="3" s="1"/>
  <c r="B129" i="3"/>
  <c r="F129" i="3" s="1"/>
  <c r="I125" i="2"/>
  <c r="C129" i="3" s="1"/>
  <c r="B243" i="3"/>
  <c r="F243" i="3" s="1"/>
  <c r="I239" i="2"/>
  <c r="C243" i="3" s="1"/>
  <c r="B117" i="3"/>
  <c r="F117" i="3" s="1"/>
  <c r="I113" i="2"/>
  <c r="C117" i="3" s="1"/>
  <c r="B208" i="3"/>
  <c r="F208" i="3" s="1"/>
  <c r="I204" i="2"/>
  <c r="C208" i="3" s="1"/>
  <c r="B540" i="3"/>
  <c r="F540" i="3" s="1"/>
  <c r="I536" i="2"/>
  <c r="C540" i="3" s="1"/>
  <c r="G540" i="3" s="1"/>
  <c r="B198" i="3"/>
  <c r="F198" i="3" s="1"/>
  <c r="I194" i="2"/>
  <c r="C198" i="3" s="1"/>
  <c r="B103" i="3"/>
  <c r="F103" i="3" s="1"/>
  <c r="I99" i="2"/>
  <c r="C103" i="3" s="1"/>
  <c r="B535" i="3"/>
  <c r="F535" i="3" s="1"/>
  <c r="I531" i="2"/>
  <c r="C535" i="3" s="1"/>
  <c r="G535" i="3" s="1"/>
  <c r="B134" i="3"/>
  <c r="F134" i="3" s="1"/>
  <c r="I130" i="2"/>
  <c r="C134" i="3" s="1"/>
  <c r="B36" i="3"/>
  <c r="F36" i="3" s="1"/>
  <c r="I32" i="2"/>
  <c r="C36" i="3" s="1"/>
  <c r="B144" i="3"/>
  <c r="F144" i="3" s="1"/>
  <c r="I140" i="2"/>
  <c r="C144" i="3" s="1"/>
  <c r="B316" i="3"/>
  <c r="F316" i="3" s="1"/>
  <c r="I312" i="2"/>
  <c r="C316" i="3" s="1"/>
  <c r="G316" i="3" s="1"/>
  <c r="B324" i="3"/>
  <c r="F324" i="3" s="1"/>
  <c r="I320" i="2"/>
  <c r="C324" i="3" s="1"/>
  <c r="G324" i="3" s="1"/>
  <c r="B124" i="3"/>
  <c r="F124" i="3" s="1"/>
  <c r="I120" i="2"/>
  <c r="C124" i="3" s="1"/>
  <c r="B59" i="3"/>
  <c r="F59" i="3" s="1"/>
  <c r="I55" i="2"/>
  <c r="C59" i="3" s="1"/>
  <c r="B88" i="3"/>
  <c r="F88" i="3" s="1"/>
  <c r="I84" i="2"/>
  <c r="C88" i="3" s="1"/>
  <c r="B127" i="3"/>
  <c r="F127" i="3" s="1"/>
  <c r="I123" i="2"/>
  <c r="C127" i="3" s="1"/>
  <c r="B161" i="3"/>
  <c r="F161" i="3" s="1"/>
  <c r="I157" i="2"/>
  <c r="C161" i="3" s="1"/>
  <c r="B213" i="3"/>
  <c r="F213" i="3" s="1"/>
  <c r="I209" i="2"/>
  <c r="C213" i="3" s="1"/>
  <c r="B527" i="3"/>
  <c r="F527" i="3" s="1"/>
  <c r="I523" i="2"/>
  <c r="C527" i="3" s="1"/>
  <c r="G527" i="3" s="1"/>
  <c r="I4" i="2"/>
  <c r="C8" i="3" s="1"/>
  <c r="B8" i="3"/>
  <c r="F8" i="3" s="1"/>
  <c r="B454" i="3"/>
  <c r="F454" i="3" s="1"/>
  <c r="I450" i="2"/>
  <c r="C454" i="3" s="1"/>
  <c r="G454" i="3" s="1"/>
  <c r="B559" i="3"/>
  <c r="F559" i="3" s="1"/>
  <c r="I555" i="2"/>
  <c r="C559" i="3" s="1"/>
  <c r="G559" i="3" s="1"/>
  <c r="B552" i="3"/>
  <c r="F552" i="3" s="1"/>
  <c r="I548" i="2"/>
  <c r="C552" i="3" s="1"/>
  <c r="G552" i="3" s="1"/>
  <c r="B374" i="3"/>
  <c r="F374" i="3" s="1"/>
  <c r="I370" i="2"/>
  <c r="C374" i="3" s="1"/>
  <c r="G374" i="3" s="1"/>
  <c r="B303" i="3"/>
  <c r="F303" i="3" s="1"/>
  <c r="I299" i="2"/>
  <c r="C303" i="3" s="1"/>
  <c r="G303" i="3" s="1"/>
  <c r="B423" i="3"/>
  <c r="F423" i="3" s="1"/>
  <c r="I419" i="2"/>
  <c r="C423" i="3" s="1"/>
  <c r="G423" i="3" s="1"/>
  <c r="B300" i="3"/>
  <c r="F300" i="3" s="1"/>
  <c r="I296" i="2"/>
  <c r="C300" i="3" s="1"/>
  <c r="G300" i="3" s="1"/>
  <c r="B563" i="3"/>
  <c r="F563" i="3" s="1"/>
  <c r="I559" i="2"/>
  <c r="C563" i="3" s="1"/>
  <c r="G563" i="3" s="1"/>
  <c r="B532" i="3"/>
  <c r="F532" i="3" s="1"/>
  <c r="I528" i="2"/>
  <c r="C532" i="3" s="1"/>
  <c r="G532" i="3" s="1"/>
  <c r="B333" i="3"/>
  <c r="F333" i="3" s="1"/>
  <c r="I329" i="2"/>
  <c r="C333" i="3" s="1"/>
  <c r="G333" i="3" s="1"/>
  <c r="B325" i="3"/>
  <c r="F325" i="3" s="1"/>
  <c r="I321" i="2"/>
  <c r="C325" i="3" s="1"/>
  <c r="G325" i="3" s="1"/>
  <c r="B82" i="3"/>
  <c r="F82" i="3" s="1"/>
  <c r="I78" i="2"/>
  <c r="C82" i="3" s="1"/>
  <c r="B408" i="3"/>
  <c r="F408" i="3" s="1"/>
  <c r="I404" i="2"/>
  <c r="C408" i="3" s="1"/>
  <c r="G408" i="3" s="1"/>
  <c r="B554" i="3"/>
  <c r="F554" i="3" s="1"/>
  <c r="I550" i="2"/>
  <c r="C554" i="3" s="1"/>
  <c r="G554" i="3" s="1"/>
  <c r="B453" i="3"/>
  <c r="F453" i="3" s="1"/>
  <c r="I449" i="2"/>
  <c r="C453" i="3" s="1"/>
  <c r="G453" i="3" s="1"/>
  <c r="B336" i="3"/>
  <c r="F336" i="3" s="1"/>
  <c r="I332" i="2"/>
  <c r="C336" i="3" s="1"/>
  <c r="G336" i="3" s="1"/>
  <c r="B510" i="3"/>
  <c r="F510" i="3" s="1"/>
  <c r="I506" i="2"/>
  <c r="C510" i="3" s="1"/>
  <c r="G510" i="3" s="1"/>
  <c r="B288" i="3"/>
  <c r="F288" i="3" s="1"/>
  <c r="I284" i="2"/>
  <c r="C288" i="3" s="1"/>
  <c r="G288" i="3" s="1"/>
  <c r="B219" i="3"/>
  <c r="F219" i="3" s="1"/>
  <c r="I215" i="2"/>
  <c r="C219" i="3" s="1"/>
  <c r="B476" i="3"/>
  <c r="F476" i="3" s="1"/>
  <c r="I472" i="2"/>
  <c r="C476" i="3" s="1"/>
  <c r="G476" i="3" s="1"/>
  <c r="B416" i="3"/>
  <c r="F416" i="3" s="1"/>
  <c r="I412" i="2"/>
  <c r="C416" i="3" s="1"/>
  <c r="G416" i="3" s="1"/>
  <c r="B293" i="3"/>
  <c r="F293" i="3" s="1"/>
  <c r="I289" i="2"/>
  <c r="C293" i="3" s="1"/>
  <c r="G293" i="3" s="1"/>
  <c r="B505" i="3"/>
  <c r="F505" i="3" s="1"/>
  <c r="I501" i="2"/>
  <c r="C505" i="3" s="1"/>
  <c r="G505" i="3" s="1"/>
  <c r="B342" i="3"/>
  <c r="F342" i="3" s="1"/>
  <c r="I338" i="2"/>
  <c r="C342" i="3" s="1"/>
  <c r="G342" i="3" s="1"/>
  <c r="B445" i="3"/>
  <c r="F445" i="3" s="1"/>
  <c r="I441" i="2"/>
  <c r="C445" i="3" s="1"/>
  <c r="G445" i="3" s="1"/>
  <c r="B242" i="3"/>
  <c r="F242" i="3" s="1"/>
  <c r="I238" i="2"/>
  <c r="C242" i="3" s="1"/>
  <c r="B238" i="3"/>
  <c r="F238" i="3" s="1"/>
  <c r="I234" i="2"/>
  <c r="C238" i="3" s="1"/>
  <c r="B321" i="3"/>
  <c r="F321" i="3" s="1"/>
  <c r="I317" i="2"/>
  <c r="C321" i="3" s="1"/>
  <c r="G321" i="3" s="1"/>
  <c r="B514" i="3"/>
  <c r="F514" i="3" s="1"/>
  <c r="I510" i="2"/>
  <c r="C514" i="3" s="1"/>
  <c r="G514" i="3" s="1"/>
  <c r="B255" i="3"/>
  <c r="F255" i="3" s="1"/>
  <c r="I251" i="2"/>
  <c r="C255" i="3" s="1"/>
  <c r="B359" i="3"/>
  <c r="F359" i="3" s="1"/>
  <c r="I355" i="2"/>
  <c r="C359" i="3" s="1"/>
  <c r="G359" i="3" s="1"/>
  <c r="B507" i="3"/>
  <c r="F507" i="3" s="1"/>
  <c r="I503" i="2"/>
  <c r="C507" i="3" s="1"/>
  <c r="G507" i="3" s="1"/>
  <c r="B251" i="3"/>
  <c r="F251" i="3" s="1"/>
  <c r="I247" i="2"/>
  <c r="C251" i="3" s="1"/>
  <c r="B186" i="3"/>
  <c r="F186" i="3" s="1"/>
  <c r="I182" i="2"/>
  <c r="C186" i="3" s="1"/>
  <c r="B106" i="3"/>
  <c r="F106" i="3" s="1"/>
  <c r="I102" i="2"/>
  <c r="C106" i="3" s="1"/>
  <c r="B349" i="3"/>
  <c r="F349" i="3" s="1"/>
  <c r="I345" i="2"/>
  <c r="C349" i="3" s="1"/>
  <c r="G349" i="3" s="1"/>
  <c r="B346" i="3"/>
  <c r="F346" i="3" s="1"/>
  <c r="I342" i="2"/>
  <c r="C346" i="3" s="1"/>
  <c r="G346" i="3" s="1"/>
  <c r="B205" i="3"/>
  <c r="F205" i="3" s="1"/>
  <c r="I201" i="2"/>
  <c r="C205" i="3" s="1"/>
  <c r="B64" i="3"/>
  <c r="F64" i="3" s="1"/>
  <c r="I60" i="2"/>
  <c r="C64" i="3" s="1"/>
  <c r="B354" i="3"/>
  <c r="F354" i="3" s="1"/>
  <c r="I350" i="2"/>
  <c r="C354" i="3" s="1"/>
  <c r="G354" i="3" s="1"/>
  <c r="B137" i="3"/>
  <c r="F137" i="3" s="1"/>
  <c r="I133" i="2"/>
  <c r="C137" i="3" s="1"/>
  <c r="B261" i="3"/>
  <c r="F261" i="3" s="1"/>
  <c r="I257" i="2"/>
  <c r="C261" i="3" s="1"/>
  <c r="B348" i="3"/>
  <c r="F348" i="3" s="1"/>
  <c r="I344" i="2"/>
  <c r="C348" i="3" s="1"/>
  <c r="G348" i="3" s="1"/>
  <c r="B138" i="3"/>
  <c r="F138" i="3" s="1"/>
  <c r="I134" i="2"/>
  <c r="C138" i="3" s="1"/>
  <c r="B142" i="3"/>
  <c r="F142" i="3" s="1"/>
  <c r="I138" i="2"/>
  <c r="C142" i="3" s="1"/>
  <c r="B26" i="3"/>
  <c r="F26" i="3" s="1"/>
  <c r="I22" i="2"/>
  <c r="C26" i="3" s="1"/>
  <c r="B308" i="3"/>
  <c r="F308" i="3" s="1"/>
  <c r="I304" i="2"/>
  <c r="C308" i="3" s="1"/>
  <c r="G308" i="3" s="1"/>
  <c r="B328" i="3"/>
  <c r="F328" i="3" s="1"/>
  <c r="I324" i="2"/>
  <c r="C328" i="3" s="1"/>
  <c r="G328" i="3" s="1"/>
  <c r="B247" i="3"/>
  <c r="F247" i="3" s="1"/>
  <c r="I243" i="2"/>
  <c r="C247" i="3" s="1"/>
  <c r="B15" i="3"/>
  <c r="F15" i="3" s="1"/>
  <c r="I11" i="2"/>
  <c r="C15" i="3" s="1"/>
  <c r="B282" i="3"/>
  <c r="F282" i="3" s="1"/>
  <c r="I278" i="2"/>
  <c r="C282" i="3" s="1"/>
  <c r="B46" i="3"/>
  <c r="F46" i="3" s="1"/>
  <c r="I42" i="2"/>
  <c r="C46" i="3" s="1"/>
  <c r="B133" i="3"/>
  <c r="F133" i="3" s="1"/>
  <c r="I129" i="2"/>
  <c r="C133" i="3" s="1"/>
  <c r="B395" i="3"/>
  <c r="F395" i="3" s="1"/>
  <c r="I391" i="2"/>
  <c r="C395" i="3" s="1"/>
  <c r="G395" i="3" s="1"/>
  <c r="B118" i="3"/>
  <c r="F118" i="3" s="1"/>
  <c r="I114" i="2"/>
  <c r="C118" i="3" s="1"/>
  <c r="B231" i="3"/>
  <c r="F231" i="3" s="1"/>
  <c r="I227" i="2"/>
  <c r="C231" i="3" s="1"/>
  <c r="B83" i="3"/>
  <c r="F83" i="3" s="1"/>
  <c r="I79" i="2"/>
  <c r="C83" i="3" s="1"/>
  <c r="B276" i="3"/>
  <c r="F276" i="3" s="1"/>
  <c r="I272" i="2"/>
  <c r="C276" i="3" s="1"/>
  <c r="B17" i="3"/>
  <c r="F17" i="3" s="1"/>
  <c r="I13" i="2"/>
  <c r="C17" i="3" s="1"/>
  <c r="B90" i="3"/>
  <c r="F90" i="3" s="1"/>
  <c r="I86" i="2"/>
  <c r="C90" i="3" s="1"/>
  <c r="B158" i="3"/>
  <c r="F158" i="3" s="1"/>
  <c r="I154" i="2"/>
  <c r="C158" i="3" s="1"/>
  <c r="B497" i="3"/>
  <c r="F497" i="3" s="1"/>
  <c r="I493" i="2"/>
  <c r="C497" i="3" s="1"/>
  <c r="G497" i="3" s="1"/>
  <c r="B463" i="3"/>
  <c r="F463" i="3" s="1"/>
  <c r="I459" i="2"/>
  <c r="C463" i="3" s="1"/>
  <c r="G463" i="3" s="1"/>
  <c r="B530" i="3"/>
  <c r="F530" i="3" s="1"/>
  <c r="I526" i="2"/>
  <c r="C530" i="3" s="1"/>
  <c r="G530" i="3" s="1"/>
  <c r="B399" i="3"/>
  <c r="F399" i="3" s="1"/>
  <c r="I395" i="2"/>
  <c r="C399" i="3" s="1"/>
  <c r="G399" i="3" s="1"/>
  <c r="B334" i="3"/>
  <c r="F334" i="3" s="1"/>
  <c r="I330" i="2"/>
  <c r="C334" i="3" s="1"/>
  <c r="G334" i="3" s="1"/>
  <c r="B369" i="3"/>
  <c r="F369" i="3" s="1"/>
  <c r="I365" i="2"/>
  <c r="C369" i="3" s="1"/>
  <c r="G369" i="3" s="1"/>
  <c r="B318" i="3"/>
  <c r="F318" i="3" s="1"/>
  <c r="I314" i="2"/>
  <c r="C318" i="3" s="1"/>
  <c r="G318" i="3" s="1"/>
  <c r="B386" i="3"/>
  <c r="F386" i="3" s="1"/>
  <c r="I382" i="2"/>
  <c r="C386" i="3" s="1"/>
  <c r="G386" i="3" s="1"/>
  <c r="B304" i="3"/>
  <c r="F304" i="3" s="1"/>
  <c r="I300" i="2"/>
  <c r="C304" i="3" s="1"/>
  <c r="G304" i="3" s="1"/>
  <c r="B555" i="3"/>
  <c r="F555" i="3" s="1"/>
  <c r="I551" i="2"/>
  <c r="C555" i="3" s="1"/>
  <c r="G555" i="3" s="1"/>
  <c r="B466" i="3"/>
  <c r="F466" i="3" s="1"/>
  <c r="I462" i="2"/>
  <c r="C466" i="3" s="1"/>
  <c r="G466" i="3" s="1"/>
  <c r="B524" i="3"/>
  <c r="F524" i="3" s="1"/>
  <c r="I520" i="2"/>
  <c r="C524" i="3" s="1"/>
  <c r="G524" i="3" s="1"/>
  <c r="B468" i="3"/>
  <c r="F468" i="3" s="1"/>
  <c r="I464" i="2"/>
  <c r="C468" i="3" s="1"/>
  <c r="G468" i="3" s="1"/>
  <c r="B500" i="3"/>
  <c r="F500" i="3" s="1"/>
  <c r="I496" i="2"/>
  <c r="C500" i="3" s="1"/>
  <c r="G500" i="3" s="1"/>
  <c r="B431" i="3"/>
  <c r="F431" i="3" s="1"/>
  <c r="I427" i="2"/>
  <c r="C431" i="3" s="1"/>
  <c r="G431" i="3" s="1"/>
  <c r="B402" i="3"/>
  <c r="F402" i="3" s="1"/>
  <c r="I398" i="2"/>
  <c r="C402" i="3" s="1"/>
  <c r="G402" i="3" s="1"/>
  <c r="B549" i="3"/>
  <c r="F549" i="3" s="1"/>
  <c r="I545" i="2"/>
  <c r="C549" i="3" s="1"/>
  <c r="G549" i="3" s="1"/>
  <c r="B506" i="3"/>
  <c r="F506" i="3" s="1"/>
  <c r="I502" i="2"/>
  <c r="C506" i="3" s="1"/>
  <c r="G506" i="3" s="1"/>
  <c r="B525" i="3"/>
  <c r="F525" i="3" s="1"/>
  <c r="I521" i="2"/>
  <c r="C525" i="3" s="1"/>
  <c r="G525" i="3" s="1"/>
  <c r="B391" i="3"/>
  <c r="F391" i="3" s="1"/>
  <c r="I387" i="2"/>
  <c r="C391" i="3" s="1"/>
  <c r="G391" i="3" s="1"/>
  <c r="B322" i="3"/>
  <c r="F322" i="3" s="1"/>
  <c r="I318" i="2"/>
  <c r="C322" i="3" s="1"/>
  <c r="G322" i="3" s="1"/>
  <c r="B280" i="3"/>
  <c r="F280" i="3" s="1"/>
  <c r="I276" i="2"/>
  <c r="C280" i="3" s="1"/>
  <c r="B413" i="3"/>
  <c r="F413" i="3" s="1"/>
  <c r="I409" i="2"/>
  <c r="C413" i="3" s="1"/>
  <c r="G413" i="3" s="1"/>
  <c r="B270" i="3"/>
  <c r="F270" i="3" s="1"/>
  <c r="I266" i="2"/>
  <c r="C270" i="3" s="1"/>
  <c r="B273" i="3"/>
  <c r="F273" i="3" s="1"/>
  <c r="I269" i="2"/>
  <c r="C273" i="3" s="1"/>
  <c r="B291" i="3"/>
  <c r="F291" i="3" s="1"/>
  <c r="I287" i="2"/>
  <c r="C291" i="3" s="1"/>
  <c r="G291" i="3" s="1"/>
  <c r="B296" i="3"/>
  <c r="F296" i="3" s="1"/>
  <c r="I292" i="2"/>
  <c r="C296" i="3" s="1"/>
  <c r="G296" i="3" s="1"/>
  <c r="B455" i="3"/>
  <c r="F455" i="3" s="1"/>
  <c r="I451" i="2"/>
  <c r="C455" i="3" s="1"/>
  <c r="G455" i="3" s="1"/>
  <c r="B239" i="3"/>
  <c r="F239" i="3" s="1"/>
  <c r="I235" i="2"/>
  <c r="C239" i="3" s="1"/>
  <c r="B380" i="3"/>
  <c r="F380" i="3" s="1"/>
  <c r="I376" i="2"/>
  <c r="C380" i="3" s="1"/>
  <c r="G380" i="3" s="1"/>
  <c r="B176" i="3"/>
  <c r="F176" i="3" s="1"/>
  <c r="I172" i="2"/>
  <c r="C176" i="3" s="1"/>
  <c r="B248" i="3"/>
  <c r="F248" i="3" s="1"/>
  <c r="I244" i="2"/>
  <c r="C248" i="3" s="1"/>
  <c r="B160" i="3"/>
  <c r="F160" i="3" s="1"/>
  <c r="I156" i="2"/>
  <c r="C160" i="3" s="1"/>
  <c r="B125" i="3"/>
  <c r="F125" i="3" s="1"/>
  <c r="I121" i="2"/>
  <c r="C125" i="3" s="1"/>
  <c r="B105" i="3"/>
  <c r="F105" i="3" s="1"/>
  <c r="I101" i="2"/>
  <c r="C105" i="3" s="1"/>
  <c r="B370" i="3"/>
  <c r="F370" i="3" s="1"/>
  <c r="I366" i="2"/>
  <c r="C370" i="3" s="1"/>
  <c r="G370" i="3" s="1"/>
  <c r="B146" i="3"/>
  <c r="F146" i="3" s="1"/>
  <c r="I142" i="2"/>
  <c r="C146" i="3" s="1"/>
  <c r="B150" i="3"/>
  <c r="F150" i="3" s="1"/>
  <c r="I146" i="2"/>
  <c r="C150" i="3" s="1"/>
  <c r="B24" i="3"/>
  <c r="F24" i="3" s="1"/>
  <c r="I20" i="2"/>
  <c r="C24" i="3" s="1"/>
  <c r="B302" i="3"/>
  <c r="F302" i="3" s="1"/>
  <c r="I298" i="2"/>
  <c r="C302" i="3" s="1"/>
  <c r="G302" i="3" s="1"/>
  <c r="B232" i="3"/>
  <c r="F232" i="3" s="1"/>
  <c r="I228" i="2"/>
  <c r="C232" i="3" s="1"/>
  <c r="B78" i="3"/>
  <c r="F78" i="3" s="1"/>
  <c r="I74" i="2"/>
  <c r="C78" i="3" s="1"/>
  <c r="B548" i="3"/>
  <c r="F548" i="3" s="1"/>
  <c r="I544" i="2"/>
  <c r="C548" i="3" s="1"/>
  <c r="G548" i="3" s="1"/>
  <c r="B210" i="3"/>
  <c r="F210" i="3" s="1"/>
  <c r="I206" i="2"/>
  <c r="C210" i="3" s="1"/>
  <c r="B122" i="3"/>
  <c r="F122" i="3" s="1"/>
  <c r="I118" i="2"/>
  <c r="C122" i="3" s="1"/>
  <c r="B165" i="3"/>
  <c r="F165" i="3" s="1"/>
  <c r="I161" i="2"/>
  <c r="C165" i="3" s="1"/>
  <c r="B95" i="3"/>
  <c r="F95" i="3" s="1"/>
  <c r="I91" i="2"/>
  <c r="C95" i="3" s="1"/>
  <c r="B427" i="3"/>
  <c r="F427" i="3" s="1"/>
  <c r="I423" i="2"/>
  <c r="C427" i="3" s="1"/>
  <c r="G427" i="3" s="1"/>
  <c r="B126" i="3"/>
  <c r="F126" i="3" s="1"/>
  <c r="I122" i="2"/>
  <c r="C126" i="3" s="1"/>
  <c r="B227" i="3"/>
  <c r="F227" i="3" s="1"/>
  <c r="I223" i="2"/>
  <c r="C227" i="3" s="1"/>
  <c r="B179" i="3"/>
  <c r="F179" i="3" s="1"/>
  <c r="I175" i="2"/>
  <c r="C179" i="3" s="1"/>
  <c r="B387" i="3"/>
  <c r="F387" i="3" s="1"/>
  <c r="I383" i="2"/>
  <c r="C387" i="3" s="1"/>
  <c r="G387" i="3" s="1"/>
  <c r="B110" i="3"/>
  <c r="F110" i="3" s="1"/>
  <c r="I106" i="2"/>
  <c r="C110" i="3" s="1"/>
  <c r="B222" i="3"/>
  <c r="F222" i="3" s="1"/>
  <c r="I218" i="2"/>
  <c r="C222" i="3" s="1"/>
  <c r="B121" i="3"/>
  <c r="F121" i="3" s="1"/>
  <c r="I117" i="2"/>
  <c r="C121" i="3" s="1"/>
  <c r="B311" i="3"/>
  <c r="F311" i="3" s="1"/>
  <c r="I307" i="2"/>
  <c r="C311" i="3" s="1"/>
  <c r="G311" i="3" s="1"/>
  <c r="B66" i="3"/>
  <c r="F66" i="3" s="1"/>
  <c r="I62" i="2"/>
  <c r="C66" i="3" s="1"/>
  <c r="B139" i="3"/>
  <c r="F139" i="3" s="1"/>
  <c r="I135" i="2"/>
  <c r="C139" i="3" s="1"/>
  <c r="B43" i="3"/>
  <c r="F43" i="3" s="1"/>
  <c r="I39" i="2"/>
  <c r="C43" i="3" s="1"/>
  <c r="F454" i="2"/>
  <c r="J454" i="2" s="1" a="1"/>
  <c r="J454" i="2" s="1"/>
  <c r="F184" i="2"/>
  <c r="J184" i="2" s="1" a="1"/>
  <c r="J184" i="2" s="1"/>
  <c r="F239" i="2"/>
  <c r="J239" i="2" s="1" a="1"/>
  <c r="J239" i="2" s="1"/>
  <c r="F543" i="2"/>
  <c r="J543" i="2" s="1" a="1"/>
  <c r="J543" i="2" s="1"/>
  <c r="F111" i="2"/>
  <c r="J111" i="2" s="1" a="1"/>
  <c r="J111" i="2" s="1"/>
  <c r="F370" i="2"/>
  <c r="J370" i="2" s="1" a="1"/>
  <c r="J370" i="2" s="1"/>
  <c r="F326" i="2"/>
  <c r="J326" i="2" s="1" a="1"/>
  <c r="J326" i="2" s="1"/>
  <c r="F75" i="2"/>
  <c r="J75" i="2" s="1" a="1"/>
  <c r="J75" i="2" s="1"/>
  <c r="F113" i="2"/>
  <c r="J113" i="2" s="1" a="1"/>
  <c r="J113" i="2" s="1"/>
  <c r="F435" i="2"/>
  <c r="J435" i="2" s="1" a="1"/>
  <c r="J435" i="2" s="1"/>
  <c r="F72" i="2"/>
  <c r="J72" i="2" s="1" a="1"/>
  <c r="J72" i="2" s="1"/>
  <c r="F211" i="2"/>
  <c r="J211" i="2" s="1" a="1"/>
  <c r="J211" i="2" s="1"/>
  <c r="F237" i="2"/>
  <c r="J237" i="2" s="1" a="1"/>
  <c r="J237" i="2" s="1"/>
  <c r="F402" i="2"/>
  <c r="J402" i="2" s="1" a="1"/>
  <c r="J402" i="2" s="1"/>
  <c r="F328" i="2"/>
  <c r="J328" i="2" s="1" a="1"/>
  <c r="J328" i="2" s="1"/>
  <c r="F508" i="2"/>
  <c r="J508" i="2" s="1" a="1"/>
  <c r="J508" i="2" s="1"/>
  <c r="F35" i="2"/>
  <c r="J35" i="2" s="1" a="1"/>
  <c r="J35" i="2" s="1"/>
  <c r="F19" i="2"/>
  <c r="J19" i="2" s="1" a="1"/>
  <c r="J19" i="2" s="1"/>
  <c r="F136" i="2"/>
  <c r="J136" i="2" s="1" a="1"/>
  <c r="J136" i="2" s="1"/>
  <c r="F140" i="2"/>
  <c r="J140" i="2" s="1" a="1"/>
  <c r="J140" i="2" s="1"/>
  <c r="F214" i="2"/>
  <c r="J214" i="2" s="1" a="1"/>
  <c r="J214" i="2" s="1"/>
  <c r="F299" i="2"/>
  <c r="J299" i="2" s="1" a="1"/>
  <c r="J299" i="2" s="1"/>
  <c r="F418" i="2"/>
  <c r="J418" i="2" s="1" a="1"/>
  <c r="J418" i="2" s="1"/>
  <c r="F452" i="2"/>
  <c r="J452" i="2" s="1" a="1"/>
  <c r="J452" i="2" s="1"/>
  <c r="F547" i="2"/>
  <c r="J547" i="2" s="1" a="1"/>
  <c r="J547" i="2" s="1"/>
  <c r="F125" i="2"/>
  <c r="J125" i="2" s="1" a="1"/>
  <c r="J125" i="2" s="1"/>
  <c r="F272" i="2"/>
  <c r="J272" i="2" s="1" a="1"/>
  <c r="J272" i="2" s="1"/>
  <c r="F278" i="2"/>
  <c r="J278" i="2" s="1" a="1"/>
  <c r="J278" i="2" s="1"/>
  <c r="F266" i="2"/>
  <c r="J266" i="2" s="1" a="1"/>
  <c r="J266" i="2" s="1"/>
  <c r="F367" i="2"/>
  <c r="J367" i="2" s="1" a="1"/>
  <c r="J367" i="2" s="1"/>
  <c r="F498" i="2"/>
  <c r="J498" i="2" s="1" a="1"/>
  <c r="J498" i="2" s="1"/>
  <c r="F532" i="2"/>
  <c r="J532" i="2" s="1" a="1"/>
  <c r="J532" i="2" s="1"/>
  <c r="F485" i="2"/>
  <c r="J485" i="2" s="1" a="1"/>
  <c r="J485" i="2" s="1"/>
  <c r="F470" i="2"/>
  <c r="J470" i="2" s="1" a="1"/>
  <c r="J470" i="2" s="1"/>
  <c r="F479" i="2"/>
  <c r="J479" i="2" s="1" a="1"/>
  <c r="J479" i="2" s="1"/>
  <c r="F496" i="2"/>
  <c r="J496" i="2" s="1" a="1"/>
  <c r="J496" i="2" s="1"/>
  <c r="F417" i="2"/>
  <c r="J417" i="2" s="1" a="1"/>
  <c r="J417" i="2" s="1"/>
  <c r="F459" i="2"/>
  <c r="J459" i="2" s="1" a="1"/>
  <c r="J459" i="2" s="1"/>
  <c r="F529" i="2"/>
  <c r="J529" i="2" s="1" a="1"/>
  <c r="J529" i="2" s="1"/>
  <c r="F396" i="2"/>
  <c r="J396" i="2" s="1" a="1"/>
  <c r="J396" i="2" s="1"/>
  <c r="F437" i="2"/>
  <c r="J437" i="2" s="1" a="1"/>
  <c r="J437" i="2" s="1"/>
  <c r="F481" i="2"/>
  <c r="J481" i="2" s="1" a="1"/>
  <c r="J481" i="2" s="1"/>
  <c r="F398" i="2"/>
  <c r="J398" i="2" s="1" a="1"/>
  <c r="J398" i="2" s="1"/>
  <c r="F423" i="2"/>
  <c r="J423" i="2" s="1" a="1"/>
  <c r="J423" i="2" s="1"/>
  <c r="F349" i="2"/>
  <c r="J349" i="2" s="1" a="1"/>
  <c r="J349" i="2" s="1"/>
  <c r="F383" i="2"/>
  <c r="J383" i="2" s="1" a="1"/>
  <c r="J383" i="2" s="1"/>
  <c r="F319" i="2"/>
  <c r="J319" i="2" s="1" a="1"/>
  <c r="J319" i="2" s="1"/>
  <c r="F344" i="2"/>
  <c r="J344" i="2" s="1" a="1"/>
  <c r="J344" i="2" s="1"/>
  <c r="F361" i="2"/>
  <c r="J361" i="2" s="1" a="1"/>
  <c r="J361" i="2" s="1"/>
  <c r="F392" i="2"/>
  <c r="J392" i="2" s="1" a="1"/>
  <c r="J392" i="2" s="1"/>
  <c r="F322" i="2"/>
  <c r="J322" i="2" s="1" a="1"/>
  <c r="J322" i="2" s="1"/>
  <c r="F382" i="2"/>
  <c r="J382" i="2" s="1" a="1"/>
  <c r="J382" i="2" s="1"/>
  <c r="F323" i="2"/>
  <c r="J323" i="2" s="1" a="1"/>
  <c r="J323" i="2" s="1"/>
  <c r="F282" i="2"/>
  <c r="J282" i="2" s="1" a="1"/>
  <c r="J282" i="2" s="1"/>
  <c r="F332" i="2"/>
  <c r="J332" i="2" s="1" a="1"/>
  <c r="J332" i="2" s="1"/>
  <c r="F251" i="2"/>
  <c r="J251" i="2" s="1" a="1"/>
  <c r="J251" i="2" s="1"/>
  <c r="F276" i="2"/>
  <c r="J276" i="2" s="1" a="1"/>
  <c r="J276" i="2" s="1"/>
  <c r="F340" i="2"/>
  <c r="J340" i="2" s="1" a="1"/>
  <c r="J340" i="2" s="1"/>
  <c r="F297" i="2"/>
  <c r="J297" i="2" s="1" a="1"/>
  <c r="J297" i="2" s="1"/>
  <c r="F204" i="2"/>
  <c r="J204" i="2" s="1" a="1"/>
  <c r="J204" i="2" s="1"/>
  <c r="F302" i="2"/>
  <c r="J302" i="2" s="1" a="1"/>
  <c r="J302" i="2" s="1"/>
  <c r="F205" i="2"/>
  <c r="J205" i="2" s="1" a="1"/>
  <c r="J205" i="2" s="1"/>
  <c r="F230" i="2"/>
  <c r="J230" i="2" s="1" a="1"/>
  <c r="J230" i="2" s="1"/>
  <c r="F286" i="2"/>
  <c r="J286" i="2" s="1" a="1"/>
  <c r="J286" i="2" s="1"/>
  <c r="F174" i="2"/>
  <c r="J174" i="2" s="1" a="1"/>
  <c r="J174" i="2" s="1"/>
  <c r="F257" i="2"/>
  <c r="J257" i="2" s="1" a="1"/>
  <c r="J257" i="2" s="1"/>
  <c r="F167" i="2"/>
  <c r="J167" i="2" s="1" a="1"/>
  <c r="J167" i="2" s="1"/>
  <c r="F197" i="2"/>
  <c r="J197" i="2" s="1" a="1"/>
  <c r="J197" i="2" s="1"/>
  <c r="F288" i="2"/>
  <c r="J288" i="2" s="1" a="1"/>
  <c r="J288" i="2" s="1"/>
  <c r="F160" i="2"/>
  <c r="J160" i="2" s="1" a="1"/>
  <c r="J160" i="2" s="1"/>
  <c r="F149" i="2"/>
  <c r="J149" i="2" s="1" a="1"/>
  <c r="J149" i="2" s="1"/>
  <c r="F301" i="2"/>
  <c r="J301" i="2" s="1" a="1"/>
  <c r="J301" i="2" s="1"/>
  <c r="F141" i="2"/>
  <c r="J141" i="2" s="1" a="1"/>
  <c r="J141" i="2" s="1"/>
  <c r="F241" i="2"/>
  <c r="J241" i="2" s="1" a="1"/>
  <c r="J241" i="2" s="1"/>
  <c r="F126" i="2"/>
  <c r="J126" i="2" s="1" a="1"/>
  <c r="J126" i="2" s="1"/>
  <c r="F62" i="2"/>
  <c r="J62" i="2" s="1" a="1"/>
  <c r="J62" i="2" s="1"/>
  <c r="F216" i="2"/>
  <c r="J216" i="2" s="1" a="1"/>
  <c r="J216" i="2" s="1"/>
  <c r="F127" i="2"/>
  <c r="J127" i="2" s="1" a="1"/>
  <c r="J127" i="2" s="1"/>
  <c r="F148" i="2"/>
  <c r="J148" i="2" s="1" a="1"/>
  <c r="J148" i="2" s="1"/>
  <c r="F88" i="2"/>
  <c r="J88" i="2" s="1" a="1"/>
  <c r="J88" i="2" s="1"/>
  <c r="F24" i="2"/>
  <c r="J24" i="2" s="1" a="1"/>
  <c r="J24" i="2" s="1"/>
  <c r="F129" i="2"/>
  <c r="J129" i="2" s="1" a="1"/>
  <c r="J129" i="2" s="1"/>
  <c r="F65" i="2"/>
  <c r="J65" i="2" s="1" a="1"/>
  <c r="J65" i="2" s="1"/>
  <c r="F146" i="2"/>
  <c r="J146" i="2" s="1" a="1"/>
  <c r="J146" i="2" s="1"/>
  <c r="F34" i="2"/>
  <c r="J34" i="2" s="1" a="1"/>
  <c r="J34" i="2" s="1"/>
  <c r="F74" i="2"/>
  <c r="J74" i="2" s="1" a="1"/>
  <c r="J74" i="2" s="1"/>
  <c r="F50" i="2"/>
  <c r="J50" i="2" s="1" a="1"/>
  <c r="J50" i="2" s="1"/>
  <c r="F138" i="2"/>
  <c r="J138" i="2" s="1" a="1"/>
  <c r="J138" i="2" s="1"/>
  <c r="F90" i="2"/>
  <c r="J90" i="2" s="1" a="1"/>
  <c r="J90" i="2" s="1"/>
  <c r="F95" i="2"/>
  <c r="J95" i="2" s="1" a="1"/>
  <c r="J95" i="2" s="1"/>
  <c r="F66" i="2"/>
  <c r="J66" i="2" s="1" a="1"/>
  <c r="J66" i="2" s="1"/>
  <c r="F91" i="2"/>
  <c r="J91" i="2" s="1" a="1"/>
  <c r="J91" i="2" s="1"/>
  <c r="F44" i="2"/>
  <c r="J44" i="2" s="1" a="1"/>
  <c r="J44" i="2" s="1"/>
  <c r="F93" i="2"/>
  <c r="J93" i="2" s="1" a="1"/>
  <c r="J93" i="2" s="1"/>
  <c r="F482" i="2"/>
  <c r="J482" i="2" s="1" a="1"/>
  <c r="J482" i="2" s="1"/>
  <c r="F516" i="2"/>
  <c r="J516" i="2" s="1" a="1"/>
  <c r="J516" i="2" s="1"/>
  <c r="F477" i="2"/>
  <c r="J477" i="2" s="1" a="1"/>
  <c r="J477" i="2" s="1"/>
  <c r="F559" i="2"/>
  <c r="J559" i="2" s="1" a="1"/>
  <c r="J559" i="2" s="1"/>
  <c r="F471" i="2"/>
  <c r="J471" i="2" s="1" a="1"/>
  <c r="J471" i="2" s="1"/>
  <c r="F480" i="2"/>
  <c r="J480" i="2" s="1" a="1"/>
  <c r="J480" i="2" s="1"/>
  <c r="F409" i="2"/>
  <c r="J409" i="2" s="1" a="1"/>
  <c r="J409" i="2" s="1"/>
  <c r="F443" i="2"/>
  <c r="J443" i="2" s="1" a="1"/>
  <c r="J443" i="2" s="1"/>
  <c r="F460" i="2"/>
  <c r="J460" i="2" s="1" a="1"/>
  <c r="J460" i="2" s="1"/>
  <c r="F388" i="2"/>
  <c r="J388" i="2" s="1" a="1"/>
  <c r="J388" i="2" s="1"/>
  <c r="F429" i="2"/>
  <c r="J429" i="2" s="1" a="1"/>
  <c r="J429" i="2" s="1"/>
  <c r="F462" i="2"/>
  <c r="J462" i="2" s="1" a="1"/>
  <c r="J462" i="2" s="1"/>
  <c r="F390" i="2"/>
  <c r="J390" i="2" s="1" a="1"/>
  <c r="J390" i="2" s="1"/>
  <c r="F415" i="2"/>
  <c r="J415" i="2" s="1" a="1"/>
  <c r="J415" i="2" s="1"/>
  <c r="F333" i="2"/>
  <c r="J333" i="2" s="1" a="1"/>
  <c r="J333" i="2" s="1"/>
  <c r="F375" i="2"/>
  <c r="J375" i="2" s="1" a="1"/>
  <c r="J375" i="2" s="1"/>
  <c r="F311" i="2"/>
  <c r="J311" i="2" s="1" a="1"/>
  <c r="J311" i="2" s="1"/>
  <c r="F336" i="2"/>
  <c r="J336" i="2" s="1" a="1"/>
  <c r="J336" i="2" s="1"/>
  <c r="F353" i="2"/>
  <c r="J353" i="2" s="1" a="1"/>
  <c r="J353" i="2" s="1"/>
  <c r="F378" i="2"/>
  <c r="J378" i="2" s="1" a="1"/>
  <c r="J378" i="2" s="1"/>
  <c r="F314" i="2"/>
  <c r="J314" i="2" s="1" a="1"/>
  <c r="J314" i="2" s="1"/>
  <c r="F379" i="2"/>
  <c r="J379" i="2" s="1" a="1"/>
  <c r="J379" i="2" s="1"/>
  <c r="F315" i="2"/>
  <c r="J315" i="2" s="1" a="1"/>
  <c r="J315" i="2" s="1"/>
  <c r="F274" i="2"/>
  <c r="J274" i="2" s="1" a="1"/>
  <c r="J274" i="2" s="1"/>
  <c r="F307" i="2"/>
  <c r="J307" i="2" s="1" a="1"/>
  <c r="J307" i="2" s="1"/>
  <c r="F243" i="2"/>
  <c r="J243" i="2" s="1" a="1"/>
  <c r="J243" i="2" s="1"/>
  <c r="F268" i="2"/>
  <c r="J268" i="2" s="1" a="1"/>
  <c r="J268" i="2" s="1"/>
  <c r="F334" i="2"/>
  <c r="J334" i="2" s="1" a="1"/>
  <c r="J334" i="2" s="1"/>
  <c r="F295" i="2"/>
  <c r="J295" i="2" s="1" a="1"/>
  <c r="J295" i="2" s="1"/>
  <c r="F196" i="2"/>
  <c r="J196" i="2" s="1" a="1"/>
  <c r="J196" i="2" s="1"/>
  <c r="F273" i="2"/>
  <c r="J273" i="2" s="1" a="1"/>
  <c r="J273" i="2" s="1"/>
  <c r="F280" i="2"/>
  <c r="J280" i="2" s="1" a="1"/>
  <c r="J280" i="2" s="1"/>
  <c r="F222" i="2"/>
  <c r="J222" i="2" s="1" a="1"/>
  <c r="J222" i="2" s="1"/>
  <c r="F263" i="2"/>
  <c r="J263" i="2" s="1" a="1"/>
  <c r="J263" i="2" s="1"/>
  <c r="F166" i="2"/>
  <c r="J166" i="2" s="1" a="1"/>
  <c r="J166" i="2" s="1"/>
  <c r="F248" i="2"/>
  <c r="J248" i="2" s="1" a="1"/>
  <c r="J248" i="2" s="1"/>
  <c r="F159" i="2"/>
  <c r="J159" i="2" s="1" a="1"/>
  <c r="J159" i="2" s="1"/>
  <c r="F194" i="2"/>
  <c r="J194" i="2" s="1" a="1"/>
  <c r="J194" i="2" s="1"/>
  <c r="F233" i="2"/>
  <c r="J233" i="2" s="1" a="1"/>
  <c r="J233" i="2" s="1"/>
  <c r="F139" i="2"/>
  <c r="J139" i="2" s="1" a="1"/>
  <c r="J139" i="2" s="1"/>
  <c r="F147" i="2"/>
  <c r="J147" i="2" s="1" a="1"/>
  <c r="J147" i="2" s="1"/>
  <c r="F287" i="2"/>
  <c r="J287" i="2" s="1" a="1"/>
  <c r="J287" i="2" s="1"/>
  <c r="F133" i="2"/>
  <c r="J133" i="2" s="1" a="1"/>
  <c r="J133" i="2" s="1"/>
  <c r="F191" i="2"/>
  <c r="J191" i="2" s="1" a="1"/>
  <c r="J191" i="2" s="1"/>
  <c r="F118" i="2"/>
  <c r="J118" i="2" s="1" a="1"/>
  <c r="J118" i="2" s="1"/>
  <c r="F54" i="2"/>
  <c r="J54" i="2" s="1" a="1"/>
  <c r="J54" i="2" s="1"/>
  <c r="F210" i="2"/>
  <c r="J210" i="2" s="1" a="1"/>
  <c r="J210" i="2" s="1"/>
  <c r="F119" i="2"/>
  <c r="J119" i="2" s="1" a="1"/>
  <c r="J119" i="2" s="1"/>
  <c r="F144" i="2"/>
  <c r="J144" i="2" s="1" a="1"/>
  <c r="J144" i="2" s="1"/>
  <c r="F80" i="2"/>
  <c r="J80" i="2" s="1" a="1"/>
  <c r="J80" i="2" s="1"/>
  <c r="F16" i="2"/>
  <c r="J16" i="2" s="1" a="1"/>
  <c r="J16" i="2" s="1"/>
  <c r="F121" i="2"/>
  <c r="J121" i="2" s="1" a="1"/>
  <c r="J121" i="2" s="1"/>
  <c r="F57" i="2"/>
  <c r="J57" i="2" s="1" a="1"/>
  <c r="J57" i="2" s="1"/>
  <c r="F106" i="2"/>
  <c r="J106" i="2" s="1" a="1"/>
  <c r="J106" i="2" s="1"/>
  <c r="F209" i="2"/>
  <c r="J209" i="2" s="1" a="1"/>
  <c r="J209" i="2" s="1"/>
  <c r="F45" i="2"/>
  <c r="J45" i="2" s="1" a="1"/>
  <c r="J45" i="2" s="1"/>
  <c r="F21" i="2"/>
  <c r="J21" i="2" s="1" a="1"/>
  <c r="J21" i="2" s="1"/>
  <c r="F107" i="2"/>
  <c r="J107" i="2" s="1" a="1"/>
  <c r="J107" i="2" s="1"/>
  <c r="F61" i="2"/>
  <c r="J61" i="2" s="1" a="1"/>
  <c r="J61" i="2" s="1"/>
  <c r="F84" i="2"/>
  <c r="J84" i="2" s="1" a="1"/>
  <c r="J84" i="2" s="1"/>
  <c r="F37" i="2"/>
  <c r="J37" i="2" s="1" a="1"/>
  <c r="J37" i="2" s="1"/>
  <c r="F71" i="2"/>
  <c r="J71" i="2" s="1" a="1"/>
  <c r="J71" i="2" s="1"/>
  <c r="F42" i="2"/>
  <c r="J42" i="2" s="1" a="1"/>
  <c r="J42" i="2" s="1"/>
  <c r="F29" i="2"/>
  <c r="J29" i="2" s="1" a="1"/>
  <c r="J29" i="2" s="1"/>
  <c r="F539" i="2"/>
  <c r="J539" i="2" s="1" a="1"/>
  <c r="J539" i="2" s="1"/>
  <c r="F476" i="2"/>
  <c r="J476" i="2" s="1" a="1"/>
  <c r="J476" i="2" s="1"/>
  <c r="F542" i="2"/>
  <c r="J542" i="2" s="1" a="1"/>
  <c r="J542" i="2" s="1"/>
  <c r="F535" i="2"/>
  <c r="J535" i="2" s="1" a="1"/>
  <c r="J535" i="2" s="1"/>
  <c r="F544" i="2"/>
  <c r="J544" i="2" s="1" a="1"/>
  <c r="J544" i="2" s="1"/>
  <c r="F464" i="2"/>
  <c r="J464" i="2" s="1" a="1"/>
  <c r="J464" i="2" s="1"/>
  <c r="F458" i="2"/>
  <c r="J458" i="2" s="1" a="1"/>
  <c r="J458" i="2" s="1"/>
  <c r="F427" i="2"/>
  <c r="J427" i="2" s="1" a="1"/>
  <c r="J427" i="2" s="1"/>
  <c r="F444" i="2"/>
  <c r="J444" i="2" s="1" a="1"/>
  <c r="J444" i="2" s="1"/>
  <c r="F537" i="2"/>
  <c r="J537" i="2" s="1" a="1"/>
  <c r="J537" i="2" s="1"/>
  <c r="F413" i="2"/>
  <c r="J413" i="2" s="1" a="1"/>
  <c r="J413" i="2" s="1"/>
  <c r="F446" i="2"/>
  <c r="J446" i="2" s="1" a="1"/>
  <c r="J446" i="2" s="1"/>
  <c r="F463" i="2"/>
  <c r="J463" i="2" s="1" a="1"/>
  <c r="J463" i="2" s="1"/>
  <c r="F399" i="2"/>
  <c r="J399" i="2" s="1" a="1"/>
  <c r="J399" i="2" s="1"/>
  <c r="F317" i="2"/>
  <c r="J317" i="2" s="1" a="1"/>
  <c r="J317" i="2" s="1"/>
  <c r="F359" i="2"/>
  <c r="J359" i="2" s="1" a="1"/>
  <c r="J359" i="2" s="1"/>
  <c r="F407" i="2"/>
  <c r="J407" i="2" s="1" a="1"/>
  <c r="J407" i="2" s="1"/>
  <c r="F320" i="2"/>
  <c r="J320" i="2" s="1" a="1"/>
  <c r="J320" i="2" s="1"/>
  <c r="F337" i="2"/>
  <c r="J337" i="2" s="1" a="1"/>
  <c r="J337" i="2" s="1"/>
  <c r="F362" i="2"/>
  <c r="J362" i="2" s="1" a="1"/>
  <c r="J362" i="2" s="1"/>
  <c r="F432" i="2"/>
  <c r="J432" i="2" s="1" a="1"/>
  <c r="J432" i="2" s="1"/>
  <c r="F363" i="2"/>
  <c r="J363" i="2" s="1" a="1"/>
  <c r="J363" i="2" s="1"/>
  <c r="F342" i="2"/>
  <c r="J342" i="2" s="1" a="1"/>
  <c r="J342" i="2" s="1"/>
  <c r="F258" i="2"/>
  <c r="J258" i="2" s="1" a="1"/>
  <c r="J258" i="2" s="1"/>
  <c r="F291" i="2"/>
  <c r="J291" i="2" s="1" a="1"/>
  <c r="J291" i="2" s="1"/>
  <c r="F350" i="2"/>
  <c r="J350" i="2" s="1" a="1"/>
  <c r="J350" i="2" s="1"/>
  <c r="F252" i="2"/>
  <c r="J252" i="2" s="1" a="1"/>
  <c r="J252" i="2" s="1"/>
  <c r="F296" i="2"/>
  <c r="J296" i="2" s="1" a="1"/>
  <c r="J296" i="2" s="1"/>
  <c r="F264" i="2"/>
  <c r="J264" i="2" s="1" a="1"/>
  <c r="J264" i="2" s="1"/>
  <c r="F394" i="2"/>
  <c r="J394" i="2" s="1" a="1"/>
  <c r="J394" i="2" s="1"/>
  <c r="F269" i="2"/>
  <c r="J269" i="2" s="1" a="1"/>
  <c r="J269" i="2" s="1"/>
  <c r="F249" i="2"/>
  <c r="J249" i="2" s="1" a="1"/>
  <c r="J249" i="2" s="1"/>
  <c r="F206" i="2"/>
  <c r="J206" i="2" s="1" a="1"/>
  <c r="J206" i="2" s="1"/>
  <c r="F227" i="2"/>
  <c r="J227" i="2" s="1" a="1"/>
  <c r="J227" i="2" s="1"/>
  <c r="F150" i="2"/>
  <c r="J150" i="2" s="1" a="1"/>
  <c r="J150" i="2" s="1"/>
  <c r="F232" i="2"/>
  <c r="J232" i="2" s="1" a="1"/>
  <c r="J232" i="2" s="1"/>
  <c r="F289" i="2"/>
  <c r="J289" i="2" s="1" a="1"/>
  <c r="J289" i="2" s="1"/>
  <c r="F169" i="2"/>
  <c r="J169" i="2" s="1" a="1"/>
  <c r="J169" i="2" s="1"/>
  <c r="F255" i="2"/>
  <c r="J255" i="2" s="1" a="1"/>
  <c r="J255" i="2" s="1"/>
  <c r="F123" i="2"/>
  <c r="J123" i="2" s="1" a="1"/>
  <c r="J123" i="2" s="1"/>
  <c r="F132" i="2"/>
  <c r="J132" i="2" s="1" a="1"/>
  <c r="J132" i="2" s="1"/>
  <c r="F202" i="2"/>
  <c r="J202" i="2" s="1" a="1"/>
  <c r="J202" i="2" s="1"/>
  <c r="F117" i="2"/>
  <c r="J117" i="2" s="1" a="1"/>
  <c r="J117" i="2" s="1"/>
  <c r="F165" i="2"/>
  <c r="J165" i="2" s="1" a="1"/>
  <c r="J165" i="2" s="1"/>
  <c r="F102" i="2"/>
  <c r="J102" i="2" s="1" a="1"/>
  <c r="J102" i="2" s="1"/>
  <c r="F38" i="2"/>
  <c r="J38" i="2" s="1" a="1"/>
  <c r="J38" i="2" s="1"/>
  <c r="F186" i="2"/>
  <c r="J186" i="2" s="1" a="1"/>
  <c r="J186" i="2" s="1"/>
  <c r="F224" i="2"/>
  <c r="J224" i="2" s="1" a="1"/>
  <c r="J224" i="2" s="1"/>
  <c r="F128" i="2"/>
  <c r="J128" i="2" s="1" a="1"/>
  <c r="J128" i="2" s="1"/>
  <c r="F64" i="2"/>
  <c r="J64" i="2" s="1" a="1"/>
  <c r="J64" i="2" s="1"/>
  <c r="F256" i="2"/>
  <c r="J256" i="2" s="1" a="1"/>
  <c r="J256" i="2" s="1"/>
  <c r="F105" i="2"/>
  <c r="J105" i="2" s="1" a="1"/>
  <c r="J105" i="2" s="1"/>
  <c r="F41" i="2"/>
  <c r="J41" i="2" s="1" a="1"/>
  <c r="J41" i="2" s="1"/>
  <c r="F98" i="2"/>
  <c r="J98" i="2" s="1" a="1"/>
  <c r="J98" i="2" s="1"/>
  <c r="F12" i="2"/>
  <c r="J12" i="2" s="1" a="1"/>
  <c r="J12" i="2" s="1"/>
  <c r="F185" i="2"/>
  <c r="J185" i="2" s="1" a="1"/>
  <c r="J185" i="2" s="1"/>
  <c r="F5" i="2"/>
  <c r="J5" i="2" s="1" a="1"/>
  <c r="J5" i="2" s="1"/>
  <c r="F58" i="2"/>
  <c r="J58" i="2" s="1" a="1"/>
  <c r="J58" i="2" s="1"/>
  <c r="F39" i="2"/>
  <c r="J39" i="2" s="1" a="1"/>
  <c r="J39" i="2" s="1"/>
  <c r="F200" i="2"/>
  <c r="J200" i="2" s="1" a="1"/>
  <c r="J200" i="2" s="1"/>
  <c r="F15" i="2"/>
  <c r="J15" i="2" s="1" a="1"/>
  <c r="J15" i="2" s="1"/>
  <c r="F164" i="2"/>
  <c r="J164" i="2" s="1" a="1"/>
  <c r="J164" i="2" s="1"/>
  <c r="F162" i="2"/>
  <c r="J162" i="2" s="1" a="1"/>
  <c r="J162" i="2" s="1"/>
  <c r="F467" i="2"/>
  <c r="J467" i="2" s="1" a="1"/>
  <c r="J467" i="2" s="1"/>
  <c r="F503" i="2"/>
  <c r="J503" i="2" s="1" a="1"/>
  <c r="J503" i="2" s="1"/>
  <c r="F512" i="2"/>
  <c r="J512" i="2" s="1" a="1"/>
  <c r="J512" i="2" s="1"/>
  <c r="F441" i="2"/>
  <c r="J441" i="2" s="1" a="1"/>
  <c r="J441" i="2" s="1"/>
  <c r="F434" i="2"/>
  <c r="J434" i="2" s="1" a="1"/>
  <c r="J434" i="2" s="1"/>
  <c r="F420" i="2"/>
  <c r="J420" i="2" s="1" a="1"/>
  <c r="J420" i="2" s="1"/>
  <c r="F381" i="2"/>
  <c r="J381" i="2" s="1" a="1"/>
  <c r="J381" i="2" s="1"/>
  <c r="F365" i="2"/>
  <c r="J365" i="2" s="1" a="1"/>
  <c r="J365" i="2" s="1"/>
  <c r="F335" i="2"/>
  <c r="J335" i="2" s="1" a="1"/>
  <c r="J335" i="2" s="1"/>
  <c r="F313" i="2"/>
  <c r="J313" i="2" s="1" a="1"/>
  <c r="J313" i="2" s="1"/>
  <c r="F339" i="2"/>
  <c r="J339" i="2" s="1" a="1"/>
  <c r="J339" i="2" s="1"/>
  <c r="F267" i="2"/>
  <c r="J267" i="2" s="1" a="1"/>
  <c r="J267" i="2" s="1"/>
  <c r="F220" i="2"/>
  <c r="J220" i="2" s="1" a="1"/>
  <c r="J220" i="2" s="1"/>
  <c r="F238" i="2"/>
  <c r="J238" i="2" s="1" a="1"/>
  <c r="J238" i="2" s="1"/>
  <c r="F305" i="2"/>
  <c r="J305" i="2" s="1" a="1"/>
  <c r="J305" i="2" s="1"/>
  <c r="F308" i="2"/>
  <c r="J308" i="2" s="1" a="1"/>
  <c r="J308" i="2" s="1"/>
  <c r="F108" i="2"/>
  <c r="J108" i="2" s="1" a="1"/>
  <c r="J108" i="2" s="1"/>
  <c r="F142" i="2"/>
  <c r="J142" i="2" s="1" a="1"/>
  <c r="J142" i="2" s="1"/>
  <c r="F143" i="2"/>
  <c r="J143" i="2" s="1" a="1"/>
  <c r="J143" i="2" s="1"/>
  <c r="F40" i="2"/>
  <c r="J40" i="2" s="1" a="1"/>
  <c r="J40" i="2" s="1"/>
  <c r="F17" i="2"/>
  <c r="J17" i="2" s="1" a="1"/>
  <c r="J17" i="2" s="1"/>
  <c r="F87" i="2"/>
  <c r="J87" i="2" s="1" a="1"/>
  <c r="J87" i="2" s="1"/>
  <c r="F507" i="2"/>
  <c r="J507" i="2" s="1" a="1"/>
  <c r="J507" i="2" s="1"/>
  <c r="F468" i="2"/>
  <c r="J468" i="2" s="1" a="1"/>
  <c r="J468" i="2" s="1"/>
  <c r="F534" i="2"/>
  <c r="J534" i="2" s="1" a="1"/>
  <c r="J534" i="2" s="1"/>
  <c r="F527" i="2"/>
  <c r="J527" i="2" s="1" a="1"/>
  <c r="J527" i="2" s="1"/>
  <c r="F536" i="2"/>
  <c r="J536" i="2" s="1" a="1"/>
  <c r="J536" i="2" s="1"/>
  <c r="F457" i="2"/>
  <c r="J457" i="2" s="1" a="1"/>
  <c r="J457" i="2" s="1"/>
  <c r="F450" i="2"/>
  <c r="J450" i="2" s="1" a="1"/>
  <c r="J450" i="2" s="1"/>
  <c r="F419" i="2"/>
  <c r="J419" i="2" s="1" a="1"/>
  <c r="J419" i="2" s="1"/>
  <c r="F436" i="2"/>
  <c r="J436" i="2" s="1" a="1"/>
  <c r="J436" i="2" s="1"/>
  <c r="F473" i="2"/>
  <c r="J473" i="2" s="1" a="1"/>
  <c r="J473" i="2" s="1"/>
  <c r="F405" i="2"/>
  <c r="J405" i="2" s="1" a="1"/>
  <c r="J405" i="2" s="1"/>
  <c r="F430" i="2"/>
  <c r="J430" i="2" s="1" a="1"/>
  <c r="J430" i="2" s="1"/>
  <c r="F455" i="2"/>
  <c r="J455" i="2" s="1" a="1"/>
  <c r="J455" i="2" s="1"/>
  <c r="F391" i="2"/>
  <c r="J391" i="2" s="1" a="1"/>
  <c r="J391" i="2" s="1"/>
  <c r="F309" i="2"/>
  <c r="J309" i="2" s="1" a="1"/>
  <c r="J309" i="2" s="1"/>
  <c r="F351" i="2"/>
  <c r="J351" i="2" s="1" a="1"/>
  <c r="J351" i="2" s="1"/>
  <c r="F376" i="2"/>
  <c r="J376" i="2" s="1" a="1"/>
  <c r="J376" i="2" s="1"/>
  <c r="F312" i="2"/>
  <c r="J312" i="2" s="1" a="1"/>
  <c r="J312" i="2" s="1"/>
  <c r="F329" i="2"/>
  <c r="J329" i="2" s="1" a="1"/>
  <c r="J329" i="2" s="1"/>
  <c r="F354" i="2"/>
  <c r="J354" i="2" s="1" a="1"/>
  <c r="J354" i="2" s="1"/>
  <c r="F416" i="2"/>
  <c r="J416" i="2" s="1" a="1"/>
  <c r="J416" i="2" s="1"/>
  <c r="F355" i="2"/>
  <c r="J355" i="2" s="1" a="1"/>
  <c r="J355" i="2" s="1"/>
  <c r="F310" i="2"/>
  <c r="J310" i="2" s="1" a="1"/>
  <c r="J310" i="2" s="1"/>
  <c r="F250" i="2"/>
  <c r="J250" i="2" s="1" a="1"/>
  <c r="J250" i="2" s="1"/>
  <c r="F283" i="2"/>
  <c r="J283" i="2" s="1" a="1"/>
  <c r="J283" i="2" s="1"/>
  <c r="F318" i="2"/>
  <c r="J318" i="2" s="1" a="1"/>
  <c r="J318" i="2" s="1"/>
  <c r="F244" i="2"/>
  <c r="J244" i="2" s="1" a="1"/>
  <c r="J244" i="2" s="1"/>
  <c r="F294" i="2"/>
  <c r="J294" i="2" s="1" a="1"/>
  <c r="J294" i="2" s="1"/>
  <c r="F262" i="2"/>
  <c r="J262" i="2" s="1" a="1"/>
  <c r="J262" i="2" s="1"/>
  <c r="F372" i="2"/>
  <c r="J372" i="2" s="1" a="1"/>
  <c r="J372" i="2" s="1"/>
  <c r="F240" i="2"/>
  <c r="J240" i="2" s="1" a="1"/>
  <c r="J240" i="2" s="1"/>
  <c r="F247" i="2"/>
  <c r="J247" i="2" s="1" a="1"/>
  <c r="J247" i="2" s="1"/>
  <c r="F198" i="2"/>
  <c r="J198" i="2" s="1" a="1"/>
  <c r="J198" i="2" s="1"/>
  <c r="F225" i="2"/>
  <c r="J225" i="2" s="1" a="1"/>
  <c r="J225" i="2" s="1"/>
  <c r="F408" i="2"/>
  <c r="J408" i="2" s="1" a="1"/>
  <c r="J408" i="2" s="1"/>
  <c r="F203" i="2"/>
  <c r="J203" i="2" s="1" a="1"/>
  <c r="J203" i="2" s="1"/>
  <c r="F253" i="2"/>
  <c r="J253" i="2" s="1" a="1"/>
  <c r="J253" i="2" s="1"/>
  <c r="F161" i="2"/>
  <c r="J161" i="2" s="1" a="1"/>
  <c r="J161" i="2" s="1"/>
  <c r="F226" i="2"/>
  <c r="J226" i="2" s="1" a="1"/>
  <c r="J226" i="2" s="1"/>
  <c r="F254" i="2"/>
  <c r="J254" i="2" s="1" a="1"/>
  <c r="J254" i="2" s="1"/>
  <c r="F124" i="2"/>
  <c r="J124" i="2" s="1" a="1"/>
  <c r="J124" i="2" s="1"/>
  <c r="F189" i="2"/>
  <c r="J189" i="2" s="1" a="1"/>
  <c r="J189" i="2" s="1"/>
  <c r="F109" i="2"/>
  <c r="J109" i="2" s="1" a="1"/>
  <c r="J109" i="2" s="1"/>
  <c r="F163" i="2"/>
  <c r="J163" i="2" s="1" a="1"/>
  <c r="J163" i="2" s="1"/>
  <c r="F94" i="2"/>
  <c r="J94" i="2" s="1" a="1"/>
  <c r="J94" i="2" s="1"/>
  <c r="F30" i="2"/>
  <c r="J30" i="2" s="1" a="1"/>
  <c r="J30" i="2" s="1"/>
  <c r="F172" i="2"/>
  <c r="J172" i="2" s="1" a="1"/>
  <c r="J172" i="2" s="1"/>
  <c r="F183" i="2"/>
  <c r="J183" i="2" s="1" a="1"/>
  <c r="J183" i="2" s="1"/>
  <c r="F120" i="2"/>
  <c r="J120" i="2" s="1" a="1"/>
  <c r="J120" i="2" s="1"/>
  <c r="F56" i="2"/>
  <c r="J56" i="2" s="1" a="1"/>
  <c r="J56" i="2" s="1"/>
  <c r="F157" i="2"/>
  <c r="J157" i="2" s="1" a="1"/>
  <c r="J157" i="2" s="1"/>
  <c r="F97" i="2"/>
  <c r="J97" i="2" s="1" a="1"/>
  <c r="J97" i="2" s="1"/>
  <c r="F33" i="2"/>
  <c r="J33" i="2" s="1" a="1"/>
  <c r="J33" i="2" s="1"/>
  <c r="F69" i="2"/>
  <c r="J69" i="2" s="1" a="1"/>
  <c r="J69" i="2" s="1"/>
  <c r="F4" i="2"/>
  <c r="J4" i="2" s="1" a="1"/>
  <c r="J4" i="2" s="1"/>
  <c r="F85" i="2"/>
  <c r="J85" i="2" s="1" a="1"/>
  <c r="J85" i="2" s="1"/>
  <c r="F3" i="2"/>
  <c r="J3" i="2" s="1" a="1"/>
  <c r="J3" i="2" s="1"/>
  <c r="F27" i="2"/>
  <c r="J27" i="2" s="1" a="1"/>
  <c r="J27" i="2" s="1"/>
  <c r="F28" i="2"/>
  <c r="J28" i="2" s="1" a="1"/>
  <c r="J28" i="2" s="1"/>
  <c r="F122" i="2"/>
  <c r="J122" i="2" s="1" a="1"/>
  <c r="J122" i="2" s="1"/>
  <c r="F7" i="2"/>
  <c r="J7" i="2" s="1" a="1"/>
  <c r="J7" i="2" s="1"/>
  <c r="F130" i="2"/>
  <c r="J130" i="2" s="1" a="1"/>
  <c r="J130" i="2" s="1"/>
  <c r="F82" i="2"/>
  <c r="J82" i="2" s="1" a="1"/>
  <c r="J82" i="2" s="1"/>
  <c r="F533" i="2"/>
  <c r="J533" i="2" s="1" a="1"/>
  <c r="J533" i="2" s="1"/>
  <c r="F393" i="2"/>
  <c r="J393" i="2" s="1" a="1"/>
  <c r="J393" i="2" s="1"/>
  <c r="F386" i="2"/>
  <c r="J386" i="2" s="1" a="1"/>
  <c r="J386" i="2" s="1"/>
  <c r="F292" i="2"/>
  <c r="J292" i="2" s="1" a="1"/>
  <c r="J292" i="2" s="1"/>
  <c r="F358" i="2"/>
  <c r="J358" i="2" s="1" a="1"/>
  <c r="J358" i="2" s="1"/>
  <c r="F182" i="2"/>
  <c r="J182" i="2" s="1" a="1"/>
  <c r="J182" i="2" s="1"/>
  <c r="F199" i="2"/>
  <c r="J199" i="2" s="1" a="1"/>
  <c r="J199" i="2" s="1"/>
  <c r="F173" i="2"/>
  <c r="J173" i="2" s="1" a="1"/>
  <c r="J173" i="2" s="1"/>
  <c r="F156" i="2"/>
  <c r="J156" i="2" s="1" a="1"/>
  <c r="J156" i="2" s="1"/>
  <c r="F78" i="2"/>
  <c r="J78" i="2" s="1" a="1"/>
  <c r="J78" i="2" s="1"/>
  <c r="F179" i="2"/>
  <c r="J179" i="2" s="1" a="1"/>
  <c r="J179" i="2" s="1"/>
  <c r="F145" i="2"/>
  <c r="J145" i="2" s="1" a="1"/>
  <c r="J145" i="2" s="1"/>
  <c r="F47" i="2"/>
  <c r="J47" i="2" s="1" a="1"/>
  <c r="J47" i="2" s="1"/>
  <c r="F499" i="2"/>
  <c r="J499" i="2" s="1" a="1"/>
  <c r="J499" i="2" s="1"/>
  <c r="F541" i="2"/>
  <c r="J541" i="2" s="1" a="1"/>
  <c r="J541" i="2" s="1"/>
  <c r="F502" i="2"/>
  <c r="J502" i="2" s="1" a="1"/>
  <c r="J502" i="2" s="1"/>
  <c r="F511" i="2"/>
  <c r="J511" i="2" s="1" a="1"/>
  <c r="J511" i="2" s="1"/>
  <c r="F528" i="2"/>
  <c r="J528" i="2" s="1" a="1"/>
  <c r="J528" i="2" s="1"/>
  <c r="F449" i="2"/>
  <c r="J449" i="2" s="1" a="1"/>
  <c r="J449" i="2" s="1"/>
  <c r="F442" i="2"/>
  <c r="J442" i="2" s="1" a="1"/>
  <c r="J442" i="2" s="1"/>
  <c r="F411" i="2"/>
  <c r="J411" i="2" s="1" a="1"/>
  <c r="J411" i="2" s="1"/>
  <c r="F428" i="2"/>
  <c r="J428" i="2" s="1" a="1"/>
  <c r="J428" i="2" s="1"/>
  <c r="F465" i="2"/>
  <c r="J465" i="2" s="1" a="1"/>
  <c r="J465" i="2" s="1"/>
  <c r="F389" i="2"/>
  <c r="J389" i="2" s="1" a="1"/>
  <c r="J389" i="2" s="1"/>
  <c r="F422" i="2"/>
  <c r="J422" i="2" s="1" a="1"/>
  <c r="J422" i="2" s="1"/>
  <c r="F447" i="2"/>
  <c r="J447" i="2" s="1" a="1"/>
  <c r="J447" i="2" s="1"/>
  <c r="F373" i="2"/>
  <c r="J373" i="2" s="1" a="1"/>
  <c r="J373" i="2" s="1"/>
  <c r="F456" i="2"/>
  <c r="J456" i="2" s="1" a="1"/>
  <c r="J456" i="2" s="1"/>
  <c r="F343" i="2"/>
  <c r="J343" i="2" s="1" a="1"/>
  <c r="J343" i="2" s="1"/>
  <c r="F368" i="2"/>
  <c r="J368" i="2" s="1" a="1"/>
  <c r="J368" i="2" s="1"/>
  <c r="F410" i="2"/>
  <c r="J410" i="2" s="1" a="1"/>
  <c r="J410" i="2" s="1"/>
  <c r="F321" i="2"/>
  <c r="J321" i="2" s="1" a="1"/>
  <c r="J321" i="2" s="1"/>
  <c r="F346" i="2"/>
  <c r="J346" i="2" s="1" a="1"/>
  <c r="J346" i="2" s="1"/>
  <c r="F400" i="2"/>
  <c r="J400" i="2" s="1" a="1"/>
  <c r="J400" i="2" s="1"/>
  <c r="F347" i="2"/>
  <c r="J347" i="2" s="1" a="1"/>
  <c r="J347" i="2" s="1"/>
  <c r="F306" i="2"/>
  <c r="J306" i="2" s="1" a="1"/>
  <c r="J306" i="2" s="1"/>
  <c r="F242" i="2"/>
  <c r="J242" i="2" s="1" a="1"/>
  <c r="J242" i="2" s="1"/>
  <c r="F275" i="2"/>
  <c r="J275" i="2" s="1" a="1"/>
  <c r="J275" i="2" s="1"/>
  <c r="F300" i="2"/>
  <c r="J300" i="2" s="1" a="1"/>
  <c r="J300" i="2" s="1"/>
  <c r="F236" i="2"/>
  <c r="J236" i="2" s="1" a="1"/>
  <c r="J236" i="2" s="1"/>
  <c r="F281" i="2"/>
  <c r="J281" i="2" s="1" a="1"/>
  <c r="J281" i="2" s="1"/>
  <c r="F228" i="2"/>
  <c r="J228" i="2" s="1" a="1"/>
  <c r="J228" i="2" s="1"/>
  <c r="F366" i="2"/>
  <c r="J366" i="2" s="1" a="1"/>
  <c r="J366" i="2" s="1"/>
  <c r="F229" i="2"/>
  <c r="J229" i="2" s="1" a="1"/>
  <c r="J229" i="2" s="1"/>
  <c r="F245" i="2"/>
  <c r="J245" i="2" s="1" a="1"/>
  <c r="J245" i="2" s="1"/>
  <c r="F190" i="2"/>
  <c r="J190" i="2" s="1" a="1"/>
  <c r="J190" i="2" s="1"/>
  <c r="F223" i="2"/>
  <c r="J223" i="2" s="1" a="1"/>
  <c r="J223" i="2" s="1"/>
  <c r="F316" i="2"/>
  <c r="J316" i="2" s="1" a="1"/>
  <c r="J316" i="2" s="1"/>
  <c r="F201" i="2"/>
  <c r="J201" i="2" s="1" a="1"/>
  <c r="J201" i="2" s="1"/>
  <c r="F219" i="2"/>
  <c r="J219" i="2" s="1" a="1"/>
  <c r="J219" i="2" s="1"/>
  <c r="F153" i="2"/>
  <c r="J153" i="2" s="1" a="1"/>
  <c r="J153" i="2" s="1"/>
  <c r="F192" i="2"/>
  <c r="J192" i="2" s="1" a="1"/>
  <c r="J192" i="2" s="1"/>
  <c r="F208" i="2"/>
  <c r="J208" i="2" s="1" a="1"/>
  <c r="J208" i="2" s="1"/>
  <c r="F116" i="2"/>
  <c r="J116" i="2" s="1" a="1"/>
  <c r="J116" i="2" s="1"/>
  <c r="F176" i="2"/>
  <c r="J176" i="2" s="1" a="1"/>
  <c r="J176" i="2" s="1"/>
  <c r="F101" i="2"/>
  <c r="J101" i="2" s="1" a="1"/>
  <c r="J101" i="2" s="1"/>
  <c r="F152" i="2"/>
  <c r="J152" i="2" s="1" a="1"/>
  <c r="J152" i="2" s="1"/>
  <c r="F86" i="2"/>
  <c r="J86" i="2" s="1" a="1"/>
  <c r="J86" i="2" s="1"/>
  <c r="F22" i="2"/>
  <c r="J22" i="2" s="1" a="1"/>
  <c r="J22" i="2" s="1"/>
  <c r="F170" i="2"/>
  <c r="J170" i="2" s="1" a="1"/>
  <c r="J170" i="2" s="1"/>
  <c r="F181" i="2"/>
  <c r="J181" i="2" s="1" a="1"/>
  <c r="J181" i="2" s="1"/>
  <c r="F112" i="2"/>
  <c r="J112" i="2" s="1" a="1"/>
  <c r="J112" i="2" s="1"/>
  <c r="F48" i="2"/>
  <c r="J48" i="2" s="1" a="1"/>
  <c r="J48" i="2" s="1"/>
  <c r="F155" i="2"/>
  <c r="J155" i="2" s="1" a="1"/>
  <c r="J155" i="2" s="1"/>
  <c r="F89" i="2"/>
  <c r="J89" i="2" s="1" a="1"/>
  <c r="J89" i="2" s="1"/>
  <c r="F25" i="2"/>
  <c r="J25" i="2" s="1" a="1"/>
  <c r="J25" i="2" s="1"/>
  <c r="F67" i="2"/>
  <c r="J67" i="2" s="1" a="1"/>
  <c r="J67" i="2" s="1"/>
  <c r="F115" i="2"/>
  <c r="J115" i="2" s="1" a="1"/>
  <c r="J115" i="2" s="1"/>
  <c r="F83" i="2"/>
  <c r="J83" i="2" s="1" a="1"/>
  <c r="J83" i="2" s="1"/>
  <c r="F6" i="2"/>
  <c r="J6" i="2" s="1" a="1"/>
  <c r="J6" i="2" s="1"/>
  <c r="F114" i="2"/>
  <c r="J114" i="2" s="1" a="1"/>
  <c r="J114" i="2" s="1"/>
  <c r="F26" i="2"/>
  <c r="J26" i="2" s="1" a="1"/>
  <c r="J26" i="2" s="1"/>
  <c r="F99" i="2"/>
  <c r="J99" i="2" s="1" a="1"/>
  <c r="J99" i="2" s="1"/>
  <c r="F31" i="2"/>
  <c r="J31" i="2" s="1" a="1"/>
  <c r="J31" i="2" s="1"/>
  <c r="F77" i="2"/>
  <c r="J77" i="2" s="1" a="1"/>
  <c r="J77" i="2" s="1"/>
  <c r="F51" i="2"/>
  <c r="J51" i="2" s="1" a="1"/>
  <c r="J51" i="2" s="1"/>
  <c r="F414" i="2"/>
  <c r="J414" i="2" s="1" a="1"/>
  <c r="J414" i="2" s="1"/>
  <c r="F377" i="2"/>
  <c r="J377" i="2" s="1" a="1"/>
  <c r="J377" i="2" s="1"/>
  <c r="F298" i="2"/>
  <c r="J298" i="2" s="1" a="1"/>
  <c r="J298" i="2" s="1"/>
  <c r="F356" i="2"/>
  <c r="J356" i="2" s="1" a="1"/>
  <c r="J356" i="2" s="1"/>
  <c r="F221" i="2"/>
  <c r="J221" i="2" s="1" a="1"/>
  <c r="J221" i="2" s="1"/>
  <c r="F193" i="2"/>
  <c r="J193" i="2" s="1" a="1"/>
  <c r="J193" i="2" s="1"/>
  <c r="F217" i="2"/>
  <c r="J217" i="2" s="1" a="1"/>
  <c r="J217" i="2" s="1"/>
  <c r="F180" i="2"/>
  <c r="J180" i="2" s="1" a="1"/>
  <c r="J180" i="2" s="1"/>
  <c r="F324" i="2"/>
  <c r="J324" i="2" s="1" a="1"/>
  <c r="J324" i="2" s="1"/>
  <c r="F14" i="2"/>
  <c r="J14" i="2" s="1" a="1"/>
  <c r="J14" i="2" s="1"/>
  <c r="F104" i="2"/>
  <c r="J104" i="2" s="1" a="1"/>
  <c r="J104" i="2" s="1"/>
  <c r="F81" i="2"/>
  <c r="J81" i="2" s="1" a="1"/>
  <c r="J81" i="2" s="1"/>
  <c r="F63" i="2"/>
  <c r="J63" i="2" s="1" a="1"/>
  <c r="J63" i="2" s="1"/>
  <c r="F494" i="2"/>
  <c r="J494" i="2" s="1" a="1"/>
  <c r="J494" i="2" s="1"/>
  <c r="F403" i="2"/>
  <c r="J403" i="2" s="1" a="1"/>
  <c r="J403" i="2" s="1"/>
  <c r="F453" i="2"/>
  <c r="J453" i="2" s="1" a="1"/>
  <c r="J453" i="2" s="1"/>
  <c r="F439" i="2"/>
  <c r="J439" i="2" s="1" a="1"/>
  <c r="J439" i="2" s="1"/>
  <c r="F360" i="2"/>
  <c r="J360" i="2" s="1" a="1"/>
  <c r="J360" i="2" s="1"/>
  <c r="F338" i="2"/>
  <c r="J338" i="2" s="1" a="1"/>
  <c r="J338" i="2" s="1"/>
  <c r="F234" i="2"/>
  <c r="J234" i="2" s="1" a="1"/>
  <c r="J234" i="2" s="1"/>
  <c r="F279" i="2"/>
  <c r="J279" i="2" s="1" a="1"/>
  <c r="J279" i="2" s="1"/>
  <c r="F538" i="2"/>
  <c r="J538" i="2" s="1" a="1"/>
  <c r="J538" i="2" s="1"/>
  <c r="F548" i="2"/>
  <c r="J548" i="2" s="1" a="1"/>
  <c r="J548" i="2" s="1"/>
  <c r="F517" i="2"/>
  <c r="J517" i="2" s="1" a="1"/>
  <c r="J517" i="2" s="1"/>
  <c r="F478" i="2"/>
  <c r="J478" i="2" s="1" a="1"/>
  <c r="J478" i="2" s="1"/>
  <c r="F495" i="2"/>
  <c r="J495" i="2" s="1" a="1"/>
  <c r="J495" i="2" s="1"/>
  <c r="F504" i="2"/>
  <c r="J504" i="2" s="1" a="1"/>
  <c r="J504" i="2" s="1"/>
  <c r="F425" i="2"/>
  <c r="J425" i="2" s="1" a="1"/>
  <c r="J425" i="2" s="1"/>
  <c r="F521" i="2"/>
  <c r="J521" i="2" s="1" a="1"/>
  <c r="J521" i="2" s="1"/>
  <c r="F395" i="2"/>
  <c r="J395" i="2" s="1" a="1"/>
  <c r="J395" i="2" s="1"/>
  <c r="F404" i="2"/>
  <c r="J404" i="2" s="1" a="1"/>
  <c r="J404" i="2" s="1"/>
  <c r="F445" i="2"/>
  <c r="J445" i="2" s="1" a="1"/>
  <c r="J445" i="2" s="1"/>
  <c r="F545" i="2"/>
  <c r="J545" i="2" s="1" a="1"/>
  <c r="J545" i="2" s="1"/>
  <c r="F406" i="2"/>
  <c r="J406" i="2" s="1" a="1"/>
  <c r="J406" i="2" s="1"/>
  <c r="F431" i="2"/>
  <c r="J431" i="2" s="1" a="1"/>
  <c r="J431" i="2" s="1"/>
  <c r="F357" i="2"/>
  <c r="J357" i="2" s="1" a="1"/>
  <c r="J357" i="2" s="1"/>
  <c r="F385" i="2"/>
  <c r="J385" i="2" s="1" a="1"/>
  <c r="J385" i="2" s="1"/>
  <c r="F327" i="2"/>
  <c r="J327" i="2" s="1" a="1"/>
  <c r="J327" i="2" s="1"/>
  <c r="F352" i="2"/>
  <c r="J352" i="2" s="1" a="1"/>
  <c r="J352" i="2" s="1"/>
  <c r="F369" i="2"/>
  <c r="J369" i="2" s="1" a="1"/>
  <c r="J369" i="2" s="1"/>
  <c r="F426" i="2"/>
  <c r="J426" i="2" s="1" a="1"/>
  <c r="J426" i="2" s="1"/>
  <c r="F330" i="2"/>
  <c r="J330" i="2" s="1" a="1"/>
  <c r="J330" i="2" s="1"/>
  <c r="F384" i="2"/>
  <c r="J384" i="2" s="1" a="1"/>
  <c r="J384" i="2" s="1"/>
  <c r="F331" i="2"/>
  <c r="J331" i="2" s="1" a="1"/>
  <c r="J331" i="2" s="1"/>
  <c r="F290" i="2"/>
  <c r="J290" i="2" s="1" a="1"/>
  <c r="J290" i="2" s="1"/>
  <c r="F364" i="2"/>
  <c r="J364" i="2" s="1" a="1"/>
  <c r="J364" i="2" s="1"/>
  <c r="F259" i="2"/>
  <c r="J259" i="2" s="1" a="1"/>
  <c r="J259" i="2" s="1"/>
  <c r="F284" i="2"/>
  <c r="J284" i="2" s="1" a="1"/>
  <c r="J284" i="2" s="1"/>
  <c r="F348" i="2"/>
  <c r="J348" i="2" s="1" a="1"/>
  <c r="J348" i="2" s="1"/>
  <c r="F277" i="2"/>
  <c r="J277" i="2" s="1" a="1"/>
  <c r="J277" i="2" s="1"/>
  <c r="F212" i="2"/>
  <c r="J212" i="2" s="1" a="1"/>
  <c r="J212" i="2" s="1"/>
  <c r="F304" i="2"/>
  <c r="J304" i="2" s="1" a="1"/>
  <c r="J304" i="2" s="1"/>
  <c r="F213" i="2"/>
  <c r="J213" i="2" s="1" a="1"/>
  <c r="J213" i="2" s="1"/>
  <c r="F235" i="2"/>
  <c r="J235" i="2" s="1" a="1"/>
  <c r="J235" i="2" s="1"/>
  <c r="F440" i="2"/>
  <c r="J440" i="2" s="1" a="1"/>
  <c r="J440" i="2" s="1"/>
  <c r="F187" i="2"/>
  <c r="J187" i="2" s="1" a="1"/>
  <c r="J187" i="2" s="1"/>
  <c r="F285" i="2"/>
  <c r="J285" i="2" s="1" a="1"/>
  <c r="J285" i="2" s="1"/>
  <c r="F175" i="2"/>
  <c r="J175" i="2" s="1" a="1"/>
  <c r="J175" i="2" s="1"/>
  <c r="F215" i="2"/>
  <c r="J215" i="2" s="1" a="1"/>
  <c r="J215" i="2" s="1"/>
  <c r="F303" i="2"/>
  <c r="J303" i="2" s="1" a="1"/>
  <c r="J303" i="2" s="1"/>
  <c r="F171" i="2"/>
  <c r="J171" i="2" s="1" a="1"/>
  <c r="J171" i="2" s="1"/>
  <c r="F178" i="2"/>
  <c r="J178" i="2" s="1" a="1"/>
  <c r="J178" i="2" s="1"/>
  <c r="F100" i="2"/>
  <c r="J100" i="2" s="1" a="1"/>
  <c r="J100" i="2" s="1"/>
  <c r="F154" i="2"/>
  <c r="J154" i="2" s="1" a="1"/>
  <c r="J154" i="2" s="1"/>
  <c r="F265" i="2"/>
  <c r="J265" i="2" s="1" a="1"/>
  <c r="J265" i="2" s="1"/>
  <c r="F134" i="2"/>
  <c r="J134" i="2" s="1" a="1"/>
  <c r="J134" i="2" s="1"/>
  <c r="F70" i="2"/>
  <c r="J70" i="2" s="1" a="1"/>
  <c r="J70" i="2" s="1"/>
  <c r="F246" i="2"/>
  <c r="J246" i="2" s="1" a="1"/>
  <c r="J246" i="2" s="1"/>
  <c r="F135" i="2"/>
  <c r="J135" i="2" s="1" a="1"/>
  <c r="J135" i="2" s="1"/>
  <c r="F168" i="2"/>
  <c r="J168" i="2" s="1" a="1"/>
  <c r="J168" i="2" s="1"/>
  <c r="F96" i="2"/>
  <c r="J96" i="2" s="1" a="1"/>
  <c r="J96" i="2" s="1"/>
  <c r="F32" i="2"/>
  <c r="J32" i="2" s="1" a="1"/>
  <c r="J32" i="2" s="1"/>
  <c r="F137" i="2"/>
  <c r="J137" i="2" s="1" a="1"/>
  <c r="J137" i="2" s="1"/>
  <c r="F73" i="2"/>
  <c r="J73" i="2" s="1" a="1"/>
  <c r="J73" i="2" s="1"/>
  <c r="F9" i="2"/>
  <c r="J9" i="2" s="1" a="1"/>
  <c r="J9" i="2" s="1"/>
  <c r="F36" i="2"/>
  <c r="J36" i="2" s="1" a="1"/>
  <c r="J36" i="2" s="1"/>
  <c r="F76" i="2"/>
  <c r="J76" i="2" s="1" a="1"/>
  <c r="J76" i="2" s="1"/>
  <c r="F52" i="2"/>
  <c r="J52" i="2" s="1" a="1"/>
  <c r="J52" i="2" s="1"/>
  <c r="F195" i="2"/>
  <c r="J195" i="2" s="1" a="1"/>
  <c r="J195" i="2" s="1"/>
  <c r="F92" i="2"/>
  <c r="J92" i="2" s="1" a="1"/>
  <c r="J92" i="2" s="1"/>
  <c r="F218" i="2"/>
  <c r="J218" i="2" s="1" a="1"/>
  <c r="J218" i="2" s="1"/>
  <c r="F68" i="2"/>
  <c r="J68" i="2" s="1" a="1"/>
  <c r="J68" i="2" s="1"/>
  <c r="F8" i="2"/>
  <c r="J8" i="2" s="1" a="1"/>
  <c r="J8" i="2" s="1"/>
  <c r="F55" i="2"/>
  <c r="J55" i="2" s="1" a="1"/>
  <c r="J55" i="2" s="1"/>
  <c r="F11" i="2"/>
  <c r="J11" i="2" s="1" a="1"/>
  <c r="J11" i="2" s="1"/>
  <c r="F513" i="2"/>
  <c r="J513" i="2" s="1" a="1"/>
  <c r="J513" i="2" s="1"/>
  <c r="F60" i="2"/>
  <c r="J60" i="2" s="1" a="1"/>
  <c r="J60" i="2" s="1"/>
  <c r="F158" i="2"/>
  <c r="J158" i="2" s="1" a="1"/>
  <c r="J158" i="2" s="1"/>
  <c r="F79" i="2"/>
  <c r="J79" i="2" s="1" a="1"/>
  <c r="J79" i="2" s="1"/>
  <c r="F131" i="2"/>
  <c r="J131" i="2" s="1" a="1"/>
  <c r="J131" i="2" s="1"/>
  <c r="F424" i="2"/>
  <c r="J424" i="2" s="1" a="1"/>
  <c r="J424" i="2" s="1"/>
  <c r="F270" i="2"/>
  <c r="J270" i="2" s="1" a="1"/>
  <c r="J270" i="2" s="1"/>
  <c r="F345" i="2"/>
  <c r="J345" i="2" s="1" a="1"/>
  <c r="J345" i="2" s="1"/>
  <c r="F23" i="2"/>
  <c r="J23" i="2" s="1" a="1"/>
  <c r="J23" i="2" s="1"/>
  <c r="F261" i="2"/>
  <c r="J261" i="2" s="1" a="1"/>
  <c r="J261" i="2" s="1"/>
  <c r="F43" i="2"/>
  <c r="J43" i="2" s="1" a="1"/>
  <c r="J43" i="2" s="1"/>
  <c r="F207" i="2"/>
  <c r="J207" i="2" s="1" a="1"/>
  <c r="J207" i="2" s="1"/>
  <c r="F231" i="2"/>
  <c r="J231" i="2" s="1" a="1"/>
  <c r="J231" i="2" s="1"/>
  <c r="F271" i="2"/>
  <c r="J271" i="2" s="1" a="1"/>
  <c r="J271" i="2" s="1"/>
  <c r="F374" i="2"/>
  <c r="J374" i="2" s="1" a="1"/>
  <c r="J374" i="2" s="1"/>
  <c r="F325" i="2"/>
  <c r="J325" i="2" s="1" a="1"/>
  <c r="J325" i="2" s="1"/>
  <c r="F18" i="2"/>
  <c r="J18" i="2" s="1" a="1"/>
  <c r="J18" i="2" s="1"/>
  <c r="F10" i="2"/>
  <c r="J10" i="2" s="1" a="1"/>
  <c r="J10" i="2" s="1"/>
  <c r="F103" i="2"/>
  <c r="J103" i="2" s="1" a="1"/>
  <c r="J103" i="2" s="1"/>
  <c r="F46" i="2"/>
  <c r="J46" i="2" s="1" a="1"/>
  <c r="J46" i="2" s="1"/>
  <c r="F177" i="2"/>
  <c r="J177" i="2" s="1" a="1"/>
  <c r="J177" i="2" s="1"/>
  <c r="F188" i="2"/>
  <c r="J188" i="2" s="1" a="1"/>
  <c r="J188" i="2" s="1"/>
  <c r="F371" i="2"/>
  <c r="J371" i="2" s="1" a="1"/>
  <c r="J371" i="2" s="1"/>
  <c r="F472" i="2"/>
  <c r="J472" i="2" s="1" a="1"/>
  <c r="J472" i="2" s="1"/>
  <c r="F13" i="2"/>
  <c r="J13" i="2" s="1" a="1"/>
  <c r="J13" i="2" s="1"/>
  <c r="F59" i="2"/>
  <c r="J59" i="2" s="1" a="1"/>
  <c r="J59" i="2" s="1"/>
  <c r="F49" i="2"/>
  <c r="J49" i="2" s="1" a="1"/>
  <c r="J49" i="2" s="1"/>
  <c r="F110" i="2"/>
  <c r="J110" i="2" s="1" a="1"/>
  <c r="J110" i="2" s="1"/>
  <c r="F151" i="2"/>
  <c r="J151" i="2" s="1" a="1"/>
  <c r="J151" i="2" s="1"/>
  <c r="F293" i="2"/>
  <c r="J293" i="2" s="1" a="1"/>
  <c r="J293" i="2" s="1"/>
  <c r="F497" i="2"/>
  <c r="J497" i="2" s="1" a="1"/>
  <c r="J497" i="2" s="1"/>
  <c r="F553" i="2"/>
  <c r="J553" i="2" s="1" a="1"/>
  <c r="J553" i="2" s="1"/>
  <c r="F560" i="2"/>
  <c r="J560" i="2" s="1" a="1"/>
  <c r="J560" i="2" s="1"/>
  <c r="F550" i="2"/>
  <c r="J550" i="2" s="1" a="1"/>
  <c r="J550" i="2" s="1"/>
  <c r="F53" i="2"/>
  <c r="J53" i="2" s="1" a="1"/>
  <c r="J53" i="2" s="1"/>
  <c r="F260" i="2"/>
  <c r="J260" i="2" s="1" a="1"/>
  <c r="J260" i="2" s="1"/>
  <c r="F421" i="2"/>
  <c r="J421" i="2" s="1" a="1"/>
  <c r="J421" i="2" s="1"/>
  <c r="F20" i="2"/>
  <c r="J20" i="2" s="1" a="1"/>
  <c r="J20" i="2" s="1"/>
  <c r="F380" i="2"/>
  <c r="J380" i="2" s="1" a="1"/>
  <c r="J380" i="2" s="1"/>
  <c r="F546" i="2"/>
  <c r="J546" i="2" s="1" a="1"/>
  <c r="J546" i="2" s="1"/>
  <c r="F474" i="2"/>
  <c r="J474" i="2" s="1" a="1"/>
  <c r="J474" i="2" s="1"/>
  <c r="F433" i="2"/>
  <c r="J433" i="2" s="1" a="1"/>
  <c r="J433" i="2" s="1"/>
  <c r="F488" i="2"/>
  <c r="J488" i="2" s="1" a="1"/>
  <c r="J488" i="2" s="1"/>
  <c r="F552" i="2"/>
  <c r="J552" i="2" s="1" a="1"/>
  <c r="J552" i="2" s="1"/>
  <c r="F519" i="2"/>
  <c r="J519" i="2" s="1" a="1"/>
  <c r="J519" i="2" s="1"/>
  <c r="F486" i="2"/>
  <c r="J486" i="2" s="1" a="1"/>
  <c r="J486" i="2" s="1"/>
  <c r="F469" i="2"/>
  <c r="J469" i="2" s="1" a="1"/>
  <c r="J469" i="2" s="1"/>
  <c r="F549" i="2"/>
  <c r="J549" i="2" s="1" a="1"/>
  <c r="J549" i="2" s="1"/>
  <c r="F540" i="2"/>
  <c r="J540" i="2" s="1" a="1"/>
  <c r="J540" i="2" s="1"/>
  <c r="F531" i="2"/>
  <c r="J531" i="2" s="1" a="1"/>
  <c r="J531" i="2" s="1"/>
  <c r="F530" i="2"/>
  <c r="J530" i="2" s="1" a="1"/>
  <c r="J530" i="2" s="1"/>
  <c r="F510" i="2"/>
  <c r="J510" i="2" s="1" a="1"/>
  <c r="J510" i="2" s="1"/>
  <c r="F501" i="2"/>
  <c r="J501" i="2" s="1" a="1"/>
  <c r="J501" i="2" s="1"/>
  <c r="F484" i="2"/>
  <c r="J484" i="2" s="1" a="1"/>
  <c r="J484" i="2" s="1"/>
  <c r="F475" i="2"/>
  <c r="J475" i="2" s="1" a="1"/>
  <c r="J475" i="2" s="1"/>
  <c r="F466" i="2"/>
  <c r="J466" i="2" s="1" a="1"/>
  <c r="J466" i="2" s="1"/>
  <c r="F341" i="2"/>
  <c r="J341" i="2" s="1" a="1"/>
  <c r="J341" i="2" s="1"/>
  <c r="F448" i="2"/>
  <c r="J448" i="2" s="1" a="1"/>
  <c r="J448" i="2" s="1"/>
  <c r="F489" i="2"/>
  <c r="J489" i="2" s="1" a="1"/>
  <c r="J489" i="2" s="1"/>
  <c r="F438" i="2"/>
  <c r="J438" i="2" s="1" a="1"/>
  <c r="J438" i="2" s="1"/>
  <c r="F397" i="2"/>
  <c r="J397" i="2" s="1" a="1"/>
  <c r="J397" i="2" s="1"/>
  <c r="F461" i="2"/>
  <c r="J461" i="2" s="1" a="1"/>
  <c r="J461" i="2" s="1"/>
  <c r="F412" i="2"/>
  <c r="J412" i="2" s="1" a="1"/>
  <c r="J412" i="2" s="1"/>
  <c r="F387" i="2"/>
  <c r="J387" i="2" s="1" a="1"/>
  <c r="J387" i="2" s="1"/>
  <c r="F451" i="2"/>
  <c r="J451" i="2" s="1" a="1"/>
  <c r="J451" i="2" s="1"/>
  <c r="F401" i="2"/>
  <c r="J401" i="2" s="1" a="1"/>
  <c r="J401" i="2" s="1"/>
  <c r="F505" i="2"/>
  <c r="J505" i="2" s="1" a="1"/>
  <c r="J505" i="2" s="1"/>
  <c r="F520" i="2"/>
  <c r="J520" i="2" s="1" a="1"/>
  <c r="J520" i="2" s="1"/>
  <c r="F487" i="2"/>
  <c r="J487" i="2" s="1" a="1"/>
  <c r="J487" i="2" s="1"/>
  <c r="F551" i="2"/>
  <c r="J551" i="2" s="1" a="1"/>
  <c r="J551" i="2" s="1"/>
  <c r="F518" i="2"/>
  <c r="J518" i="2" s="1" a="1"/>
  <c r="J518" i="2" s="1"/>
  <c r="F509" i="2"/>
  <c r="J509" i="2" s="1" a="1"/>
  <c r="J509" i="2" s="1"/>
  <c r="F500" i="2"/>
  <c r="J500" i="2" s="1" a="1"/>
  <c r="J500" i="2" s="1"/>
  <c r="F483" i="2"/>
  <c r="J483" i="2" s="1" a="1"/>
  <c r="J483" i="2" s="1"/>
  <c r="F522" i="2"/>
  <c r="J522" i="2" s="1" a="1"/>
  <c r="J522" i="2" s="1"/>
  <c r="F515" i="2"/>
  <c r="J515" i="2" s="1" a="1"/>
  <c r="J515" i="2" s="1"/>
  <c r="F506" i="2"/>
  <c r="J506" i="2" s="1" a="1"/>
  <c r="J506" i="2" s="1"/>
  <c r="F558" i="2"/>
  <c r="J558" i="2" s="1" a="1"/>
  <c r="J558" i="2" s="1"/>
  <c r="F525" i="2"/>
  <c r="J525" i="2" s="1" a="1"/>
  <c r="J525" i="2" s="1"/>
  <c r="F492" i="2"/>
  <c r="J492" i="2" s="1" a="1"/>
  <c r="J492" i="2" s="1"/>
  <c r="F556" i="2"/>
  <c r="J556" i="2" s="1" a="1"/>
  <c r="J556" i="2" s="1"/>
  <c r="F523" i="2"/>
  <c r="J523" i="2" s="1" a="1"/>
  <c r="J523" i="2" s="1"/>
  <c r="F490" i="2"/>
  <c r="J490" i="2" s="1" a="1"/>
  <c r="J490" i="2" s="1"/>
  <c r="F554" i="2"/>
  <c r="J554" i="2" s="1" a="1"/>
  <c r="J554" i="2" s="1"/>
  <c r="F514" i="2"/>
  <c r="J514" i="2" s="1" a="1"/>
  <c r="J514" i="2" s="1"/>
  <c r="F526" i="2"/>
  <c r="J526" i="2" s="1" a="1"/>
  <c r="J526" i="2" s="1"/>
  <c r="F493" i="2"/>
  <c r="J493" i="2" s="1" a="1"/>
  <c r="J493" i="2" s="1"/>
  <c r="F557" i="2"/>
  <c r="J557" i="2" s="1" a="1"/>
  <c r="J557" i="2" s="1"/>
  <c r="F524" i="2"/>
  <c r="J524" i="2" s="1" a="1"/>
  <c r="J524" i="2" s="1"/>
  <c r="F491" i="2"/>
  <c r="J491" i="2" s="1" a="1"/>
  <c r="J491" i="2" s="1"/>
  <c r="F555" i="2"/>
  <c r="J555" i="2" s="1" a="1"/>
  <c r="J555" i="2" s="1"/>
  <c r="D553" i="3" l="1"/>
  <c r="K549" i="2"/>
  <c r="E553" i="3" s="1"/>
  <c r="D525" i="3"/>
  <c r="K521" i="2"/>
  <c r="E525" i="3" s="1"/>
  <c r="D156" i="3"/>
  <c r="K152" i="2"/>
  <c r="E156" i="3" s="1"/>
  <c r="D285" i="3"/>
  <c r="K281" i="2"/>
  <c r="E285" i="3" s="1"/>
  <c r="G285" i="3" s="1"/>
  <c r="D258" i="3"/>
  <c r="K254" i="2"/>
  <c r="E258" i="3" s="1"/>
  <c r="D242" i="3"/>
  <c r="K238" i="2"/>
  <c r="E242" i="3" s="1"/>
  <c r="D19" i="3"/>
  <c r="K15" i="2"/>
  <c r="E19" i="3" s="1"/>
  <c r="G19" i="3" s="1"/>
  <c r="D45" i="3"/>
  <c r="K41" i="2"/>
  <c r="E45" i="3" s="1"/>
  <c r="G45" i="3" s="1"/>
  <c r="D61" i="3"/>
  <c r="K57" i="2"/>
  <c r="E61" i="3" s="1"/>
  <c r="D527" i="3"/>
  <c r="K523" i="2"/>
  <c r="E527" i="3" s="1"/>
  <c r="D405" i="3"/>
  <c r="K401" i="2"/>
  <c r="E405" i="3" s="1"/>
  <c r="D535" i="3"/>
  <c r="K531" i="2"/>
  <c r="E535" i="3" s="1"/>
  <c r="D554" i="3"/>
  <c r="K550" i="2"/>
  <c r="E554" i="3" s="1"/>
  <c r="D265" i="3"/>
  <c r="K261" i="2"/>
  <c r="E265" i="3" s="1"/>
  <c r="D513" i="3"/>
  <c r="K509" i="2"/>
  <c r="E513" i="3" s="1"/>
  <c r="D476" i="3"/>
  <c r="K472" i="2"/>
  <c r="E476" i="3" s="1"/>
  <c r="D389" i="3"/>
  <c r="K385" i="2"/>
  <c r="E389" i="3" s="1"/>
  <c r="D103" i="3"/>
  <c r="K99" i="2"/>
  <c r="E103" i="3" s="1"/>
  <c r="D426" i="3"/>
  <c r="K422" i="2"/>
  <c r="E426" i="3" s="1"/>
  <c r="D89" i="3"/>
  <c r="K85" i="2"/>
  <c r="E89" i="3" s="1"/>
  <c r="G89" i="3" s="1"/>
  <c r="D424" i="3"/>
  <c r="K420" i="2"/>
  <c r="E424" i="3" s="1"/>
  <c r="D106" i="3"/>
  <c r="K102" i="2"/>
  <c r="E106" i="3" s="1"/>
  <c r="D41" i="3"/>
  <c r="K37" i="2"/>
  <c r="E41" i="3" s="1"/>
  <c r="G41" i="3" s="1"/>
  <c r="D495" i="3"/>
  <c r="K491" i="2"/>
  <c r="E495" i="3" s="1"/>
  <c r="D487" i="3"/>
  <c r="K483" i="2"/>
  <c r="E487" i="3" s="1"/>
  <c r="D452" i="3"/>
  <c r="K448" i="2"/>
  <c r="E452" i="3" s="1"/>
  <c r="D437" i="3"/>
  <c r="K433" i="2"/>
  <c r="E437" i="3" s="1"/>
  <c r="D470" i="3"/>
  <c r="K466" i="2"/>
  <c r="E470" i="3" s="1"/>
  <c r="D349" i="3"/>
  <c r="K345" i="2"/>
  <c r="E349" i="3" s="1"/>
  <c r="D15" i="3"/>
  <c r="K11" i="2"/>
  <c r="E15" i="3" s="1"/>
  <c r="D217" i="3"/>
  <c r="K213" i="2"/>
  <c r="E217" i="3" s="1"/>
  <c r="D537" i="3"/>
  <c r="K533" i="2"/>
  <c r="E537" i="3" s="1"/>
  <c r="D254" i="3"/>
  <c r="K250" i="2"/>
  <c r="E254" i="3" s="1"/>
  <c r="D467" i="3"/>
  <c r="K463" i="2"/>
  <c r="E467" i="3" s="1"/>
  <c r="D475" i="3"/>
  <c r="K471" i="2"/>
  <c r="E475" i="3" s="1"/>
  <c r="D70" i="3"/>
  <c r="K66" i="2"/>
  <c r="E70" i="3" s="1"/>
  <c r="G70" i="3" s="1"/>
  <c r="D130" i="3"/>
  <c r="K126" i="2"/>
  <c r="E130" i="3" s="1"/>
  <c r="D171" i="3"/>
  <c r="K167" i="2"/>
  <c r="E171" i="3" s="1"/>
  <c r="D301" i="3"/>
  <c r="K297" i="2"/>
  <c r="E301" i="3" s="1"/>
  <c r="D326" i="3"/>
  <c r="K322" i="2"/>
  <c r="E326" i="3" s="1"/>
  <c r="D402" i="3"/>
  <c r="K398" i="2"/>
  <c r="E402" i="3" s="1"/>
  <c r="D483" i="3"/>
  <c r="K479" i="2"/>
  <c r="E483" i="3" s="1"/>
  <c r="D276" i="3"/>
  <c r="K272" i="2"/>
  <c r="E276" i="3" s="1"/>
  <c r="G276" i="3" s="1"/>
  <c r="D140" i="3"/>
  <c r="K136" i="2"/>
  <c r="E140" i="3" s="1"/>
  <c r="D76" i="3"/>
  <c r="K72" i="2"/>
  <c r="E76" i="3" s="1"/>
  <c r="G76" i="3" s="1"/>
  <c r="D243" i="3"/>
  <c r="K239" i="2"/>
  <c r="E243" i="3" s="1"/>
  <c r="D561" i="3"/>
  <c r="K557" i="2"/>
  <c r="E561" i="3" s="1"/>
  <c r="D557" i="3"/>
  <c r="K553" i="2"/>
  <c r="E557" i="3" s="1"/>
  <c r="D139" i="3"/>
  <c r="K135" i="2"/>
  <c r="E139" i="3" s="1"/>
  <c r="D283" i="3"/>
  <c r="K279" i="2"/>
  <c r="E283" i="3" s="1"/>
  <c r="D93" i="3"/>
  <c r="K89" i="2"/>
  <c r="E93" i="3" s="1"/>
  <c r="D350" i="3"/>
  <c r="K346" i="2"/>
  <c r="E350" i="3" s="1"/>
  <c r="D187" i="3"/>
  <c r="K183" i="2"/>
  <c r="E187" i="3" s="1"/>
  <c r="D548" i="3"/>
  <c r="K544" i="2"/>
  <c r="E548" i="3" s="1"/>
  <c r="D163" i="3"/>
  <c r="K159" i="2"/>
  <c r="E163" i="3" s="1"/>
  <c r="D529" i="3"/>
  <c r="K525" i="2"/>
  <c r="E529" i="3" s="1"/>
  <c r="D522" i="3"/>
  <c r="K518" i="2"/>
  <c r="E522" i="3" s="1"/>
  <c r="D416" i="3"/>
  <c r="K412" i="2"/>
  <c r="E416" i="3" s="1"/>
  <c r="D479" i="3"/>
  <c r="K475" i="2"/>
  <c r="E479" i="3" s="1"/>
  <c r="D473" i="3"/>
  <c r="K469" i="2"/>
  <c r="E473" i="3" s="1"/>
  <c r="D384" i="3"/>
  <c r="K380" i="2"/>
  <c r="E384" i="3" s="1"/>
  <c r="D501" i="3"/>
  <c r="K497" i="2"/>
  <c r="E501" i="3" s="1"/>
  <c r="D496" i="3"/>
  <c r="K492" i="2"/>
  <c r="E496" i="3" s="1"/>
  <c r="D550" i="3"/>
  <c r="K546" i="2"/>
  <c r="E550" i="3" s="1"/>
  <c r="D80" i="3"/>
  <c r="K76" i="2"/>
  <c r="E80" i="3" s="1"/>
  <c r="G80" i="3" s="1"/>
  <c r="D294" i="3"/>
  <c r="K290" i="2"/>
  <c r="E294" i="3" s="1"/>
  <c r="D67" i="3"/>
  <c r="K63" i="2"/>
  <c r="E67" i="3" s="1"/>
  <c r="G67" i="3" s="1"/>
  <c r="D515" i="3"/>
  <c r="K511" i="2"/>
  <c r="E515" i="3" s="1"/>
  <c r="D355" i="3"/>
  <c r="K351" i="2"/>
  <c r="E355" i="3" s="1"/>
  <c r="D436" i="3"/>
  <c r="K432" i="2"/>
  <c r="E436" i="3" s="1"/>
  <c r="D318" i="3"/>
  <c r="K314" i="2"/>
  <c r="E318" i="3" s="1"/>
  <c r="D530" i="3"/>
  <c r="K526" i="2"/>
  <c r="E530" i="3" s="1"/>
  <c r="D488" i="3"/>
  <c r="K484" i="2"/>
  <c r="E488" i="3" s="1"/>
  <c r="D428" i="3"/>
  <c r="K424" i="2"/>
  <c r="E428" i="3" s="1"/>
  <c r="D219" i="3"/>
  <c r="K215" i="2"/>
  <c r="E219" i="3" s="1"/>
  <c r="G219" i="3" s="1"/>
  <c r="D508" i="3"/>
  <c r="K504" i="2"/>
  <c r="E508" i="3" s="1"/>
  <c r="D391" i="3"/>
  <c r="K387" i="2"/>
  <c r="E391" i="3" s="1"/>
  <c r="D329" i="3"/>
  <c r="K325" i="2"/>
  <c r="E329" i="3" s="1"/>
  <c r="D175" i="3"/>
  <c r="K171" i="2"/>
  <c r="E175" i="3" s="1"/>
  <c r="G175" i="3" s="1"/>
  <c r="D225" i="3"/>
  <c r="K221" i="2"/>
  <c r="E225" i="3" s="1"/>
  <c r="G225" i="3" s="1"/>
  <c r="D205" i="3"/>
  <c r="K201" i="2"/>
  <c r="E205" i="3" s="1"/>
  <c r="G205" i="3" s="1"/>
  <c r="D423" i="3"/>
  <c r="K419" i="2"/>
  <c r="E423" i="3" s="1"/>
  <c r="D293" i="3"/>
  <c r="K289" i="2"/>
  <c r="E293" i="3" s="1"/>
  <c r="D122" i="3"/>
  <c r="K118" i="2"/>
  <c r="E122" i="3" s="1"/>
  <c r="G122" i="3" s="1"/>
  <c r="D299" i="3"/>
  <c r="K295" i="2"/>
  <c r="E299" i="3" s="1"/>
  <c r="D69" i="3"/>
  <c r="K65" i="2"/>
  <c r="E69" i="3" s="1"/>
  <c r="G69" i="3" s="1"/>
  <c r="D562" i="3"/>
  <c r="K558" i="2"/>
  <c r="E562" i="3" s="1"/>
  <c r="D465" i="3"/>
  <c r="K461" i="2"/>
  <c r="E465" i="3" s="1"/>
  <c r="D297" i="3"/>
  <c r="K293" i="2"/>
  <c r="E297" i="3" s="1"/>
  <c r="D192" i="3"/>
  <c r="K188" i="2"/>
  <c r="E192" i="3" s="1"/>
  <c r="G192" i="3" s="1"/>
  <c r="D12" i="3"/>
  <c r="K8" i="2"/>
  <c r="E12" i="3" s="1"/>
  <c r="G12" i="3" s="1"/>
  <c r="D216" i="3"/>
  <c r="K212" i="2"/>
  <c r="E216" i="3" s="1"/>
  <c r="G216" i="3" s="1"/>
  <c r="D388" i="3"/>
  <c r="K384" i="2"/>
  <c r="E388" i="3" s="1"/>
  <c r="D435" i="3"/>
  <c r="K431" i="2"/>
  <c r="E435" i="3" s="1"/>
  <c r="D342" i="3"/>
  <c r="K338" i="2"/>
  <c r="E342" i="3" s="1"/>
  <c r="D160" i="3"/>
  <c r="K156" i="2"/>
  <c r="E160" i="3" s="1"/>
  <c r="G160" i="3" s="1"/>
  <c r="D251" i="3"/>
  <c r="K247" i="2"/>
  <c r="E251" i="3" s="1"/>
  <c r="G251" i="3" s="1"/>
  <c r="K87" i="2"/>
  <c r="E91" i="3" s="1"/>
  <c r="G91" i="3" s="1"/>
  <c r="D91" i="3"/>
  <c r="D268" i="3"/>
  <c r="K264" i="2"/>
  <c r="E268" i="3" s="1"/>
  <c r="G268" i="3" s="1"/>
  <c r="D394" i="3"/>
  <c r="K390" i="2"/>
  <c r="E394" i="3" s="1"/>
  <c r="D497" i="3"/>
  <c r="K493" i="2"/>
  <c r="E497" i="3" s="1"/>
  <c r="D555" i="3"/>
  <c r="K551" i="2"/>
  <c r="E555" i="3" s="1"/>
  <c r="D490" i="3"/>
  <c r="K486" i="2"/>
  <c r="E490" i="3" s="1"/>
  <c r="D24" i="3"/>
  <c r="K20" i="2"/>
  <c r="E24" i="3" s="1"/>
  <c r="G24" i="3" s="1"/>
  <c r="K271" i="2"/>
  <c r="E275" i="3" s="1"/>
  <c r="G275" i="3" s="1"/>
  <c r="D275" i="3"/>
  <c r="D13" i="3"/>
  <c r="K9" i="2"/>
  <c r="E13" i="3" s="1"/>
  <c r="G13" i="3" s="1"/>
  <c r="D74" i="3"/>
  <c r="K70" i="2"/>
  <c r="E74" i="3" s="1"/>
  <c r="G74" i="3" s="1"/>
  <c r="D63" i="3"/>
  <c r="K59" i="2"/>
  <c r="E63" i="3" s="1"/>
  <c r="G63" i="3" s="1"/>
  <c r="D14" i="3"/>
  <c r="K10" i="2"/>
  <c r="E14" i="3" s="1"/>
  <c r="G14" i="3" s="1"/>
  <c r="D199" i="3"/>
  <c r="K195" i="2"/>
  <c r="E199" i="3" s="1"/>
  <c r="G199" i="3" s="1"/>
  <c r="D100" i="3"/>
  <c r="K96" i="2"/>
  <c r="E100" i="3" s="1"/>
  <c r="G100" i="3" s="1"/>
  <c r="K100" i="2"/>
  <c r="E104" i="3" s="1"/>
  <c r="G104" i="3" s="1"/>
  <c r="D104" i="3"/>
  <c r="D263" i="3"/>
  <c r="K259" i="2"/>
  <c r="E263" i="3" s="1"/>
  <c r="G263" i="3" s="1"/>
  <c r="D552" i="3"/>
  <c r="K548" i="2"/>
  <c r="E552" i="3" s="1"/>
  <c r="D528" i="3"/>
  <c r="K524" i="2"/>
  <c r="E528" i="3" s="1"/>
  <c r="D560" i="3"/>
  <c r="K556" i="2"/>
  <c r="E560" i="3" s="1"/>
  <c r="D504" i="3"/>
  <c r="K500" i="2"/>
  <c r="E504" i="3" s="1"/>
  <c r="D455" i="3"/>
  <c r="K451" i="2"/>
  <c r="E455" i="3" s="1"/>
  <c r="D345" i="3"/>
  <c r="K341" i="2"/>
  <c r="E345" i="3" s="1"/>
  <c r="D544" i="3"/>
  <c r="K540" i="2"/>
  <c r="E544" i="3" s="1"/>
  <c r="D478" i="3"/>
  <c r="K474" i="2"/>
  <c r="E478" i="3" s="1"/>
  <c r="D564" i="3"/>
  <c r="K560" i="2"/>
  <c r="E564" i="3" s="1"/>
  <c r="D17" i="3"/>
  <c r="K13" i="2"/>
  <c r="E17" i="3" s="1"/>
  <c r="G17" i="3" s="1"/>
  <c r="D22" i="3"/>
  <c r="K18" i="2"/>
  <c r="E22" i="3" s="1"/>
  <c r="G22" i="3" s="1"/>
  <c r="K23" i="2"/>
  <c r="E27" i="3" s="1"/>
  <c r="G27" i="3" s="1"/>
  <c r="D27" i="3"/>
  <c r="D517" i="3"/>
  <c r="K513" i="2"/>
  <c r="E517" i="3" s="1"/>
  <c r="D56" i="3"/>
  <c r="K52" i="2"/>
  <c r="E56" i="3" s="1"/>
  <c r="G56" i="3" s="1"/>
  <c r="D172" i="3"/>
  <c r="K168" i="2"/>
  <c r="E172" i="3" s="1"/>
  <c r="G172" i="3" s="1"/>
  <c r="D182" i="3"/>
  <c r="K178" i="2"/>
  <c r="E182" i="3" s="1"/>
  <c r="G182" i="3" s="1"/>
  <c r="D239" i="3"/>
  <c r="K235" i="2"/>
  <c r="E239" i="3" s="1"/>
  <c r="G239" i="3" s="1"/>
  <c r="D368" i="3"/>
  <c r="K364" i="2"/>
  <c r="E368" i="3" s="1"/>
  <c r="D331" i="3"/>
  <c r="K327" i="2"/>
  <c r="E331" i="3" s="1"/>
  <c r="D399" i="3"/>
  <c r="K395" i="2"/>
  <c r="E399" i="3" s="1"/>
  <c r="D542" i="3"/>
  <c r="K538" i="2"/>
  <c r="E542" i="3" s="1"/>
  <c r="D498" i="3"/>
  <c r="K494" i="2"/>
  <c r="E498" i="3" s="1"/>
  <c r="D197" i="3"/>
  <c r="K193" i="2"/>
  <c r="E197" i="3" s="1"/>
  <c r="G197" i="3" s="1"/>
  <c r="D35" i="3"/>
  <c r="K31" i="2"/>
  <c r="E35" i="3" s="1"/>
  <c r="G35" i="3" s="1"/>
  <c r="D29" i="3"/>
  <c r="K25" i="2"/>
  <c r="E29" i="3" s="1"/>
  <c r="G29" i="3" s="1"/>
  <c r="D90" i="3"/>
  <c r="K86" i="2"/>
  <c r="E90" i="3" s="1"/>
  <c r="G90" i="3" s="1"/>
  <c r="D223" i="3"/>
  <c r="K219" i="2"/>
  <c r="E223" i="3" s="1"/>
  <c r="G223" i="3" s="1"/>
  <c r="K228" i="2"/>
  <c r="E232" i="3" s="1"/>
  <c r="G232" i="3" s="1"/>
  <c r="D232" i="3"/>
  <c r="D404" i="3"/>
  <c r="K400" i="2"/>
  <c r="E404" i="3" s="1"/>
  <c r="D451" i="3"/>
  <c r="K447" i="2"/>
  <c r="E451" i="3" s="1"/>
  <c r="D532" i="3"/>
  <c r="K528" i="2"/>
  <c r="E532" i="3" s="1"/>
  <c r="D82" i="3"/>
  <c r="K78" i="2"/>
  <c r="E82" i="3" s="1"/>
  <c r="G82" i="3" s="1"/>
  <c r="D397" i="3"/>
  <c r="K393" i="2"/>
  <c r="E397" i="3" s="1"/>
  <c r="D7" i="3"/>
  <c r="K3" i="2"/>
  <c r="E7" i="3" s="1"/>
  <c r="G7" i="3" s="1"/>
  <c r="D124" i="3"/>
  <c r="K120" i="2"/>
  <c r="E124" i="3" s="1"/>
  <c r="G124" i="3" s="1"/>
  <c r="D128" i="3"/>
  <c r="K124" i="2"/>
  <c r="E128" i="3" s="1"/>
  <c r="G128" i="3" s="1"/>
  <c r="D202" i="3"/>
  <c r="K198" i="2"/>
  <c r="E202" i="3" s="1"/>
  <c r="G202" i="3" s="1"/>
  <c r="D287" i="3"/>
  <c r="K283" i="2"/>
  <c r="E287" i="3" s="1"/>
  <c r="D380" i="3"/>
  <c r="K376" i="2"/>
  <c r="E380" i="3" s="1"/>
  <c r="D440" i="3"/>
  <c r="K436" i="2"/>
  <c r="E440" i="3" s="1"/>
  <c r="D511" i="3"/>
  <c r="K507" i="2"/>
  <c r="E511" i="3" s="1"/>
  <c r="D309" i="3"/>
  <c r="K305" i="2"/>
  <c r="E309" i="3" s="1"/>
  <c r="K381" i="2"/>
  <c r="E385" i="3" s="1"/>
  <c r="D385" i="3"/>
  <c r="D168" i="3"/>
  <c r="K164" i="2"/>
  <c r="E168" i="3" s="1"/>
  <c r="G168" i="3" s="1"/>
  <c r="D102" i="3"/>
  <c r="K98" i="2"/>
  <c r="E102" i="3" s="1"/>
  <c r="G102" i="3" s="1"/>
  <c r="D42" i="3"/>
  <c r="K38" i="2"/>
  <c r="E42" i="3" s="1"/>
  <c r="G42" i="3" s="1"/>
  <c r="D173" i="3"/>
  <c r="K169" i="2"/>
  <c r="E173" i="3" s="1"/>
  <c r="G173" i="3" s="1"/>
  <c r="D398" i="3"/>
  <c r="K394" i="2"/>
  <c r="E398" i="3" s="1"/>
  <c r="D367" i="3"/>
  <c r="K363" i="2"/>
  <c r="E367" i="3" s="1"/>
  <c r="D403" i="3"/>
  <c r="K399" i="2"/>
  <c r="E403" i="3" s="1"/>
  <c r="D468" i="3"/>
  <c r="K464" i="2"/>
  <c r="E468" i="3" s="1"/>
  <c r="D75" i="3"/>
  <c r="K71" i="2"/>
  <c r="E75" i="3" s="1"/>
  <c r="G75" i="3" s="1"/>
  <c r="D110" i="3"/>
  <c r="K106" i="2"/>
  <c r="E110" i="3" s="1"/>
  <c r="G110" i="3" s="1"/>
  <c r="D58" i="3"/>
  <c r="K54" i="2"/>
  <c r="E58" i="3" s="1"/>
  <c r="G58" i="3" s="1"/>
  <c r="D198" i="3"/>
  <c r="K194" i="2"/>
  <c r="E198" i="3" s="1"/>
  <c r="G198" i="3" s="1"/>
  <c r="D200" i="3"/>
  <c r="K196" i="2"/>
  <c r="E200" i="3" s="1"/>
  <c r="G200" i="3" s="1"/>
  <c r="D383" i="3"/>
  <c r="K379" i="2"/>
  <c r="E383" i="3" s="1"/>
  <c r="D419" i="3"/>
  <c r="K415" i="2"/>
  <c r="E419" i="3" s="1"/>
  <c r="D484" i="3"/>
  <c r="K480" i="2"/>
  <c r="E484" i="3" s="1"/>
  <c r="D95" i="3"/>
  <c r="K91" i="2"/>
  <c r="E95" i="3" s="1"/>
  <c r="G95" i="3" s="1"/>
  <c r="D150" i="3"/>
  <c r="K146" i="2"/>
  <c r="E150" i="3" s="1"/>
  <c r="G150" i="3" s="1"/>
  <c r="D66" i="3"/>
  <c r="K62" i="2"/>
  <c r="E66" i="3" s="1"/>
  <c r="G66" i="3" s="1"/>
  <c r="D201" i="3"/>
  <c r="K197" i="2"/>
  <c r="E201" i="3" s="1"/>
  <c r="G201" i="3" s="1"/>
  <c r="D208" i="3"/>
  <c r="K204" i="2"/>
  <c r="E208" i="3" s="1"/>
  <c r="G208" i="3" s="1"/>
  <c r="D386" i="3"/>
  <c r="K382" i="2"/>
  <c r="E386" i="3" s="1"/>
  <c r="D427" i="3"/>
  <c r="K423" i="2"/>
  <c r="E427" i="3" s="1"/>
  <c r="D500" i="3"/>
  <c r="K496" i="2"/>
  <c r="E500" i="3" s="1"/>
  <c r="D282" i="3"/>
  <c r="K278" i="2"/>
  <c r="E282" i="3" s="1"/>
  <c r="G282" i="3" s="1"/>
  <c r="D144" i="3"/>
  <c r="K140" i="2"/>
  <c r="E144" i="3" s="1"/>
  <c r="G144" i="3" s="1"/>
  <c r="D215" i="3"/>
  <c r="K211" i="2"/>
  <c r="E215" i="3" s="1"/>
  <c r="G215" i="3" s="1"/>
  <c r="D547" i="3"/>
  <c r="K543" i="2"/>
  <c r="E547" i="3" s="1"/>
  <c r="G171" i="3"/>
  <c r="G61" i="3"/>
  <c r="D375" i="3"/>
  <c r="K371" i="2"/>
  <c r="E375" i="3" s="1"/>
  <c r="D378" i="3"/>
  <c r="K374" i="2"/>
  <c r="E378" i="3" s="1"/>
  <c r="D274" i="3"/>
  <c r="K270" i="2"/>
  <c r="E274" i="3" s="1"/>
  <c r="G274" i="3" s="1"/>
  <c r="K55" i="2"/>
  <c r="E59" i="3" s="1"/>
  <c r="G59" i="3" s="1"/>
  <c r="D59" i="3"/>
  <c r="D40" i="3"/>
  <c r="K36" i="2"/>
  <c r="E40" i="3" s="1"/>
  <c r="G40" i="3" s="1"/>
  <c r="D250" i="3"/>
  <c r="K246" i="2"/>
  <c r="E250" i="3" s="1"/>
  <c r="G250" i="3" s="1"/>
  <c r="D307" i="3"/>
  <c r="K303" i="2"/>
  <c r="E307" i="3" s="1"/>
  <c r="D308" i="3"/>
  <c r="K304" i="2"/>
  <c r="E308" i="3" s="1"/>
  <c r="D335" i="3"/>
  <c r="K331" i="2"/>
  <c r="E335" i="3" s="1"/>
  <c r="D361" i="3"/>
  <c r="K357" i="2"/>
  <c r="E361" i="3" s="1"/>
  <c r="D429" i="3"/>
  <c r="K425" i="2"/>
  <c r="E429" i="3" s="1"/>
  <c r="D238" i="3"/>
  <c r="K234" i="2"/>
  <c r="E238" i="3" s="1"/>
  <c r="G238" i="3" s="1"/>
  <c r="D85" i="3"/>
  <c r="K81" i="2"/>
  <c r="E85" i="3" s="1"/>
  <c r="G85" i="3" s="1"/>
  <c r="D360" i="3"/>
  <c r="K356" i="2"/>
  <c r="E360" i="3" s="1"/>
  <c r="D30" i="3"/>
  <c r="K26" i="2"/>
  <c r="E30" i="3" s="1"/>
  <c r="G30" i="3" s="1"/>
  <c r="D159" i="3"/>
  <c r="K155" i="2"/>
  <c r="E159" i="3" s="1"/>
  <c r="G159" i="3" s="1"/>
  <c r="D105" i="3"/>
  <c r="K101" i="2"/>
  <c r="E105" i="3" s="1"/>
  <c r="G105" i="3" s="1"/>
  <c r="D320" i="3"/>
  <c r="K316" i="2"/>
  <c r="E320" i="3" s="1"/>
  <c r="D240" i="3"/>
  <c r="K236" i="2"/>
  <c r="E240" i="3" s="1"/>
  <c r="G240" i="3" s="1"/>
  <c r="D325" i="3"/>
  <c r="K321" i="2"/>
  <c r="E325" i="3" s="1"/>
  <c r="D393" i="3"/>
  <c r="K389" i="2"/>
  <c r="E393" i="3" s="1"/>
  <c r="D506" i="3"/>
  <c r="K502" i="2"/>
  <c r="E506" i="3" s="1"/>
  <c r="D177" i="3"/>
  <c r="K173" i="2"/>
  <c r="E177" i="3" s="1"/>
  <c r="G177" i="3" s="1"/>
  <c r="D86" i="3"/>
  <c r="K82" i="2"/>
  <c r="E86" i="3" s="1"/>
  <c r="G86" i="3" s="1"/>
  <c r="K4" i="2"/>
  <c r="E8" i="3" s="1"/>
  <c r="G8" i="3" s="1"/>
  <c r="D8" i="3"/>
  <c r="D176" i="3"/>
  <c r="K172" i="2"/>
  <c r="E176" i="3" s="1"/>
  <c r="G176" i="3" s="1"/>
  <c r="D230" i="3"/>
  <c r="K226" i="2"/>
  <c r="E230" i="3" s="1"/>
  <c r="G230" i="3" s="1"/>
  <c r="D244" i="3"/>
  <c r="K240" i="2"/>
  <c r="E244" i="3" s="1"/>
  <c r="G244" i="3" s="1"/>
  <c r="D314" i="3"/>
  <c r="K310" i="2"/>
  <c r="E314" i="3" s="1"/>
  <c r="D313" i="3"/>
  <c r="K309" i="2"/>
  <c r="E313" i="3" s="1"/>
  <c r="D454" i="3"/>
  <c r="K450" i="2"/>
  <c r="E454" i="3" s="1"/>
  <c r="D21" i="3"/>
  <c r="K17" i="2"/>
  <c r="E21" i="3" s="1"/>
  <c r="D224" i="3"/>
  <c r="K220" i="2"/>
  <c r="E224" i="3" s="1"/>
  <c r="G224" i="3" s="1"/>
  <c r="D438" i="3"/>
  <c r="K434" i="2"/>
  <c r="E438" i="3" s="1"/>
  <c r="D204" i="3"/>
  <c r="K200" i="2"/>
  <c r="E204" i="3" s="1"/>
  <c r="G204" i="3" s="1"/>
  <c r="D109" i="3"/>
  <c r="K105" i="2"/>
  <c r="E109" i="3" s="1"/>
  <c r="G109" i="3" s="1"/>
  <c r="D169" i="3"/>
  <c r="K165" i="2"/>
  <c r="E169" i="3" s="1"/>
  <c r="G169" i="3" s="1"/>
  <c r="D236" i="3"/>
  <c r="K232" i="2"/>
  <c r="E236" i="3" s="1"/>
  <c r="G236" i="3" s="1"/>
  <c r="D300" i="3"/>
  <c r="K296" i="2"/>
  <c r="E300" i="3" s="1"/>
  <c r="D366" i="3"/>
  <c r="K362" i="2"/>
  <c r="E366" i="3" s="1"/>
  <c r="D450" i="3"/>
  <c r="K446" i="2"/>
  <c r="E450" i="3" s="1"/>
  <c r="D539" i="3"/>
  <c r="K535" i="2"/>
  <c r="E539" i="3" s="1"/>
  <c r="D88" i="3"/>
  <c r="K84" i="2"/>
  <c r="E88" i="3" s="1"/>
  <c r="G88" i="3" s="1"/>
  <c r="D125" i="3"/>
  <c r="K121" i="2"/>
  <c r="E125" i="3" s="1"/>
  <c r="G125" i="3" s="1"/>
  <c r="K191" i="2"/>
  <c r="E195" i="3" s="1"/>
  <c r="G195" i="3" s="1"/>
  <c r="D195" i="3"/>
  <c r="D252" i="3"/>
  <c r="K248" i="2"/>
  <c r="E252" i="3" s="1"/>
  <c r="G252" i="3" s="1"/>
  <c r="D338" i="3"/>
  <c r="K334" i="2"/>
  <c r="E338" i="3" s="1"/>
  <c r="D382" i="3"/>
  <c r="K378" i="2"/>
  <c r="E382" i="3" s="1"/>
  <c r="D466" i="3"/>
  <c r="K462" i="2"/>
  <c r="E466" i="3" s="1"/>
  <c r="D563" i="3"/>
  <c r="K559" i="2"/>
  <c r="E563" i="3" s="1"/>
  <c r="D99" i="3"/>
  <c r="K95" i="2"/>
  <c r="E99" i="3" s="1"/>
  <c r="G99" i="3" s="1"/>
  <c r="D133" i="3"/>
  <c r="K129" i="2"/>
  <c r="E133" i="3" s="1"/>
  <c r="G133" i="3" s="1"/>
  <c r="D245" i="3"/>
  <c r="K241" i="2"/>
  <c r="E245" i="3" s="1"/>
  <c r="G245" i="3" s="1"/>
  <c r="D261" i="3"/>
  <c r="K257" i="2"/>
  <c r="E261" i="3" s="1"/>
  <c r="G261" i="3" s="1"/>
  <c r="D344" i="3"/>
  <c r="K340" i="2"/>
  <c r="E344" i="3" s="1"/>
  <c r="D396" i="3"/>
  <c r="K392" i="2"/>
  <c r="E396" i="3" s="1"/>
  <c r="D485" i="3"/>
  <c r="K481" i="2"/>
  <c r="E485" i="3" s="1"/>
  <c r="D474" i="3"/>
  <c r="K470" i="2"/>
  <c r="E474" i="3" s="1"/>
  <c r="D129" i="3"/>
  <c r="K125" i="2"/>
  <c r="E129" i="3" s="1"/>
  <c r="G129" i="3" s="1"/>
  <c r="D23" i="3"/>
  <c r="K19" i="2"/>
  <c r="E23" i="3" s="1"/>
  <c r="G23" i="3" s="1"/>
  <c r="D439" i="3"/>
  <c r="K435" i="2"/>
  <c r="E439" i="3" s="1"/>
  <c r="D188" i="3"/>
  <c r="K184" i="2"/>
  <c r="E188" i="3" s="1"/>
  <c r="G188" i="3" s="1"/>
  <c r="G106" i="3"/>
  <c r="G258" i="3"/>
  <c r="G217" i="3"/>
  <c r="G21" i="3"/>
  <c r="D118" i="3"/>
  <c r="K114" i="2"/>
  <c r="E118" i="3" s="1"/>
  <c r="G118" i="3" s="1"/>
  <c r="D304" i="3"/>
  <c r="K300" i="2"/>
  <c r="E304" i="3" s="1"/>
  <c r="D545" i="3"/>
  <c r="K541" i="2"/>
  <c r="E545" i="3" s="1"/>
  <c r="D134" i="3"/>
  <c r="K130" i="2"/>
  <c r="E134" i="3" s="1"/>
  <c r="G134" i="3" s="1"/>
  <c r="D73" i="3"/>
  <c r="K69" i="2"/>
  <c r="E73" i="3" s="1"/>
  <c r="G73" i="3" s="1"/>
  <c r="D34" i="3"/>
  <c r="K30" i="2"/>
  <c r="E34" i="3" s="1"/>
  <c r="G34" i="3" s="1"/>
  <c r="D359" i="3"/>
  <c r="K355" i="2"/>
  <c r="E359" i="3" s="1"/>
  <c r="D461" i="3"/>
  <c r="K457" i="2"/>
  <c r="E461" i="3" s="1"/>
  <c r="D271" i="3"/>
  <c r="K267" i="2"/>
  <c r="E271" i="3" s="1"/>
  <c r="G271" i="3" s="1"/>
  <c r="D445" i="3"/>
  <c r="K441" i="2"/>
  <c r="E445" i="3" s="1"/>
  <c r="K39" i="2"/>
  <c r="E43" i="3" s="1"/>
  <c r="G43" i="3" s="1"/>
  <c r="D43" i="3"/>
  <c r="D260" i="3"/>
  <c r="K256" i="2"/>
  <c r="E260" i="3" s="1"/>
  <c r="G260" i="3" s="1"/>
  <c r="D121" i="3"/>
  <c r="K117" i="2"/>
  <c r="E121" i="3" s="1"/>
  <c r="G121" i="3" s="1"/>
  <c r="D154" i="3"/>
  <c r="K150" i="2"/>
  <c r="E154" i="3" s="1"/>
  <c r="G154" i="3" s="1"/>
  <c r="D256" i="3"/>
  <c r="K252" i="2"/>
  <c r="E256" i="3" s="1"/>
  <c r="G256" i="3" s="1"/>
  <c r="D341" i="3"/>
  <c r="K337" i="2"/>
  <c r="E341" i="3" s="1"/>
  <c r="D417" i="3"/>
  <c r="K413" i="2"/>
  <c r="E417" i="3" s="1"/>
  <c r="D546" i="3"/>
  <c r="K542" i="2"/>
  <c r="E546" i="3" s="1"/>
  <c r="D65" i="3"/>
  <c r="K61" i="2"/>
  <c r="E65" i="3" s="1"/>
  <c r="G65" i="3" s="1"/>
  <c r="D20" i="3"/>
  <c r="K16" i="2"/>
  <c r="E20" i="3" s="1"/>
  <c r="G20" i="3" s="1"/>
  <c r="D137" i="3"/>
  <c r="K133" i="2"/>
  <c r="E137" i="3" s="1"/>
  <c r="G137" i="3" s="1"/>
  <c r="D170" i="3"/>
  <c r="K166" i="2"/>
  <c r="E170" i="3" s="1"/>
  <c r="G170" i="3" s="1"/>
  <c r="D272" i="3"/>
  <c r="K268" i="2"/>
  <c r="E272" i="3" s="1"/>
  <c r="G272" i="3" s="1"/>
  <c r="D357" i="3"/>
  <c r="K353" i="2"/>
  <c r="E357" i="3" s="1"/>
  <c r="D433" i="3"/>
  <c r="K429" i="2"/>
  <c r="E433" i="3" s="1"/>
  <c r="D481" i="3"/>
  <c r="K477" i="2"/>
  <c r="E481" i="3" s="1"/>
  <c r="D94" i="3"/>
  <c r="K90" i="2"/>
  <c r="E94" i="3" s="1"/>
  <c r="G94" i="3" s="1"/>
  <c r="D28" i="3"/>
  <c r="K24" i="2"/>
  <c r="E28" i="3" s="1"/>
  <c r="G28" i="3" s="1"/>
  <c r="D145" i="3"/>
  <c r="K141" i="2"/>
  <c r="E145" i="3" s="1"/>
  <c r="G145" i="3" s="1"/>
  <c r="D178" i="3"/>
  <c r="K174" i="2"/>
  <c r="E178" i="3" s="1"/>
  <c r="G178" i="3" s="1"/>
  <c r="D280" i="3"/>
  <c r="K276" i="2"/>
  <c r="E280" i="3" s="1"/>
  <c r="G280" i="3" s="1"/>
  <c r="D365" i="3"/>
  <c r="K361" i="2"/>
  <c r="E365" i="3" s="1"/>
  <c r="D441" i="3"/>
  <c r="K437" i="2"/>
  <c r="E441" i="3" s="1"/>
  <c r="D489" i="3"/>
  <c r="K485" i="2"/>
  <c r="E489" i="3" s="1"/>
  <c r="D551" i="3"/>
  <c r="K547" i="2"/>
  <c r="E551" i="3" s="1"/>
  <c r="D39" i="3"/>
  <c r="K35" i="2"/>
  <c r="E39" i="3" s="1"/>
  <c r="G39" i="3" s="1"/>
  <c r="D117" i="3"/>
  <c r="K113" i="2"/>
  <c r="E117" i="3" s="1"/>
  <c r="G117" i="3" s="1"/>
  <c r="D458" i="3"/>
  <c r="K454" i="2"/>
  <c r="E458" i="3" s="1"/>
  <c r="D108" i="3"/>
  <c r="K104" i="2"/>
  <c r="E108" i="3" s="1"/>
  <c r="G108" i="3" s="1"/>
  <c r="D52" i="3"/>
  <c r="K48" i="2"/>
  <c r="E52" i="3" s="1"/>
  <c r="G52" i="3" s="1"/>
  <c r="D414" i="3"/>
  <c r="K410" i="2"/>
  <c r="E414" i="3" s="1"/>
  <c r="D469" i="3"/>
  <c r="K465" i="2"/>
  <c r="E469" i="3" s="1"/>
  <c r="D203" i="3"/>
  <c r="K199" i="2"/>
  <c r="E203" i="3" s="1"/>
  <c r="G203" i="3" s="1"/>
  <c r="D165" i="3"/>
  <c r="K161" i="2"/>
  <c r="E165" i="3" s="1"/>
  <c r="G165" i="3" s="1"/>
  <c r="D376" i="3"/>
  <c r="K372" i="2"/>
  <c r="E376" i="3" s="1"/>
  <c r="D395" i="3"/>
  <c r="K391" i="2"/>
  <c r="E395" i="3" s="1"/>
  <c r="D44" i="3"/>
  <c r="K40" i="2"/>
  <c r="E44" i="3" s="1"/>
  <c r="G44" i="3" s="1"/>
  <c r="D518" i="3"/>
  <c r="K514" i="2"/>
  <c r="E518" i="3" s="1"/>
  <c r="D510" i="3"/>
  <c r="K506" i="2"/>
  <c r="E510" i="3" s="1"/>
  <c r="D491" i="3"/>
  <c r="K487" i="2"/>
  <c r="E491" i="3" s="1"/>
  <c r="D401" i="3"/>
  <c r="K397" i="2"/>
  <c r="E401" i="3" s="1"/>
  <c r="D505" i="3"/>
  <c r="K501" i="2"/>
  <c r="E505" i="3" s="1"/>
  <c r="D523" i="3"/>
  <c r="K519" i="2"/>
  <c r="E523" i="3" s="1"/>
  <c r="D425" i="3"/>
  <c r="K421" i="2"/>
  <c r="E425" i="3" s="1"/>
  <c r="D155" i="3"/>
  <c r="K151" i="2"/>
  <c r="E155" i="3" s="1"/>
  <c r="G155" i="3" s="1"/>
  <c r="D181" i="3"/>
  <c r="K177" i="2"/>
  <c r="E181" i="3" s="1"/>
  <c r="G181" i="3" s="1"/>
  <c r="D235" i="3"/>
  <c r="K231" i="2"/>
  <c r="E235" i="3" s="1"/>
  <c r="G235" i="3" s="1"/>
  <c r="D135" i="3"/>
  <c r="K131" i="2"/>
  <c r="E135" i="3" s="1"/>
  <c r="G135" i="3" s="1"/>
  <c r="D72" i="3"/>
  <c r="K68" i="2"/>
  <c r="E72" i="3" s="1"/>
  <c r="G72" i="3" s="1"/>
  <c r="D77" i="3"/>
  <c r="K73" i="2"/>
  <c r="E77" i="3" s="1"/>
  <c r="G77" i="3" s="1"/>
  <c r="D138" i="3"/>
  <c r="K134" i="2"/>
  <c r="E138" i="3" s="1"/>
  <c r="G138" i="3" s="1"/>
  <c r="D179" i="3"/>
  <c r="K175" i="2"/>
  <c r="E179" i="3" s="1"/>
  <c r="G179" i="3" s="1"/>
  <c r="D281" i="3"/>
  <c r="K277" i="2"/>
  <c r="E281" i="3" s="1"/>
  <c r="G281" i="3" s="1"/>
  <c r="D334" i="3"/>
  <c r="K330" i="2"/>
  <c r="E334" i="3" s="1"/>
  <c r="D410" i="3"/>
  <c r="K406" i="2"/>
  <c r="E410" i="3" s="1"/>
  <c r="D499" i="3"/>
  <c r="K495" i="2"/>
  <c r="E499" i="3" s="1"/>
  <c r="D364" i="3"/>
  <c r="K360" i="2"/>
  <c r="E364" i="3" s="1"/>
  <c r="D18" i="3"/>
  <c r="K14" i="2"/>
  <c r="E18" i="3" s="1"/>
  <c r="G18" i="3" s="1"/>
  <c r="D381" i="3"/>
  <c r="K377" i="2"/>
  <c r="E381" i="3" s="1"/>
  <c r="D10" i="3"/>
  <c r="K6" i="2"/>
  <c r="E10" i="3" s="1"/>
  <c r="G10" i="3" s="1"/>
  <c r="D116" i="3"/>
  <c r="K112" i="2"/>
  <c r="E116" i="3" s="1"/>
  <c r="G116" i="3" s="1"/>
  <c r="D120" i="3"/>
  <c r="K116" i="2"/>
  <c r="E120" i="3" s="1"/>
  <c r="G120" i="3" s="1"/>
  <c r="D194" i="3"/>
  <c r="K190" i="2"/>
  <c r="E194" i="3" s="1"/>
  <c r="G194" i="3" s="1"/>
  <c r="D279" i="3"/>
  <c r="K275" i="2"/>
  <c r="E279" i="3" s="1"/>
  <c r="G279" i="3" s="1"/>
  <c r="D372" i="3"/>
  <c r="K368" i="2"/>
  <c r="E372" i="3" s="1"/>
  <c r="D432" i="3"/>
  <c r="K428" i="2"/>
  <c r="E432" i="3" s="1"/>
  <c r="D503" i="3"/>
  <c r="K499" i="2"/>
  <c r="E503" i="3" s="1"/>
  <c r="D186" i="3"/>
  <c r="K182" i="2"/>
  <c r="E186" i="3" s="1"/>
  <c r="G186" i="3" s="1"/>
  <c r="K7" i="2"/>
  <c r="E11" i="3" s="1"/>
  <c r="G11" i="3" s="1"/>
  <c r="D11" i="3"/>
  <c r="D37" i="3"/>
  <c r="K33" i="2"/>
  <c r="E37" i="3" s="1"/>
  <c r="G37" i="3" s="1"/>
  <c r="D98" i="3"/>
  <c r="K94" i="2"/>
  <c r="E98" i="3" s="1"/>
  <c r="G98" i="3" s="1"/>
  <c r="D257" i="3"/>
  <c r="K253" i="2"/>
  <c r="E257" i="3" s="1"/>
  <c r="G257" i="3" s="1"/>
  <c r="D266" i="3"/>
  <c r="K262" i="2"/>
  <c r="E266" i="3" s="1"/>
  <c r="G266" i="3" s="1"/>
  <c r="D420" i="3"/>
  <c r="K416" i="2"/>
  <c r="E420" i="3" s="1"/>
  <c r="D459" i="3"/>
  <c r="K455" i="2"/>
  <c r="E459" i="3" s="1"/>
  <c r="D540" i="3"/>
  <c r="K536" i="2"/>
  <c r="E540" i="3" s="1"/>
  <c r="D147" i="3"/>
  <c r="K143" i="2"/>
  <c r="E147" i="3" s="1"/>
  <c r="G147" i="3" s="1"/>
  <c r="D343" i="3"/>
  <c r="K339" i="2"/>
  <c r="E343" i="3" s="1"/>
  <c r="D516" i="3"/>
  <c r="K512" i="2"/>
  <c r="E516" i="3" s="1"/>
  <c r="D62" i="3"/>
  <c r="K58" i="2"/>
  <c r="E62" i="3" s="1"/>
  <c r="G62" i="3" s="1"/>
  <c r="D68" i="3"/>
  <c r="K64" i="2"/>
  <c r="E68" i="3" s="1"/>
  <c r="G68" i="3" s="1"/>
  <c r="D206" i="3"/>
  <c r="K202" i="2"/>
  <c r="E206" i="3" s="1"/>
  <c r="G206" i="3" s="1"/>
  <c r="D231" i="3"/>
  <c r="K227" i="2"/>
  <c r="E231" i="3" s="1"/>
  <c r="G231" i="3" s="1"/>
  <c r="D354" i="3"/>
  <c r="K350" i="2"/>
  <c r="E354" i="3" s="1"/>
  <c r="D324" i="3"/>
  <c r="K320" i="2"/>
  <c r="E324" i="3" s="1"/>
  <c r="D541" i="3"/>
  <c r="K537" i="2"/>
  <c r="E541" i="3" s="1"/>
  <c r="D480" i="3"/>
  <c r="K476" i="2"/>
  <c r="E480" i="3" s="1"/>
  <c r="D111" i="3"/>
  <c r="K107" i="2"/>
  <c r="E111" i="3" s="1"/>
  <c r="G111" i="3" s="1"/>
  <c r="D84" i="3"/>
  <c r="K80" i="2"/>
  <c r="E84" i="3" s="1"/>
  <c r="G84" i="3" s="1"/>
  <c r="D291" i="3"/>
  <c r="K287" i="2"/>
  <c r="E291" i="3" s="1"/>
  <c r="D267" i="3"/>
  <c r="K263" i="2"/>
  <c r="E267" i="3" s="1"/>
  <c r="G267" i="3" s="1"/>
  <c r="D247" i="3"/>
  <c r="K243" i="2"/>
  <c r="E247" i="3" s="1"/>
  <c r="G247" i="3" s="1"/>
  <c r="D340" i="3"/>
  <c r="K336" i="2"/>
  <c r="E340" i="3" s="1"/>
  <c r="D392" i="3"/>
  <c r="K388" i="2"/>
  <c r="E392" i="3" s="1"/>
  <c r="D520" i="3"/>
  <c r="K516" i="2"/>
  <c r="E520" i="3" s="1"/>
  <c r="D142" i="3"/>
  <c r="K138" i="2"/>
  <c r="E142" i="3" s="1"/>
  <c r="G142" i="3" s="1"/>
  <c r="D92" i="3"/>
  <c r="K88" i="2"/>
  <c r="E92" i="3" s="1"/>
  <c r="G92" i="3" s="1"/>
  <c r="D305" i="3"/>
  <c r="K301" i="2"/>
  <c r="E305" i="3" s="1"/>
  <c r="D290" i="3"/>
  <c r="K286" i="2"/>
  <c r="E290" i="3" s="1"/>
  <c r="D255" i="3"/>
  <c r="K251" i="2"/>
  <c r="E255" i="3" s="1"/>
  <c r="G255" i="3" s="1"/>
  <c r="D348" i="3"/>
  <c r="K344" i="2"/>
  <c r="E348" i="3" s="1"/>
  <c r="D400" i="3"/>
  <c r="K396" i="2"/>
  <c r="E400" i="3" s="1"/>
  <c r="D536" i="3"/>
  <c r="K532" i="2"/>
  <c r="E536" i="3" s="1"/>
  <c r="D456" i="3"/>
  <c r="K452" i="2"/>
  <c r="E456" i="3" s="1"/>
  <c r="D512" i="3"/>
  <c r="K508" i="2"/>
  <c r="E512" i="3" s="1"/>
  <c r="D79" i="3"/>
  <c r="K75" i="2"/>
  <c r="E79" i="3" s="1"/>
  <c r="G79" i="3" s="1"/>
  <c r="G15" i="3"/>
  <c r="G242" i="3"/>
  <c r="G103" i="3"/>
  <c r="G254" i="3"/>
  <c r="D180" i="3"/>
  <c r="K176" i="2"/>
  <c r="E180" i="3" s="1"/>
  <c r="G180" i="3" s="1"/>
  <c r="D558" i="3"/>
  <c r="K554" i="2"/>
  <c r="E558" i="3" s="1"/>
  <c r="D524" i="3"/>
  <c r="K520" i="2"/>
  <c r="E524" i="3" s="1"/>
  <c r="D514" i="3"/>
  <c r="K510" i="2"/>
  <c r="E514" i="3" s="1"/>
  <c r="D556" i="3"/>
  <c r="K552" i="2"/>
  <c r="E556" i="3" s="1"/>
  <c r="D264" i="3"/>
  <c r="K260" i="2"/>
  <c r="E264" i="3" s="1"/>
  <c r="G264" i="3" s="1"/>
  <c r="D114" i="3"/>
  <c r="K110" i="2"/>
  <c r="E114" i="3" s="1"/>
  <c r="G114" i="3" s="1"/>
  <c r="D50" i="3"/>
  <c r="K46" i="2"/>
  <c r="E50" i="3" s="1"/>
  <c r="G50" i="3" s="1"/>
  <c r="D211" i="3"/>
  <c r="K207" i="2"/>
  <c r="E211" i="3" s="1"/>
  <c r="G211" i="3" s="1"/>
  <c r="D83" i="3"/>
  <c r="K79" i="2"/>
  <c r="E83" i="3" s="1"/>
  <c r="G83" i="3" s="1"/>
  <c r="D222" i="3"/>
  <c r="K218" i="2"/>
  <c r="E222" i="3" s="1"/>
  <c r="G222" i="3" s="1"/>
  <c r="D141" i="3"/>
  <c r="K137" i="2"/>
  <c r="E141" i="3" s="1"/>
  <c r="G141" i="3" s="1"/>
  <c r="D269" i="3"/>
  <c r="K265" i="2"/>
  <c r="E269" i="3" s="1"/>
  <c r="G269" i="3" s="1"/>
  <c r="D289" i="3"/>
  <c r="K285" i="2"/>
  <c r="E289" i="3" s="1"/>
  <c r="D352" i="3"/>
  <c r="K348" i="2"/>
  <c r="E352" i="3" s="1"/>
  <c r="D430" i="3"/>
  <c r="K426" i="2"/>
  <c r="E430" i="3" s="1"/>
  <c r="D549" i="3"/>
  <c r="K545" i="2"/>
  <c r="E549" i="3" s="1"/>
  <c r="D482" i="3"/>
  <c r="K478" i="2"/>
  <c r="E482" i="3" s="1"/>
  <c r="D443" i="3"/>
  <c r="K439" i="2"/>
  <c r="E443" i="3" s="1"/>
  <c r="D328" i="3"/>
  <c r="K324" i="2"/>
  <c r="E328" i="3" s="1"/>
  <c r="D418" i="3"/>
  <c r="K414" i="2"/>
  <c r="E418" i="3" s="1"/>
  <c r="D87" i="3"/>
  <c r="K83" i="2"/>
  <c r="E87" i="3" s="1"/>
  <c r="G87" i="3" s="1"/>
  <c r="D185" i="3"/>
  <c r="K181" i="2"/>
  <c r="E185" i="3" s="1"/>
  <c r="G185" i="3" s="1"/>
  <c r="D212" i="3"/>
  <c r="K208" i="2"/>
  <c r="E212" i="3" s="1"/>
  <c r="G212" i="3" s="1"/>
  <c r="D249" i="3"/>
  <c r="K245" i="2"/>
  <c r="E249" i="3" s="1"/>
  <c r="G249" i="3" s="1"/>
  <c r="D246" i="3"/>
  <c r="K242" i="2"/>
  <c r="E246" i="3" s="1"/>
  <c r="G246" i="3" s="1"/>
  <c r="D347" i="3"/>
  <c r="K343" i="2"/>
  <c r="E347" i="3" s="1"/>
  <c r="D415" i="3"/>
  <c r="K411" i="2"/>
  <c r="E415" i="3" s="1"/>
  <c r="D51" i="3"/>
  <c r="K47" i="2"/>
  <c r="E51" i="3" s="1"/>
  <c r="G51" i="3" s="1"/>
  <c r="D362" i="3"/>
  <c r="K358" i="2"/>
  <c r="E362" i="3" s="1"/>
  <c r="D126" i="3"/>
  <c r="K122" i="2"/>
  <c r="E126" i="3" s="1"/>
  <c r="G126" i="3" s="1"/>
  <c r="D101" i="3"/>
  <c r="K97" i="2"/>
  <c r="E101" i="3" s="1"/>
  <c r="G101" i="3" s="1"/>
  <c r="D167" i="3"/>
  <c r="K163" i="2"/>
  <c r="E167" i="3" s="1"/>
  <c r="G167" i="3" s="1"/>
  <c r="D207" i="3"/>
  <c r="K203" i="2"/>
  <c r="E207" i="3" s="1"/>
  <c r="G207" i="3" s="1"/>
  <c r="D298" i="3"/>
  <c r="K294" i="2"/>
  <c r="E298" i="3" s="1"/>
  <c r="D358" i="3"/>
  <c r="K354" i="2"/>
  <c r="E358" i="3" s="1"/>
  <c r="D434" i="3"/>
  <c r="K430" i="2"/>
  <c r="E434" i="3" s="1"/>
  <c r="D531" i="3"/>
  <c r="K527" i="2"/>
  <c r="E531" i="3" s="1"/>
  <c r="D146" i="3"/>
  <c r="K142" i="2"/>
  <c r="E146" i="3" s="1"/>
  <c r="G146" i="3" s="1"/>
  <c r="D317" i="3"/>
  <c r="K313" i="2"/>
  <c r="E317" i="3" s="1"/>
  <c r="D507" i="3"/>
  <c r="K503" i="2"/>
  <c r="E507" i="3" s="1"/>
  <c r="D9" i="3"/>
  <c r="K5" i="2"/>
  <c r="E9" i="3" s="1"/>
  <c r="G9" i="3" s="1"/>
  <c r="D132" i="3"/>
  <c r="K128" i="2"/>
  <c r="E132" i="3" s="1"/>
  <c r="G132" i="3" s="1"/>
  <c r="D136" i="3"/>
  <c r="K132" i="2"/>
  <c r="E136" i="3" s="1"/>
  <c r="G136" i="3" s="1"/>
  <c r="D210" i="3"/>
  <c r="K206" i="2"/>
  <c r="E210" i="3" s="1"/>
  <c r="G210" i="3" s="1"/>
  <c r="D295" i="3"/>
  <c r="K291" i="2"/>
  <c r="E295" i="3" s="1"/>
  <c r="D411" i="3"/>
  <c r="K407" i="2"/>
  <c r="E411" i="3" s="1"/>
  <c r="D448" i="3"/>
  <c r="K444" i="2"/>
  <c r="E448" i="3" s="1"/>
  <c r="D543" i="3"/>
  <c r="K539" i="2"/>
  <c r="E543" i="3" s="1"/>
  <c r="D25" i="3"/>
  <c r="K21" i="2"/>
  <c r="E25" i="3" s="1"/>
  <c r="G25" i="3" s="1"/>
  <c r="K144" i="2"/>
  <c r="E148" i="3" s="1"/>
  <c r="G148" i="3" s="1"/>
  <c r="D148" i="3"/>
  <c r="D151" i="3"/>
  <c r="K147" i="2"/>
  <c r="E151" i="3" s="1"/>
  <c r="G151" i="3" s="1"/>
  <c r="D226" i="3"/>
  <c r="K222" i="2"/>
  <c r="E226" i="3" s="1"/>
  <c r="G226" i="3" s="1"/>
  <c r="D311" i="3"/>
  <c r="K307" i="2"/>
  <c r="E311" i="3" s="1"/>
  <c r="D315" i="3"/>
  <c r="K311" i="2"/>
  <c r="E315" i="3" s="1"/>
  <c r="D464" i="3"/>
  <c r="K460" i="2"/>
  <c r="E464" i="3" s="1"/>
  <c r="D486" i="3"/>
  <c r="K482" i="2"/>
  <c r="E486" i="3" s="1"/>
  <c r="D54" i="3"/>
  <c r="K50" i="2"/>
  <c r="E54" i="3" s="1"/>
  <c r="G54" i="3" s="1"/>
  <c r="D152" i="3"/>
  <c r="K148" i="2"/>
  <c r="E152" i="3" s="1"/>
  <c r="G152" i="3" s="1"/>
  <c r="D153" i="3"/>
  <c r="K149" i="2"/>
  <c r="E153" i="3" s="1"/>
  <c r="G153" i="3" s="1"/>
  <c r="D234" i="3"/>
  <c r="K230" i="2"/>
  <c r="E234" i="3" s="1"/>
  <c r="G234" i="3" s="1"/>
  <c r="D336" i="3"/>
  <c r="K332" i="2"/>
  <c r="E336" i="3" s="1"/>
  <c r="D323" i="3"/>
  <c r="K319" i="2"/>
  <c r="E323" i="3" s="1"/>
  <c r="D533" i="3"/>
  <c r="K529" i="2"/>
  <c r="E533" i="3" s="1"/>
  <c r="D502" i="3"/>
  <c r="K498" i="2"/>
  <c r="E502" i="3" s="1"/>
  <c r="D422" i="3"/>
  <c r="K418" i="2"/>
  <c r="E422" i="3" s="1"/>
  <c r="D332" i="3"/>
  <c r="K328" i="2"/>
  <c r="E332" i="3" s="1"/>
  <c r="D330" i="3"/>
  <c r="K326" i="2"/>
  <c r="E330" i="3" s="1"/>
  <c r="D302" i="3"/>
  <c r="K298" i="2"/>
  <c r="E302" i="3" s="1"/>
  <c r="K223" i="2"/>
  <c r="E227" i="3" s="1"/>
  <c r="G227" i="3" s="1"/>
  <c r="D227" i="3"/>
  <c r="D519" i="3"/>
  <c r="K515" i="2"/>
  <c r="E519" i="3" s="1"/>
  <c r="D442" i="3"/>
  <c r="K438" i="2"/>
  <c r="E442" i="3" s="1"/>
  <c r="D559" i="3"/>
  <c r="K555" i="2"/>
  <c r="E559" i="3" s="1"/>
  <c r="D494" i="3"/>
  <c r="K490" i="2"/>
  <c r="E494" i="3" s="1"/>
  <c r="D526" i="3"/>
  <c r="K522" i="2"/>
  <c r="E526" i="3" s="1"/>
  <c r="D509" i="3"/>
  <c r="K505" i="2"/>
  <c r="E509" i="3" s="1"/>
  <c r="D493" i="3"/>
  <c r="K489" i="2"/>
  <c r="E493" i="3" s="1"/>
  <c r="D534" i="3"/>
  <c r="K530" i="2"/>
  <c r="E534" i="3" s="1"/>
  <c r="D492" i="3"/>
  <c r="K488" i="2"/>
  <c r="E492" i="3" s="1"/>
  <c r="D57" i="3"/>
  <c r="K53" i="2"/>
  <c r="E57" i="3" s="1"/>
  <c r="G57" i="3" s="1"/>
  <c r="K49" i="2"/>
  <c r="E53" i="3" s="1"/>
  <c r="G53" i="3" s="1"/>
  <c r="D53" i="3"/>
  <c r="D107" i="3"/>
  <c r="K103" i="2"/>
  <c r="E107" i="3" s="1"/>
  <c r="G107" i="3" s="1"/>
  <c r="D47" i="3"/>
  <c r="K43" i="2"/>
  <c r="E47" i="3" s="1"/>
  <c r="G47" i="3" s="1"/>
  <c r="D162" i="3"/>
  <c r="K158" i="2"/>
  <c r="E162" i="3" s="1"/>
  <c r="G162" i="3" s="1"/>
  <c r="D96" i="3"/>
  <c r="K92" i="2"/>
  <c r="E96" i="3" s="1"/>
  <c r="G96" i="3" s="1"/>
  <c r="D36" i="3"/>
  <c r="K32" i="2"/>
  <c r="E36" i="3" s="1"/>
  <c r="G36" i="3" s="1"/>
  <c r="D158" i="3"/>
  <c r="K154" i="2"/>
  <c r="E158" i="3" s="1"/>
  <c r="G158" i="3" s="1"/>
  <c r="D191" i="3"/>
  <c r="K187" i="2"/>
  <c r="E191" i="3" s="1"/>
  <c r="G191" i="3" s="1"/>
  <c r="D288" i="3"/>
  <c r="K284" i="2"/>
  <c r="E288" i="3" s="1"/>
  <c r="D373" i="3"/>
  <c r="K369" i="2"/>
  <c r="E373" i="3" s="1"/>
  <c r="D449" i="3"/>
  <c r="K445" i="2"/>
  <c r="E449" i="3" s="1"/>
  <c r="D521" i="3"/>
  <c r="K517" i="2"/>
  <c r="E521" i="3" s="1"/>
  <c r="D457" i="3"/>
  <c r="K453" i="2"/>
  <c r="E457" i="3" s="1"/>
  <c r="D184" i="3"/>
  <c r="K180" i="2"/>
  <c r="E184" i="3" s="1"/>
  <c r="G184" i="3" s="1"/>
  <c r="D55" i="3"/>
  <c r="K51" i="2"/>
  <c r="E55" i="3" s="1"/>
  <c r="G55" i="3" s="1"/>
  <c r="D119" i="3"/>
  <c r="K115" i="2"/>
  <c r="E119" i="3" s="1"/>
  <c r="G119" i="3" s="1"/>
  <c r="D174" i="3"/>
  <c r="K170" i="2"/>
  <c r="E174" i="3" s="1"/>
  <c r="G174" i="3" s="1"/>
  <c r="D196" i="3"/>
  <c r="K192" i="2"/>
  <c r="E196" i="3" s="1"/>
  <c r="G196" i="3" s="1"/>
  <c r="D233" i="3"/>
  <c r="K229" i="2"/>
  <c r="E233" i="3" s="1"/>
  <c r="G233" i="3" s="1"/>
  <c r="D310" i="3"/>
  <c r="K306" i="2"/>
  <c r="E310" i="3" s="1"/>
  <c r="D460" i="3"/>
  <c r="K456" i="2"/>
  <c r="E460" i="3" s="1"/>
  <c r="D446" i="3"/>
  <c r="K442" i="2"/>
  <c r="E446" i="3" s="1"/>
  <c r="D149" i="3"/>
  <c r="K145" i="2"/>
  <c r="E149" i="3" s="1"/>
  <c r="G149" i="3" s="1"/>
  <c r="D296" i="3"/>
  <c r="K292" i="2"/>
  <c r="E296" i="3" s="1"/>
  <c r="D32" i="3"/>
  <c r="K28" i="2"/>
  <c r="E32" i="3" s="1"/>
  <c r="G32" i="3" s="1"/>
  <c r="D161" i="3"/>
  <c r="K157" i="2"/>
  <c r="E161" i="3" s="1"/>
  <c r="G161" i="3" s="1"/>
  <c r="D113" i="3"/>
  <c r="K109" i="2"/>
  <c r="E113" i="3" s="1"/>
  <c r="G113" i="3" s="1"/>
  <c r="D412" i="3"/>
  <c r="K408" i="2"/>
  <c r="E412" i="3" s="1"/>
  <c r="D248" i="3"/>
  <c r="K244" i="2"/>
  <c r="E248" i="3" s="1"/>
  <c r="G248" i="3" s="1"/>
  <c r="D333" i="3"/>
  <c r="K329" i="2"/>
  <c r="E333" i="3" s="1"/>
  <c r="D409" i="3"/>
  <c r="K405" i="2"/>
  <c r="E409" i="3" s="1"/>
  <c r="D538" i="3"/>
  <c r="K534" i="2"/>
  <c r="E538" i="3" s="1"/>
  <c r="D112" i="3"/>
  <c r="K108" i="2"/>
  <c r="E112" i="3" s="1"/>
  <c r="G112" i="3" s="1"/>
  <c r="D339" i="3"/>
  <c r="K335" i="2"/>
  <c r="E339" i="3" s="1"/>
  <c r="D471" i="3"/>
  <c r="K467" i="2"/>
  <c r="E471" i="3" s="1"/>
  <c r="D189" i="3"/>
  <c r="K185" i="2"/>
  <c r="E189" i="3" s="1"/>
  <c r="G189" i="3" s="1"/>
  <c r="D228" i="3"/>
  <c r="K224" i="2"/>
  <c r="E228" i="3" s="1"/>
  <c r="G228" i="3" s="1"/>
  <c r="D127" i="3"/>
  <c r="K123" i="2"/>
  <c r="E127" i="3" s="1"/>
  <c r="G127" i="3" s="1"/>
  <c r="D253" i="3"/>
  <c r="K249" i="2"/>
  <c r="E253" i="3" s="1"/>
  <c r="G253" i="3" s="1"/>
  <c r="D262" i="3"/>
  <c r="K258" i="2"/>
  <c r="E262" i="3" s="1"/>
  <c r="G262" i="3" s="1"/>
  <c r="D363" i="3"/>
  <c r="K359" i="2"/>
  <c r="E363" i="3" s="1"/>
  <c r="D431" i="3"/>
  <c r="K427" i="2"/>
  <c r="E431" i="3" s="1"/>
  <c r="D33" i="3"/>
  <c r="K29" i="2"/>
  <c r="E33" i="3" s="1"/>
  <c r="G33" i="3" s="1"/>
  <c r="D49" i="3"/>
  <c r="K45" i="2"/>
  <c r="E49" i="3" s="1"/>
  <c r="G49" i="3" s="1"/>
  <c r="K119" i="2"/>
  <c r="E123" i="3" s="1"/>
  <c r="G123" i="3" s="1"/>
  <c r="D123" i="3"/>
  <c r="D143" i="3"/>
  <c r="K139" i="2"/>
  <c r="E143" i="3" s="1"/>
  <c r="G143" i="3" s="1"/>
  <c r="D284" i="3"/>
  <c r="K280" i="2"/>
  <c r="E284" i="3" s="1"/>
  <c r="G284" i="3" s="1"/>
  <c r="D278" i="3"/>
  <c r="K274" i="2"/>
  <c r="E278" i="3" s="1"/>
  <c r="G278" i="3" s="1"/>
  <c r="D379" i="3"/>
  <c r="K375" i="2"/>
  <c r="E379" i="3" s="1"/>
  <c r="D447" i="3"/>
  <c r="K443" i="2"/>
  <c r="E447" i="3" s="1"/>
  <c r="D97" i="3"/>
  <c r="K93" i="2"/>
  <c r="E97" i="3" s="1"/>
  <c r="G97" i="3" s="1"/>
  <c r="D78" i="3"/>
  <c r="K74" i="2"/>
  <c r="E78" i="3" s="1"/>
  <c r="G78" i="3" s="1"/>
  <c r="D131" i="3"/>
  <c r="K127" i="2"/>
  <c r="E131" i="3" s="1"/>
  <c r="G131" i="3" s="1"/>
  <c r="K160" i="2"/>
  <c r="E164" i="3" s="1"/>
  <c r="G164" i="3" s="1"/>
  <c r="D164" i="3"/>
  <c r="D209" i="3"/>
  <c r="K205" i="2"/>
  <c r="E209" i="3" s="1"/>
  <c r="G209" i="3" s="1"/>
  <c r="D286" i="3"/>
  <c r="K282" i="2"/>
  <c r="E286" i="3" s="1"/>
  <c r="D387" i="3"/>
  <c r="K383" i="2"/>
  <c r="E387" i="3" s="1"/>
  <c r="D463" i="3"/>
  <c r="K459" i="2"/>
  <c r="E463" i="3" s="1"/>
  <c r="D371" i="3"/>
  <c r="K367" i="2"/>
  <c r="E371" i="3" s="1"/>
  <c r="D303" i="3"/>
  <c r="K299" i="2"/>
  <c r="E303" i="3" s="1"/>
  <c r="D406" i="3"/>
  <c r="K402" i="2"/>
  <c r="E406" i="3" s="1"/>
  <c r="D374" i="3"/>
  <c r="K370" i="2"/>
  <c r="E374" i="3" s="1"/>
  <c r="G243" i="3"/>
  <c r="G130" i="3"/>
  <c r="G163" i="3"/>
  <c r="G265" i="3"/>
  <c r="G140" i="3"/>
  <c r="G187" i="3"/>
  <c r="G283" i="3"/>
  <c r="G156" i="3"/>
  <c r="G6" i="3"/>
  <c r="G93" i="3"/>
  <c r="D64" i="3"/>
  <c r="K60" i="2"/>
  <c r="E64" i="3" s="1"/>
  <c r="G64" i="3" s="1"/>
  <c r="D444" i="3"/>
  <c r="K440" i="2"/>
  <c r="E444" i="3" s="1"/>
  <c r="D356" i="3"/>
  <c r="K352" i="2"/>
  <c r="E356" i="3" s="1"/>
  <c r="D408" i="3"/>
  <c r="K404" i="2"/>
  <c r="E408" i="3" s="1"/>
  <c r="D407" i="3"/>
  <c r="K403" i="2"/>
  <c r="E407" i="3" s="1"/>
  <c r="D221" i="3"/>
  <c r="K217" i="2"/>
  <c r="E221" i="3" s="1"/>
  <c r="G221" i="3" s="1"/>
  <c r="D81" i="3"/>
  <c r="K77" i="2"/>
  <c r="E81" i="3" s="1"/>
  <c r="G81" i="3" s="1"/>
  <c r="D71" i="3"/>
  <c r="K67" i="2"/>
  <c r="E71" i="3" s="1"/>
  <c r="G71" i="3" s="1"/>
  <c r="D26" i="3"/>
  <c r="K22" i="2"/>
  <c r="E26" i="3" s="1"/>
  <c r="G26" i="3" s="1"/>
  <c r="D157" i="3"/>
  <c r="K153" i="2"/>
  <c r="E157" i="3" s="1"/>
  <c r="G157" i="3" s="1"/>
  <c r="D370" i="3"/>
  <c r="K366" i="2"/>
  <c r="E370" i="3" s="1"/>
  <c r="D351" i="3"/>
  <c r="K347" i="2"/>
  <c r="E351" i="3" s="1"/>
  <c r="D377" i="3"/>
  <c r="K373" i="2"/>
  <c r="E377" i="3" s="1"/>
  <c r="D453" i="3"/>
  <c r="K449" i="2"/>
  <c r="E453" i="3" s="1"/>
  <c r="D183" i="3"/>
  <c r="K179" i="2"/>
  <c r="E183" i="3" s="1"/>
  <c r="G183" i="3" s="1"/>
  <c r="D390" i="3"/>
  <c r="K386" i="2"/>
  <c r="E390" i="3" s="1"/>
  <c r="D31" i="3"/>
  <c r="K27" i="2"/>
  <c r="E31" i="3" s="1"/>
  <c r="G31" i="3" s="1"/>
  <c r="D60" i="3"/>
  <c r="K56" i="2"/>
  <c r="E60" i="3" s="1"/>
  <c r="G60" i="3" s="1"/>
  <c r="D193" i="3"/>
  <c r="K189" i="2"/>
  <c r="E193" i="3" s="1"/>
  <c r="G193" i="3" s="1"/>
  <c r="D229" i="3"/>
  <c r="K225" i="2"/>
  <c r="E229" i="3" s="1"/>
  <c r="G229" i="3" s="1"/>
  <c r="D322" i="3"/>
  <c r="K318" i="2"/>
  <c r="E322" i="3" s="1"/>
  <c r="K312" i="2"/>
  <c r="E316" i="3" s="1"/>
  <c r="D316" i="3"/>
  <c r="D477" i="3"/>
  <c r="K473" i="2"/>
  <c r="E477" i="3" s="1"/>
  <c r="D472" i="3"/>
  <c r="K468" i="2"/>
  <c r="E472" i="3" s="1"/>
  <c r="D312" i="3"/>
  <c r="K308" i="2"/>
  <c r="E312" i="3" s="1"/>
  <c r="D369" i="3"/>
  <c r="K365" i="2"/>
  <c r="E369" i="3" s="1"/>
  <c r="D166" i="3"/>
  <c r="K162" i="2"/>
  <c r="E166" i="3" s="1"/>
  <c r="G166" i="3" s="1"/>
  <c r="D16" i="3"/>
  <c r="K12" i="2"/>
  <c r="E16" i="3" s="1"/>
  <c r="G16" i="3" s="1"/>
  <c r="D190" i="3"/>
  <c r="K186" i="2"/>
  <c r="E190" i="3" s="1"/>
  <c r="G190" i="3" s="1"/>
  <c r="D259" i="3"/>
  <c r="K255" i="2"/>
  <c r="E259" i="3" s="1"/>
  <c r="G259" i="3" s="1"/>
  <c r="D273" i="3"/>
  <c r="K269" i="2"/>
  <c r="E273" i="3" s="1"/>
  <c r="G273" i="3" s="1"/>
  <c r="D346" i="3"/>
  <c r="K342" i="2"/>
  <c r="E346" i="3" s="1"/>
  <c r="D321" i="3"/>
  <c r="K317" i="2"/>
  <c r="E321" i="3" s="1"/>
  <c r="D462" i="3"/>
  <c r="K458" i="2"/>
  <c r="E462" i="3" s="1"/>
  <c r="D46" i="3"/>
  <c r="K42" i="2"/>
  <c r="E46" i="3" s="1"/>
  <c r="G46" i="3" s="1"/>
  <c r="D213" i="3"/>
  <c r="K209" i="2"/>
  <c r="E213" i="3" s="1"/>
  <c r="G213" i="3" s="1"/>
  <c r="D214" i="3"/>
  <c r="K210" i="2"/>
  <c r="E214" i="3" s="1"/>
  <c r="G214" i="3" s="1"/>
  <c r="D237" i="3"/>
  <c r="K233" i="2"/>
  <c r="E237" i="3" s="1"/>
  <c r="G237" i="3" s="1"/>
  <c r="K273" i="2"/>
  <c r="E277" i="3" s="1"/>
  <c r="G277" i="3" s="1"/>
  <c r="D277" i="3"/>
  <c r="D319" i="3"/>
  <c r="K315" i="2"/>
  <c r="E319" i="3" s="1"/>
  <c r="D337" i="3"/>
  <c r="K333" i="2"/>
  <c r="E337" i="3" s="1"/>
  <c r="D413" i="3"/>
  <c r="K409" i="2"/>
  <c r="E413" i="3" s="1"/>
  <c r="D48" i="3"/>
  <c r="K44" i="2"/>
  <c r="E48" i="3" s="1"/>
  <c r="G48" i="3" s="1"/>
  <c r="D38" i="3"/>
  <c r="K34" i="2"/>
  <c r="E38" i="3" s="1"/>
  <c r="G38" i="3" s="1"/>
  <c r="D220" i="3"/>
  <c r="K216" i="2"/>
  <c r="E220" i="3" s="1"/>
  <c r="G220" i="3" s="1"/>
  <c r="D292" i="3"/>
  <c r="K288" i="2"/>
  <c r="E292" i="3" s="1"/>
  <c r="D306" i="3"/>
  <c r="K302" i="2"/>
  <c r="E306" i="3" s="1"/>
  <c r="D327" i="3"/>
  <c r="K323" i="2"/>
  <c r="E327" i="3" s="1"/>
  <c r="D353" i="3"/>
  <c r="K349" i="2"/>
  <c r="E353" i="3" s="1"/>
  <c r="D421" i="3"/>
  <c r="K417" i="2"/>
  <c r="E421" i="3" s="1"/>
  <c r="D270" i="3"/>
  <c r="K266" i="2"/>
  <c r="E270" i="3" s="1"/>
  <c r="G270" i="3" s="1"/>
  <c r="D218" i="3"/>
  <c r="K214" i="2"/>
  <c r="E218" i="3" s="1"/>
  <c r="G218" i="3" s="1"/>
  <c r="D241" i="3"/>
  <c r="K237" i="2"/>
  <c r="E241" i="3" s="1"/>
  <c r="G241" i="3" s="1"/>
  <c r="D115" i="3"/>
  <c r="K111" i="2"/>
  <c r="E115" i="3" s="1"/>
  <c r="G115" i="3" s="1"/>
  <c r="G13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Ivan</author>
  </authors>
  <commentList>
    <comment ref="B5" authorId="0" shapeId="0" xr:uid="{1D56D4E8-ADE5-475F-A16E-51D9DE352042}">
      <text>
        <r>
          <rPr>
            <sz val="9"/>
            <color indexed="81"/>
            <rFont val="Tahoma"/>
            <family val="2"/>
          </rPr>
          <t>The hire date of the worker. Date-tracked updates are not supported, to correct existing attribute values supply the worker's hire date.</t>
        </r>
      </text>
    </comment>
    <comment ref="C5" authorId="0" shapeId="0" xr:uid="{F9E45136-8C6C-4256-AAB6-136A4E2BC3D1}">
      <text>
        <r>
          <rPr>
            <sz val="9"/>
            <color indexed="81"/>
            <rFont val="Tahoma"/>
            <family val="2"/>
          </rPr>
          <t>A number to uniquely identify the person. If you have configured person numbers to be automatically generated, this leave blank.</t>
        </r>
      </text>
    </comment>
    <comment ref="D5" authorId="0" shapeId="0" xr:uid="{65BE248E-212A-4DFA-B264-E5B1EC194AD2}">
      <text>
        <r>
          <rPr>
            <sz val="9"/>
            <color indexed="81"/>
            <rFont val="Tahoma"/>
            <family val="2"/>
          </rPr>
          <t>The action being performed, for example, 'HIRE'.</t>
        </r>
      </text>
    </comment>
    <comment ref="E5" authorId="0" shapeId="0" xr:uid="{06326CC0-9AC2-4130-A652-93C45732F607}">
      <text>
        <r>
          <rPr>
            <sz val="9"/>
            <color indexed="81"/>
            <rFont val="Tahoma"/>
            <family val="2"/>
          </rPr>
          <t>The hire date of the worker.</t>
        </r>
      </text>
    </comment>
    <comment ref="F5" authorId="0" shapeId="0" xr:uid="{040E6DAA-489E-4BEF-B3DB-204F4999543B}">
      <text>
        <r>
          <rPr>
            <sz val="9"/>
            <color indexed="81"/>
            <rFont val="Tahoma"/>
            <family val="2"/>
          </rPr>
          <t>The type of name. For the global name supply GLOBAL, for the local name supply the legislation code.</t>
        </r>
      </text>
    </comment>
    <comment ref="G5" authorId="0" shapeId="0" xr:uid="{A7FC718C-1EAC-403B-8C3D-6A1C33F491A5}">
      <text>
        <r>
          <rPr>
            <sz val="9"/>
            <color indexed="81"/>
            <rFont val="Tahoma"/>
            <family val="2"/>
          </rPr>
          <t>The person's first name.</t>
        </r>
      </text>
    </comment>
    <comment ref="H5" authorId="0" shapeId="0" xr:uid="{33FE3AA0-E67B-4345-A0DF-91604F9D6D8B}">
      <text>
        <r>
          <rPr>
            <sz val="9"/>
            <color indexed="81"/>
            <rFont val="Tahoma"/>
            <family val="2"/>
          </rPr>
          <t>The person's last name.</t>
        </r>
      </text>
    </comment>
    <comment ref="I5" authorId="0" shapeId="0" xr:uid="{A9059397-4976-4ACD-A87E-791A66A7F09F}">
      <text>
        <r>
          <rPr>
            <sz val="9"/>
            <color indexed="81"/>
            <rFont val="Tahoma"/>
            <family val="2"/>
          </rPr>
          <t>The type of e-mail, for example, work or personal.</t>
        </r>
      </text>
    </comment>
    <comment ref="J5" authorId="0" shapeId="0" xr:uid="{4A42BA99-1092-49B3-828D-C4DF6E01E397}">
      <text>
        <r>
          <rPr>
            <sz val="9"/>
            <color indexed="81"/>
            <rFont val="Tahoma"/>
            <family val="2"/>
          </rPr>
          <t>The e-mail address.</t>
        </r>
      </text>
    </comment>
    <comment ref="K5" authorId="0" shapeId="0" xr:uid="{85247E6D-D90D-4396-BCF5-7E8D2E5CDB5C}">
      <text>
        <r>
          <rPr>
            <sz val="9"/>
            <color indexed="81"/>
            <rFont val="Tahoma"/>
            <family val="2"/>
          </rPr>
          <t>The date the e-mail address is valid from.</t>
        </r>
      </text>
    </comment>
    <comment ref="L5" authorId="0" shapeId="0" xr:uid="{C327FC6F-A807-42F7-98D1-6E796CEA70A1}">
      <text>
        <r>
          <rPr>
            <sz val="9"/>
            <color indexed="81"/>
            <rFont val="Tahoma"/>
            <family val="2"/>
          </rPr>
          <t>The start date of the period of employment.</t>
        </r>
      </text>
    </comment>
    <comment ref="M5" authorId="0" shapeId="0" xr:uid="{8DB6C317-1291-4343-8A10-E9D23FBC3723}">
      <text>
        <r>
          <rPr>
            <sz val="9"/>
            <color indexed="81"/>
            <rFont val="Tahoma"/>
            <family val="2"/>
          </rPr>
          <t>The name of the legal entity for this work relationship.</t>
        </r>
      </text>
    </comment>
    <comment ref="N5" authorId="0" shapeId="0" xr:uid="{E8E44A51-7A87-4461-BD3A-448BE7BC6A0A}">
      <text>
        <r>
          <rPr>
            <sz val="9"/>
            <color indexed="81"/>
            <rFont val="Tahoma"/>
            <family val="2"/>
          </rPr>
          <t>Specifies whether the period of service is for an employee, contingent worker, pending worker, or nonworker.</t>
        </r>
      </text>
    </comment>
    <comment ref="O5" authorId="0" shapeId="0" xr:uid="{7C2E22B3-F0FC-42F4-94D5-8774A81FB964}">
      <text>
        <r>
          <rPr>
            <sz val="9"/>
            <color indexed="81"/>
            <rFont val="Tahoma"/>
            <family val="2"/>
          </rPr>
          <t>The action being performed for this period of service record, such as Hire, Add Pending Worker, or Add Contingent Worker.</t>
        </r>
      </text>
    </comment>
    <comment ref="P5" authorId="0" shapeId="0" xr:uid="{5B1AAFE9-2011-484F-80E4-6D2FF0386F53}">
      <text>
        <r>
          <rPr>
            <sz val="9"/>
            <color indexed="81"/>
            <rFont val="Tahoma"/>
            <family val="2"/>
          </rPr>
          <t>The sequence number of this change on the effective start date. For the first change on the effective start date, set this value to 1. For incremental changes, leave this value blank to generate the next number in the sequence.</t>
        </r>
      </text>
    </comment>
    <comment ref="Q5" authorId="0" shapeId="0" xr:uid="{F284CA8D-DBF4-4C7A-9CE1-8BD17E922777}">
      <text>
        <r>
          <rPr>
            <sz val="9"/>
            <color indexed="81"/>
            <rFont val="Tahoma"/>
            <family val="2"/>
          </rPr>
          <t>Set to Y if this is the last change on the effective start date. Otherwise, set to N.</t>
        </r>
      </text>
    </comment>
    <comment ref="R5" authorId="0" shapeId="0" xr:uid="{7C195972-A236-487B-B72B-ECCD69C02B62}">
      <text>
        <r>
          <rPr>
            <sz val="9"/>
            <color indexed="81"/>
            <rFont val="Tahoma"/>
            <family val="2"/>
          </rPr>
          <t>A number to uniquely identify the employment terms.</t>
        </r>
      </text>
    </comment>
    <comment ref="S5" authorId="0" shapeId="0" xr:uid="{722F1C1A-0C06-481C-BAFA-6206548C6A45}">
      <text>
        <r>
          <rPr>
            <sz val="9"/>
            <color indexed="81"/>
            <rFont val="Tahoma"/>
            <family val="2"/>
          </rPr>
          <t>The action being performed for this period of service record, such as, Hire, Add Pending Worker, or Add Contingent Worker.</t>
        </r>
      </text>
    </comment>
    <comment ref="T5" authorId="0" shapeId="0" xr:uid="{D40EAAD4-58A7-4401-A7E6-6E1CC1F291F4}">
      <text>
        <r>
          <rPr>
            <sz val="9"/>
            <color indexed="81"/>
            <rFont val="Tahoma"/>
            <family val="2"/>
          </rPr>
          <t>A number to uniquely identify the assignment.</t>
        </r>
      </text>
    </comment>
    <comment ref="U5" authorId="0" shapeId="0" xr:uid="{74F07750-E3A7-4D91-AAD8-51539DE6BC08}">
      <text>
        <r>
          <rPr>
            <sz val="9"/>
            <color indexed="81"/>
            <rFont val="Tahoma"/>
            <family val="2"/>
          </rPr>
          <t>The action being performed for this period of service record, such as, Hire, Add Pending Worker, or Add Contingent Worker.</t>
        </r>
      </text>
    </comment>
    <comment ref="V5" authorId="0" shapeId="0" xr:uid="{6CA12609-2EDC-4EA6-9D3C-B30236287F06}">
      <text>
        <r>
          <rPr>
            <sz val="9"/>
            <color indexed="81"/>
            <rFont val="Tahoma"/>
            <family val="2"/>
          </rPr>
          <t>The code for the assignment status type.</t>
        </r>
      </text>
    </comment>
    <comment ref="W5" authorId="0" shapeId="0" xr:uid="{4F709E32-F069-4009-813F-025764448D80}">
      <text>
        <r>
          <rPr>
            <sz val="9"/>
            <color indexed="81"/>
            <rFont val="Tahoma"/>
            <family val="2"/>
          </rPr>
          <t>The name of the business unit for the assignment.</t>
        </r>
      </text>
    </comment>
    <comment ref="X5" authorId="0" shapeId="0" xr:uid="{F3E406B7-F981-4A5C-9963-0823FC73DD10}">
      <text>
        <r>
          <rPr>
            <sz val="9"/>
            <color indexed="81"/>
            <rFont val="Tahoma"/>
            <family val="2"/>
          </rPr>
          <t>The user name to use if you are creating a user record or using user-name matching.</t>
        </r>
      </text>
    </comment>
    <comment ref="Y5" authorId="0" shapeId="0" xr:uid="{68D8B813-EFB2-47F5-AC69-F972A0D01B7E}">
      <text>
        <r>
          <rPr>
            <sz val="9"/>
            <color indexed="81"/>
            <rFont val="Tahoma"/>
            <family val="2"/>
          </rPr>
          <t>Indicates if a user account should be created or not. If not set a user account will be generated.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<sst xmlns="http://schemas.openxmlformats.org/spreadsheetml/2006/main" count="336" uniqueCount="152">
  <si>
    <t>Client Specifc/Legacy Fields</t>
  </si>
  <si>
    <t>Lookup/Notes</t>
  </si>
  <si>
    <t>Most recent hire date</t>
  </si>
  <si>
    <t>DC001 - LOV</t>
  </si>
  <si>
    <t>Fixed value</t>
  </si>
  <si>
    <t>Employee, Nonworker or Contingent Worker</t>
  </si>
  <si>
    <t>Required</t>
  </si>
  <si>
    <t>Y</t>
  </si>
  <si>
    <t>Description</t>
  </si>
  <si>
    <t>Worker</t>
  </si>
  <si>
    <t>Person Name</t>
  </si>
  <si>
    <t>Person E-Mail</t>
  </si>
  <si>
    <t>Work Relationship</t>
  </si>
  <si>
    <t>Employment Terms</t>
  </si>
  <si>
    <t>Assignment</t>
  </si>
  <si>
    <t>User Information</t>
  </si>
  <si>
    <t>HDL header</t>
  </si>
  <si>
    <t>* Effective Start Date</t>
  </si>
  <si>
    <t>* Person Number</t>
  </si>
  <si>
    <t>Action Code</t>
  </si>
  <si>
    <t>Start Date</t>
  </si>
  <si>
    <t>* Name Type</t>
  </si>
  <si>
    <t>First Name</t>
  </si>
  <si>
    <t>Last Name</t>
  </si>
  <si>
    <t>* E-mail Type</t>
  </si>
  <si>
    <t>* E-mail Address</t>
  </si>
  <si>
    <t>Date From</t>
  </si>
  <si>
    <t>* Start Date</t>
  </si>
  <si>
    <t>* Legal Employer</t>
  </si>
  <si>
    <t>* Worker Type</t>
  </si>
  <si>
    <t>* Action Code</t>
  </si>
  <si>
    <t>* Effective Sequence</t>
  </si>
  <si>
    <t>* Effective Latest Change</t>
  </si>
  <si>
    <t>* Assignment Number</t>
  </si>
  <si>
    <t>Assignment Status Type</t>
  </si>
  <si>
    <t>Business Unit [..]</t>
  </si>
  <si>
    <t>* User Name</t>
  </si>
  <si>
    <t>Generated User Account</t>
  </si>
  <si>
    <t>10001</t>
  </si>
  <si>
    <t>ADD_CWK</t>
  </si>
  <si>
    <t>GLOBAL</t>
  </si>
  <si>
    <t>Ani</t>
  </si>
  <si>
    <t>Vaghela</t>
  </si>
  <si>
    <t>Work Email</t>
  </si>
  <si>
    <t>avaghela@northpointgroup.com.INVALID</t>
  </si>
  <si>
    <t>North Point Group</t>
  </si>
  <si>
    <t>Contingent Worker</t>
  </si>
  <si>
    <t>1</t>
  </si>
  <si>
    <t>ACTIVE_NO_PROCESS</t>
  </si>
  <si>
    <t>HR</t>
  </si>
  <si>
    <t>Yes</t>
  </si>
  <si>
    <t>10002</t>
  </si>
  <si>
    <t>Suresh</t>
  </si>
  <si>
    <t>Maddipoti</t>
  </si>
  <si>
    <t>smaddipoti@northpointgroup.com.INVALID</t>
  </si>
  <si>
    <t>CORP</t>
  </si>
  <si>
    <t>10003</t>
  </si>
  <si>
    <t>Nithin</t>
  </si>
  <si>
    <t>Channa</t>
  </si>
  <si>
    <t>nchanna@northpointgroup.com.INVALID</t>
  </si>
  <si>
    <t>SERVICES</t>
  </si>
  <si>
    <t>10004</t>
  </si>
  <si>
    <t>Shailendra</t>
  </si>
  <si>
    <t>Gupta</t>
  </si>
  <si>
    <t>sgupta@northpointgroup.com.INVALID</t>
  </si>
  <si>
    <t>10005</t>
  </si>
  <si>
    <t>Tanweer</t>
  </si>
  <si>
    <t>Hasnain</t>
  </si>
  <si>
    <t>thasnain@northpointgroup.com.INVALID</t>
  </si>
  <si>
    <t>10006</t>
  </si>
  <si>
    <t>Ramon</t>
  </si>
  <si>
    <t>Villela</t>
  </si>
  <si>
    <t>rvillela@northpointgroup.com.INVALID</t>
  </si>
  <si>
    <t>10007</t>
  </si>
  <si>
    <t>Miguel</t>
  </si>
  <si>
    <t>Mendoza</t>
  </si>
  <si>
    <t>mmendoza@northpointgroup.com.INVALID</t>
  </si>
  <si>
    <t>10008</t>
  </si>
  <si>
    <t>Manuel</t>
  </si>
  <si>
    <t>Villalba</t>
  </si>
  <si>
    <t>mvillalba@northpointgroup.com.INVALID</t>
  </si>
  <si>
    <t>10009</t>
  </si>
  <si>
    <t>10010</t>
  </si>
  <si>
    <t>Javier</t>
  </si>
  <si>
    <t>Reyes</t>
  </si>
  <si>
    <t>jreyes@northpointgroup.com.INVALID</t>
  </si>
  <si>
    <t>10011</t>
  </si>
  <si>
    <t>ADD_NON_WKR</t>
  </si>
  <si>
    <t>Leonel</t>
  </si>
  <si>
    <t>Juarez</t>
  </si>
  <si>
    <t>ljuarez@northpointgroup.com.INVALID</t>
  </si>
  <si>
    <t>Nonworker</t>
  </si>
  <si>
    <t>10012</t>
  </si>
  <si>
    <t>10013</t>
  </si>
  <si>
    <t>Luis</t>
  </si>
  <si>
    <t>Amaya</t>
  </si>
  <si>
    <t>lamaya@northpointgroup.com.INVALID</t>
  </si>
  <si>
    <t>10014</t>
  </si>
  <si>
    <t>Juan</t>
  </si>
  <si>
    <t>Bracamonte</t>
  </si>
  <si>
    <t>jbracamonte@northpointgroup.com.INVALID</t>
  </si>
  <si>
    <t>RoleName</t>
  </si>
  <si>
    <t>RoleCommonName</t>
  </si>
  <si>
    <t>Person Numbers</t>
  </si>
  <si>
    <t>REPEAT Count</t>
  </si>
  <si>
    <t># of Items</t>
  </si>
  <si>
    <t>Row-Mod2</t>
  </si>
  <si>
    <t>ROW-Mod</t>
  </si>
  <si>
    <t>PersonNumber</t>
  </si>
  <si>
    <t>UserName</t>
  </si>
  <si>
    <t>Human Resource Specialist - View All</t>
  </si>
  <si>
    <t>HUMAN_RESOURCE_SPECIALIST_-_VIEW_ALL_DATA</t>
  </si>
  <si>
    <t>Human Resource Analyst - View All</t>
  </si>
  <si>
    <t>HUMAN_RESOURCE_ANALYST_-_VIEW_ALL_DATA</t>
  </si>
  <si>
    <t>Payroll Administrator - View All</t>
  </si>
  <si>
    <t>PAYROLL_ADMINISTRATOR_-_VIEW_ALL_DATA</t>
  </si>
  <si>
    <t>Payroll Manager - View All</t>
  </si>
  <si>
    <t>PAYROLL_MANAGER_-_VIEW_ALL_DATA</t>
  </si>
  <si>
    <t>Time and Labor Administrator - View All</t>
  </si>
  <si>
    <t>TIME_AND_LABOR_ADMINISTRATOR_-_VIEW_ALL_DATA</t>
  </si>
  <si>
    <t>Time and Labor Manager - View All</t>
  </si>
  <si>
    <t>TIME_AND_LABOR_MANAGER_-_VIEW_ALL_DATA</t>
  </si>
  <si>
    <t>Benefits Administrator</t>
  </si>
  <si>
    <t>ORA_BEN_BENEFITS_ADMINISTRATOR_JOB</t>
  </si>
  <si>
    <t>Benefits Specialist - View All</t>
  </si>
  <si>
    <t>BENEFITS_SPECIALIST_-_VIEW_ALL_DATA</t>
  </si>
  <si>
    <t>Benefits Manager - View All</t>
  </si>
  <si>
    <t>BENEFITS_MANAGER_-_VIEW_ALL_DATA</t>
  </si>
  <si>
    <t>Recruiter - View All</t>
  </si>
  <si>
    <t>RECRUITER_-_VIEW_ALL_DATA</t>
  </si>
  <si>
    <t>Hiring Manager</t>
  </si>
  <si>
    <t>ORA_IRC_HIRING_MANAGER_ABSTRACT</t>
  </si>
  <si>
    <t>Compensation Administrator - View All</t>
  </si>
  <si>
    <t>COMPENSATION_ADMINISTRATOR_-_VIEW_ALL_DATA</t>
  </si>
  <si>
    <t>Compensation Manager - View All</t>
  </si>
  <si>
    <t>COMPENSATION_MANAGER_-_VIEW_ALL_DATA</t>
  </si>
  <si>
    <t>Compensation Analyst - View All</t>
  </si>
  <si>
    <t>COMPENSATION_ANALYST_-_VIEW_ALL_DATA</t>
  </si>
  <si>
    <t>Human Capital Management Application Administrator</t>
  </si>
  <si>
    <t>ORA_HRC_HUMAN_CAPITAL_MANAGEMENT_APPLICATION_ADMINISTRATOR_JOB</t>
  </si>
  <si>
    <t>Human Capital Management Integration Specialist</t>
  </si>
  <si>
    <t>ORA_HRC_HUMAN_CAPITAL_MANAGEMENT_INTEGRATION_SPECIALIST_JOB</t>
  </si>
  <si>
    <t>BI Admin</t>
  </si>
  <si>
    <t>BI_ADMIN</t>
  </si>
  <si>
    <t>ESS Monitor</t>
  </si>
  <si>
    <t>ESS_MONITOR</t>
  </si>
  <si>
    <t>Application Implementation Consultant</t>
  </si>
  <si>
    <t>ORA_ASM_APPLICATION_IMPLEMENTATION_CONSULTANT_JOB</t>
  </si>
  <si>
    <t>IT Security Manager</t>
  </si>
  <si>
    <t>ORA_FND_IT_SECURITY_MANAGER_JOB</t>
  </si>
  <si>
    <t>Include in HDL</t>
  </si>
  <si>
    <t>AddRemoveRole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</si>
</sst>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0"/>
      <color rgb="FF000000"/>
      <name val="Helvetica"/>
      <family val="2"/>
    </font>
    <font>
      <b/>
      <sz val="10"/>
      <color rgb="FF000000"/>
      <name val="Helvetica"/>
    </font>
    <font>
      <sz val="9"/>
      <color rgb="FF333333"/>
      <name val="Helvetica"/>
      <family val="2"/>
    </font>
    <font>
      <sz val="9"/>
      <color indexed="81"/>
      <name val="Tahoma"/>
      <family val="2"/>
    </font>
    <font>
      <sz val="8"/>
      <name val="Calibri"/>
      <family val="2"/>
      <scheme val="minor"/>
    </font>
    <font>
      <sz val="10"/>
      <color theme="1"/>
      <name val="Calibri"/>
      <family val="2"/>
      <scheme val="minor"/>
    </font>
    <font>
      <sz val="9"/>
      <color theme="1" tint="0.34998626667073579"/>
      <name val="Calibri"/>
      <family val="2"/>
      <scheme val="minor"/>
    </font>
    <font>
      <sz val="9"/>
      <color theme="1"/>
      <name val="Calibri"/>
      <family val="2"/>
      <scheme val="minor"/>
    </font>
    <font>
      <sz val="9"/>
      <name val="Calibri"/>
      <family val="2"/>
      <scheme val="minor"/>
    </font>
    <font>
      <sz val="9"/>
      <color rgb="FF000000"/>
      <name val="Calibri"/>
      <family val="2"/>
      <scheme val="minor"/>
    </font>
    <font>
      <b/>
      <sz val="9"/>
      <color theme="1"/>
      <name val="Calibri"/>
      <family val="2"/>
      <scheme val="minor"/>
    </font>
    <font>
      <b/>
      <sz val="9"/>
      <color theme="1" tint="0.34998626667073579"/>
      <name val="Calibri"/>
      <family val="2"/>
      <scheme val="minor"/>
    </font>
    <font>
      <b/>
      <sz val="10"/>
      <color rgb="FF000000"/>
      <name val="Calibri"/>
      <family val="2"/>
      <scheme val="minor"/>
    </font>
    <font>
      <sz val="10"/>
      <color rgb="FF333333"/>
      <name val="Calibri"/>
      <family val="2"/>
      <scheme val="minor"/>
    </font>
  </fonts>
  <fills count="10">
    <fill>
      <patternFill patternType="none"/>
    </fill>
    <fill>
      <patternFill patternType="gray125"/>
    </fill>
    <fill>
      <patternFill patternType="solid">
        <fgColor rgb="FFF2F4F7"/>
        <bgColor indexed="64"/>
      </patternFill>
    </fill>
    <fill>
      <patternFill patternType="solid">
        <fgColor theme="4" tint="0.79998168889431442"/>
        <bgColor indexed="64"/>
      </patternFill>
    </fill>
    <fill>
      <patternFill patternType="solid">
        <fgColor rgb="FFFFFFFF"/>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rgb="FFD9D9D9"/>
        <bgColor indexed="64"/>
      </patternFill>
    </fill>
    <fill>
      <patternFill patternType="solid">
        <fgColor rgb="FFFFE699"/>
        <bgColor indexed="64"/>
      </patternFill>
    </fill>
    <fill>
      <patternFill patternType="solid">
        <fgColor theme="0" tint="-4.9989318521683403E-2"/>
        <bgColor indexed="64"/>
      </patternFill>
    </fill>
  </fills>
  <borders count="5">
    <border>
      <left/>
      <right/>
      <top/>
      <bottom/>
      <diagonal/>
    </border>
    <border>
      <left style="thin">
        <color rgb="FFD6DFE6"/>
      </left>
      <right style="thin">
        <color rgb="FFD6DFE6"/>
      </right>
      <top style="thin">
        <color rgb="FFD6DFE6"/>
      </top>
      <bottom style="thin">
        <color rgb="FFD6DFE6"/>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rgb="FFEEEEEE"/>
      </left>
      <right style="thin">
        <color rgb="FFEEEEEE"/>
      </right>
      <top style="thin">
        <color rgb="FFEEEEEE"/>
      </top>
      <bottom style="thin">
        <color rgb="FFEEEEEE"/>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5">
    <xf numFmtId="0" fontId="0" fillId="0" borderId="0"/>
    <xf numFmtId="0" fontId="1" fillId="2" borderId="1" applyNumberFormat="0">
      <alignment vertical="center" wrapText="1"/>
    </xf>
    <xf numFmtId="0" fontId="2" fillId="3" borderId="2">
      <alignment vertical="center" wrapText="1"/>
    </xf>
    <xf numFmtId="14" fontId="3" fillId="4" borderId="3">
      <alignment vertical="center" wrapText="1"/>
      <protection locked="0"/>
    </xf>
    <xf numFmtId="49" fontId="3" fillId="4" borderId="3">
      <alignment vertical="center" wrapText="1"/>
      <protection locked="0"/>
    </xf>
  </cellStyleXfs>
  <cellXfs count="40">
    <xf numFmtId="0" fontId="0" fillId="0" borderId="0" xfId="0"/>
    <xf numFmtId="0" fontId="6" fillId="5" borderId="0" xfId="0" applyFont="1" applyFill="1"/>
    <xf numFmtId="0" fontId="6" fillId="6" borderId="0" xfId="0" applyFont="1" applyFill="1"/>
    <xf numFmtId="0" fontId="6" fillId="0" borderId="0" xfId="0" applyFont="1"/>
    <xf numFmtId="0" fontId="7" fillId="0" borderId="0" xfId="0" applyFont="1"/>
    <xf numFmtId="0" fontId="8" fillId="0" borderId="0" xfId="0" applyFont="1"/>
    <xf numFmtId="0" fontId="8" fillId="5" borderId="4" xfId="0" applyFont="1" applyFill="1" applyBorder="1" applyAlignment="1">
      <alignment horizontal="left" vertical="top"/>
    </xf>
    <xf numFmtId="49" fontId="8" fillId="7" borderId="4" xfId="0" applyNumberFormat="1" applyFont="1" applyFill="1" applyBorder="1" applyAlignment="1">
      <alignment horizontal="left" vertical="top"/>
    </xf>
    <xf numFmtId="49" fontId="7" fillId="7" borderId="4" xfId="0" applyNumberFormat="1" applyFont="1" applyFill="1" applyBorder="1" applyAlignment="1">
      <alignment horizontal="left" vertical="top"/>
    </xf>
    <xf numFmtId="0" fontId="8" fillId="7" borderId="4" xfId="0" applyFont="1" applyFill="1" applyBorder="1" applyAlignment="1">
      <alignment horizontal="left" vertical="top"/>
    </xf>
    <xf numFmtId="0" fontId="8" fillId="0" borderId="4" xfId="0" applyFont="1" applyBorder="1" applyAlignment="1">
      <alignment horizontal="left" vertical="top"/>
    </xf>
    <xf numFmtId="49" fontId="10" fillId="7" borderId="4" xfId="1" applyNumberFormat="1" applyFont="1" applyFill="1" applyBorder="1" applyAlignment="1">
      <alignment horizontal="left" vertical="top"/>
    </xf>
    <xf numFmtId="49" fontId="11" fillId="8" borderId="4" xfId="0" applyNumberFormat="1" applyFont="1" applyFill="1" applyBorder="1" applyAlignment="1">
      <alignment horizontal="left" vertical="top" wrapText="1"/>
    </xf>
    <xf numFmtId="49" fontId="12" fillId="8" borderId="4" xfId="0" applyNumberFormat="1" applyFont="1" applyFill="1" applyBorder="1" applyAlignment="1">
      <alignment horizontal="left" vertical="top" wrapText="1"/>
    </xf>
    <xf numFmtId="0" fontId="11" fillId="0" borderId="4" xfId="0" applyFont="1" applyBorder="1" applyAlignment="1">
      <alignment horizontal="left" vertical="top"/>
    </xf>
    <xf numFmtId="0" fontId="8" fillId="7" borderId="4" xfId="0" applyFont="1" applyFill="1" applyBorder="1" applyAlignment="1">
      <alignment horizontal="left" vertical="top" wrapText="1"/>
    </xf>
    <xf numFmtId="0" fontId="8" fillId="5" borderId="0" xfId="0" applyFont="1" applyFill="1"/>
    <xf numFmtId="14" fontId="7" fillId="7" borderId="4" xfId="0" applyNumberFormat="1" applyFont="1" applyFill="1" applyBorder="1" applyAlignment="1">
      <alignment horizontal="left" vertical="top"/>
    </xf>
    <xf numFmtId="14" fontId="12" fillId="8" borderId="4" xfId="0" applyNumberFormat="1" applyFont="1" applyFill="1" applyBorder="1" applyAlignment="1">
      <alignment horizontal="left" vertical="top" wrapText="1"/>
    </xf>
    <xf numFmtId="0" fontId="9" fillId="0" borderId="4" xfId="0" applyFont="1" applyBorder="1" applyAlignment="1">
      <alignment horizontal="left" vertical="top"/>
    </xf>
    <xf numFmtId="0" fontId="8" fillId="9" borderId="0" xfId="0" applyFont="1" applyFill="1"/>
    <xf numFmtId="0" fontId="7" fillId="9" borderId="0" xfId="0" applyFont="1" applyFill="1"/>
    <xf numFmtId="0" fontId="6" fillId="9" borderId="0" xfId="0" applyFont="1" applyFill="1"/>
    <xf numFmtId="0" fontId="13" fillId="2" borderId="1" xfId="1" applyFont="1" applyAlignment="1">
      <alignment horizontal="centerContinuous" vertical="center" wrapText="1"/>
    </xf>
    <xf numFmtId="0" fontId="13" fillId="3" borderId="2" xfId="2" applyFont="1" applyAlignment="1">
      <alignment horizontal="centerContinuous" vertical="center" wrapText="1"/>
    </xf>
    <xf numFmtId="0" fontId="13" fillId="2" borderId="1" xfId="1" quotePrefix="1" applyFont="1">
      <alignment vertical="center" wrapText="1"/>
    </xf>
    <xf numFmtId="0" fontId="13" fillId="3" borderId="2" xfId="2" quotePrefix="1" applyFont="1">
      <alignment vertical="center" wrapText="1"/>
    </xf>
    <xf numFmtId="14" fontId="14" fillId="4" borderId="3" xfId="3" applyFont="1">
      <alignment vertical="center" wrapText="1"/>
      <protection locked="0"/>
    </xf>
    <xf numFmtId="49" fontId="14" fillId="4" borderId="3" xfId="4" applyFont="1">
      <alignment vertical="center" wrapText="1"/>
      <protection locked="0"/>
    </xf>
    <xf numFmtId="49" fontId="13" fillId="2" borderId="1" xfId="1" applyNumberFormat="1" applyFont="1" applyAlignment="1">
      <alignment horizontal="centerContinuous" vertical="center" wrapText="1"/>
    </xf>
    <xf numFmtId="49" fontId="13" fillId="2" borderId="1" xfId="1" quotePrefix="1" applyNumberFormat="1" applyFont="1">
      <alignment vertical="center" wrapText="1"/>
    </xf>
    <xf numFmtId="49" fontId="6" fillId="0" borderId="0" xfId="0" applyNumberFormat="1" applyFont="1"/>
    <xf numFmtId="0" fontId="13" fillId="2" borderId="1" xfId="1" applyNumberFormat="1" applyFont="1" applyAlignment="1">
      <alignment horizontal="centerContinuous" vertical="center" wrapText="1"/>
    </xf>
    <xf numFmtId="0" fontId="13" fillId="2" borderId="1" xfId="1" quotePrefix="1" applyNumberFormat="1" applyFont="1">
      <alignment vertical="center" wrapText="1"/>
    </xf>
    <xf numFmtId="0" fontId="9" fillId="7" borderId="4" xfId="0" applyFont="1" applyFill="1" applyBorder="1" applyAlignment="1">
      <alignment horizontal="left" vertical="top"/>
    </xf>
    <xf numFmtId="0" fontId="6" fillId="7" borderId="0" xfId="0" applyFont="1" applyFill="1"/>
    <xf numFmtId="49" fontId="14" fillId="7" borderId="3" xfId="4" applyFont="1" applyFill="1">
      <alignment vertical="center" wrapText="1"/>
      <protection locked="0"/>
    </xf>
    <xf numFmtId="14" fontId="14" fillId="7" borderId="3" xfId="3" applyFont="1" applyFill="1">
      <alignment vertical="center" wrapText="1"/>
      <protection locked="0"/>
    </xf>
    <xf numFmtId="0" fontId="14" fillId="7" borderId="3" xfId="4" applyNumberFormat="1" applyFont="1" applyFill="1">
      <alignment vertical="center" wrapText="1"/>
      <protection locked="0"/>
    </xf>
    <xf numFmtId="49" fontId="6" fillId="7" borderId="0" xfId="0" applyNumberFormat="1" applyFont="1" applyFill="1"/>
  </cellXfs>
  <cellStyles count="5">
    <cellStyle name="Column Header" xfId="1" xr:uid="{AACF7739-B7F6-442D-944C-A6B36700DBFE}"/>
    <cellStyle name="Column Header 2" xfId="2" xr:uid="{2FAA482C-7380-404C-BF46-F886C8D7AB39}"/>
    <cellStyle name="Data Cell" xfId="3" xr:uid="{F0922E49-9108-486F-9F7D-4E72C30C6396}"/>
    <cellStyle name="Data Cell 2" xfId="4" xr:uid="{3E1B6D06-7C0A-4C5C-9F74-FE3E61A21F0F}"/>
    <cellStyle name="Normal" xfId="0" builtinId="0"/>
  </cellStyles>
  <dxfs count="0"/>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eetMetadata" Target="metadata.xml"/><Relationship Id="rId5" Type="http://schemas.openxmlformats.org/officeDocument/2006/relationships/externalLink" Target="externalLinks/externalLink2.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ftx-test.fa.us6.oraclecloud.com/hcmUI/oracle/apps/hcm/enterpriseSetup/hdlSpreadsheetLoader/di/GenericHdlSpreadsheet.xlsx?layoutId=100000033698371&amp;mode=debug"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pmhcorp.sharepoint.com/Users/Debo/AppData/Local/Temp/GenericHdlSpreadsheet-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Ivan\Downloads\GenericHdlSpreadsheet%20(5).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Vaghela/Downloads/US%20Federal%20Tax%20Withholding%20Card_cm_AV.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Spreadsheet Loader"/>
      <sheetName val="Messages"/>
      <sheetName val="_ADFDI_Parameters"/>
      <sheetName val="_ADFDI_Metadata"/>
      <sheetName val="_ADFDI_WorkbookData"/>
      <sheetName val="_ADFDI_BCMetadata"/>
      <sheetName val="_ADFDI_DynamicTable"/>
      <sheetName val="_ADFDI_LOV"/>
      <sheetName val="_ADFDI_TE_TAB458634653"/>
      <sheetName val="LOVs"/>
      <sheetName val="Collective Agreement - C"/>
      <sheetName val="Bargaining Unit - 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Spreadsheet Loader"/>
      <sheetName val="Messages"/>
      <sheetName val="_ADFDI_Parameters"/>
      <sheetName val="_ADFDI_Metadata"/>
      <sheetName val="_ADFDI_WorkbookData"/>
      <sheetName val="_ADFDI_BCMetadata"/>
      <sheetName val="_ADFDI_DynamicTable"/>
      <sheetName val="_ADFDI_LOV"/>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Spreadsheet Loader"/>
      <sheetName val="Messages"/>
      <sheetName val="_ADFDI_Parameters"/>
      <sheetName val="_ADFDI_Metadata"/>
      <sheetName val="_ADFDI_WorkbookData"/>
      <sheetName val="_ADFDI_BCMetadata"/>
      <sheetName val="_ADFDI_DynamicTable"/>
      <sheetName val="_ADFDI_LOV"/>
      <sheetName val="_ADFDI_TE_TAB458634653"/>
    </sheetNames>
    <sheetDataSet>
      <sheetData sheetId="0"/>
      <sheetData sheetId="1"/>
      <sheetData sheetId="2"/>
      <sheetData sheetId="3"/>
      <sheetData sheetId="4"/>
      <sheetData sheetId="5"/>
      <sheetData sheetId="6"/>
      <sheetData sheetId="7"/>
      <sheetData sheetId="8">
        <row r="6">
          <cell r="D6" t="str">
            <v>Home Email</v>
          </cell>
          <cell r="E6" t="str">
            <v>Work Email</v>
          </cell>
        </row>
        <row r="8">
          <cell r="D8" t="str">
            <v>Contingent worker</v>
          </cell>
          <cell r="E8" t="str">
            <v>Employee</v>
          </cell>
          <cell r="F8" t="str">
            <v>Nonworker</v>
          </cell>
          <cell r="G8" t="str">
            <v>Offer</v>
          </cell>
          <cell r="H8" t="str">
            <v>Pending worker</v>
          </cell>
        </row>
        <row r="10">
          <cell r="D10" t="str">
            <v>No</v>
          </cell>
          <cell r="E10" t="str">
            <v>Yes</v>
          </cell>
        </row>
      </sheetData>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Spreadsheet Loader"/>
      <sheetName val="Spreadsheet Loader (2)"/>
      <sheetName val="Mapping"/>
      <sheetName val="Look up Codes"/>
      <sheetName val="Messages"/>
      <sheetName val="_ADFDI_Parameters"/>
      <sheetName val="_ADFDI_Metadata"/>
      <sheetName val="_ADFDI_WorkbookData"/>
      <sheetName val="_ADFDI_BCMetadata"/>
      <sheetName val="_ADFDI_DynamicTable"/>
      <sheetName val="_ADFDI_LOV"/>
      <sheetName val="_ADFDI_TE_TAB45863465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F9DC1-45F1-4D2C-B9AA-D0C5F4379135}">
  <dimension ref="A1:Y19"/>
  <sheetViews>
    <sheetView tabSelected="1" workbookViewId="0">
      <selection activeCell="C5" sqref="C5"/>
    </sheetView>
  </sheetViews>
  <sheetFormatPr defaultRowHeight="12.75"/>
  <cols>
    <col min="1" max="1" width="19.140625" style="35" customWidth="1"/>
    <col min="2" max="2" width="17.7109375" style="3" bestFit="1" customWidth="1"/>
    <col min="3" max="3" width="11.28515625" style="31" customWidth="1"/>
    <col min="4" max="4" width="14.5703125" style="3" bestFit="1" customWidth="1"/>
    <col min="5" max="5" width="10" style="3" bestFit="1" customWidth="1"/>
    <col min="6" max="6" width="12.5703125" style="3" bestFit="1" customWidth="1"/>
    <col min="7" max="7" width="10.7109375" style="3" bestFit="1" customWidth="1"/>
    <col min="8" max="8" width="10.5703125" style="3" bestFit="1" customWidth="1"/>
    <col min="9" max="9" width="13.140625" style="3" bestFit="1" customWidth="1"/>
    <col min="10" max="10" width="32.42578125" style="3" bestFit="1" customWidth="1"/>
    <col min="11" max="11" width="10.42578125" style="3" bestFit="1" customWidth="1"/>
    <col min="12" max="12" width="11.28515625" style="3" bestFit="1" customWidth="1"/>
    <col min="13" max="13" width="27.42578125" style="3" bestFit="1" customWidth="1"/>
    <col min="14" max="14" width="36" style="3" bestFit="1" customWidth="1"/>
    <col min="15" max="15" width="14.5703125" style="3" bestFit="1" customWidth="1"/>
    <col min="16" max="16" width="20" style="3" bestFit="1" customWidth="1"/>
    <col min="17" max="17" width="24" style="3" bestFit="1" customWidth="1"/>
    <col min="18" max="18" width="20.7109375" style="3" bestFit="1" customWidth="1"/>
    <col min="19" max="19" width="14.5703125" style="3" bestFit="1" customWidth="1"/>
    <col min="20" max="20" width="20.7109375" style="3" bestFit="1" customWidth="1"/>
    <col min="21" max="21" width="14.5703125" style="3" bestFit="1" customWidth="1"/>
    <col min="22" max="22" width="23" style="3" bestFit="1" customWidth="1"/>
    <col min="23" max="23" width="23.140625" style="3" bestFit="1" customWidth="1"/>
    <col min="24" max="24" width="32.42578125" style="3" bestFit="1" customWidth="1"/>
    <col min="25" max="25" width="23.42578125" style="3" bestFit="1" customWidth="1"/>
    <col min="26" max="16384" width="9.140625" style="3"/>
  </cols>
  <sheetData>
    <row r="1" spans="1:25">
      <c r="A1" s="34" t="s">
        <v>0</v>
      </c>
    </row>
    <row r="2" spans="1:25">
      <c r="A2" s="9" t="s">
        <v>1</v>
      </c>
      <c r="B2" s="3" t="s">
        <v>2</v>
      </c>
      <c r="D2" s="3" t="s">
        <v>3</v>
      </c>
      <c r="F2" s="3" t="s">
        <v>4</v>
      </c>
      <c r="I2" s="3" t="s">
        <v>4</v>
      </c>
      <c r="M2" s="3" t="s">
        <v>3</v>
      </c>
      <c r="N2" s="3" t="s">
        <v>5</v>
      </c>
      <c r="P2" s="3" t="s">
        <v>4</v>
      </c>
      <c r="Q2" s="3" t="s">
        <v>4</v>
      </c>
      <c r="V2" s="3" t="s">
        <v>4</v>
      </c>
      <c r="W2" s="3" t="s">
        <v>3</v>
      </c>
      <c r="Y2" s="3" t="s">
        <v>4</v>
      </c>
    </row>
    <row r="3" spans="1:25">
      <c r="A3" s="9" t="s">
        <v>6</v>
      </c>
      <c r="B3" s="3" t="s">
        <v>7</v>
      </c>
      <c r="C3" s="3" t="s">
        <v>7</v>
      </c>
      <c r="D3" s="3" t="s">
        <v>7</v>
      </c>
      <c r="E3" s="3" t="s">
        <v>7</v>
      </c>
      <c r="F3" s="3" t="s">
        <v>7</v>
      </c>
      <c r="G3" s="3" t="s">
        <v>7</v>
      </c>
      <c r="H3" s="3" t="s">
        <v>7</v>
      </c>
      <c r="I3" s="3" t="s">
        <v>7</v>
      </c>
      <c r="J3" s="3" t="s">
        <v>7</v>
      </c>
      <c r="K3" s="3" t="s">
        <v>7</v>
      </c>
      <c r="L3" s="3" t="s">
        <v>7</v>
      </c>
      <c r="M3" s="3" t="s">
        <v>7</v>
      </c>
      <c r="N3" s="3" t="s">
        <v>7</v>
      </c>
      <c r="O3" s="3" t="s">
        <v>7</v>
      </c>
      <c r="P3" s="3" t="s">
        <v>7</v>
      </c>
      <c r="Q3" s="3" t="s">
        <v>7</v>
      </c>
      <c r="R3" s="3" t="s">
        <v>7</v>
      </c>
      <c r="S3" s="3" t="s">
        <v>7</v>
      </c>
      <c r="T3" s="3" t="s">
        <v>7</v>
      </c>
      <c r="U3" s="3" t="s">
        <v>7</v>
      </c>
      <c r="V3" s="3" t="s">
        <v>7</v>
      </c>
      <c r="W3" s="3" t="s">
        <v>7</v>
      </c>
      <c r="X3" s="3" t="s">
        <v>7</v>
      </c>
      <c r="Y3" s="3" t="s">
        <v>7</v>
      </c>
    </row>
    <row r="4" spans="1:25">
      <c r="A4" s="9" t="s">
        <v>8</v>
      </c>
      <c r="B4" s="23" t="s">
        <v>9</v>
      </c>
      <c r="C4" s="29"/>
      <c r="D4" s="23"/>
      <c r="E4" s="23"/>
      <c r="F4" s="24" t="s">
        <v>10</v>
      </c>
      <c r="G4" s="24"/>
      <c r="H4" s="24"/>
      <c r="I4" s="23" t="s">
        <v>11</v>
      </c>
      <c r="J4" s="23"/>
      <c r="K4" s="23"/>
      <c r="L4" s="24" t="s">
        <v>12</v>
      </c>
      <c r="M4" s="24"/>
      <c r="N4" s="24"/>
      <c r="O4" s="24"/>
      <c r="P4" s="23" t="s">
        <v>13</v>
      </c>
      <c r="Q4" s="23"/>
      <c r="R4" s="23"/>
      <c r="S4" s="32"/>
      <c r="T4" s="24" t="s">
        <v>14</v>
      </c>
      <c r="U4" s="24"/>
      <c r="V4" s="24"/>
      <c r="W4" s="24"/>
      <c r="X4" s="23" t="s">
        <v>15</v>
      </c>
      <c r="Y4" s="23"/>
    </row>
    <row r="5" spans="1:25" ht="25.5">
      <c r="A5" s="9" t="s">
        <v>16</v>
      </c>
      <c r="B5" s="25" t="s">
        <v>17</v>
      </c>
      <c r="C5" s="30" t="s">
        <v>18</v>
      </c>
      <c r="D5" s="25" t="s">
        <v>19</v>
      </c>
      <c r="E5" s="25" t="s">
        <v>20</v>
      </c>
      <c r="F5" s="26" t="s">
        <v>21</v>
      </c>
      <c r="G5" s="26" t="s">
        <v>22</v>
      </c>
      <c r="H5" s="26" t="s">
        <v>23</v>
      </c>
      <c r="I5" s="25" t="s">
        <v>24</v>
      </c>
      <c r="J5" s="25" t="s">
        <v>25</v>
      </c>
      <c r="K5" s="25" t="s">
        <v>26</v>
      </c>
      <c r="L5" s="26" t="s">
        <v>27</v>
      </c>
      <c r="M5" s="26" t="s">
        <v>28</v>
      </c>
      <c r="N5" s="26" t="s">
        <v>29</v>
      </c>
      <c r="O5" s="26" t="s">
        <v>30</v>
      </c>
      <c r="P5" s="25" t="s">
        <v>31</v>
      </c>
      <c r="Q5" s="25" t="s">
        <v>32</v>
      </c>
      <c r="R5" s="25" t="s">
        <v>33</v>
      </c>
      <c r="S5" s="33" t="s">
        <v>30</v>
      </c>
      <c r="T5" s="26" t="s">
        <v>33</v>
      </c>
      <c r="U5" s="26" t="s">
        <v>30</v>
      </c>
      <c r="V5" s="26" t="s">
        <v>34</v>
      </c>
      <c r="W5" s="26" t="s">
        <v>35</v>
      </c>
      <c r="X5" s="25" t="s">
        <v>36</v>
      </c>
      <c r="Y5" s="25" t="s">
        <v>37</v>
      </c>
    </row>
    <row r="6" spans="1:25">
      <c r="A6" s="9"/>
      <c r="B6" s="27">
        <v>36892</v>
      </c>
      <c r="C6" s="31" t="s">
        <v>38</v>
      </c>
      <c r="D6" s="28" t="s">
        <v>39</v>
      </c>
      <c r="E6" s="37">
        <f>B6</f>
        <v>36892</v>
      </c>
      <c r="F6" s="28" t="s">
        <v>40</v>
      </c>
      <c r="G6" s="3" t="s">
        <v>41</v>
      </c>
      <c r="H6" s="3" t="s">
        <v>42</v>
      </c>
      <c r="I6" s="28" t="s">
        <v>43</v>
      </c>
      <c r="J6" s="3" t="s">
        <v>44</v>
      </c>
      <c r="K6" s="37">
        <f>B6</f>
        <v>36892</v>
      </c>
      <c r="L6" s="37">
        <f>B6</f>
        <v>36892</v>
      </c>
      <c r="M6" s="28" t="s">
        <v>45</v>
      </c>
      <c r="N6" s="28" t="s">
        <v>46</v>
      </c>
      <c r="O6" s="36" t="str">
        <f>D6</f>
        <v>ADD_CWK</v>
      </c>
      <c r="P6" s="28" t="s">
        <v>47</v>
      </c>
      <c r="Q6" s="28" t="s">
        <v>7</v>
      </c>
      <c r="R6" s="38" t="str">
        <f>LEFT(N6,1) &amp; "T" &amp; C6</f>
        <v>CT10001</v>
      </c>
      <c r="S6" s="36" t="str">
        <f>D6</f>
        <v>ADD_CWK</v>
      </c>
      <c r="T6" s="38" t="str">
        <f>LEFT(N6,1) &amp; C6</f>
        <v>C10001</v>
      </c>
      <c r="U6" s="36" t="str">
        <f>D6</f>
        <v>ADD_CWK</v>
      </c>
      <c r="V6" s="28" t="s">
        <v>48</v>
      </c>
      <c r="W6" s="28" t="s">
        <v>49</v>
      </c>
      <c r="X6" s="39" t="str">
        <f>C6</f>
        <v>10001</v>
      </c>
      <c r="Y6" s="28" t="s">
        <v>50</v>
      </c>
    </row>
    <row r="7" spans="1:25">
      <c r="B7" s="27">
        <v>36892</v>
      </c>
      <c r="C7" s="31" t="s">
        <v>51</v>
      </c>
      <c r="D7" s="28" t="s">
        <v>39</v>
      </c>
      <c r="E7" s="37">
        <f t="shared" ref="E7:E19" si="0">B7</f>
        <v>36892</v>
      </c>
      <c r="F7" s="28" t="s">
        <v>40</v>
      </c>
      <c r="G7" s="28" t="s">
        <v>52</v>
      </c>
      <c r="H7" s="28" t="s">
        <v>53</v>
      </c>
      <c r="I7" s="28" t="s">
        <v>43</v>
      </c>
      <c r="J7" s="3" t="s">
        <v>54</v>
      </c>
      <c r="K7" s="37">
        <f t="shared" ref="K7:K19" si="1">B7</f>
        <v>36892</v>
      </c>
      <c r="L7" s="37">
        <f t="shared" ref="L7:L19" si="2">B7</f>
        <v>36892</v>
      </c>
      <c r="M7" s="28" t="s">
        <v>45</v>
      </c>
      <c r="N7" s="28" t="s">
        <v>46</v>
      </c>
      <c r="O7" s="36" t="str">
        <f t="shared" ref="O7:O19" si="3">D7</f>
        <v>ADD_CWK</v>
      </c>
      <c r="P7" s="28" t="s">
        <v>47</v>
      </c>
      <c r="Q7" s="28" t="s">
        <v>7</v>
      </c>
      <c r="R7" s="38" t="str">
        <f t="shared" ref="R7:R19" si="4">LEFT(N7,1) &amp; "T" &amp; C7</f>
        <v>CT10002</v>
      </c>
      <c r="S7" s="36" t="str">
        <f t="shared" ref="S7:S19" si="5">D7</f>
        <v>ADD_CWK</v>
      </c>
      <c r="T7" s="38" t="str">
        <f t="shared" ref="T7:T19" si="6">LEFT(N7,1) &amp; C7</f>
        <v>C10002</v>
      </c>
      <c r="U7" s="36" t="str">
        <f t="shared" ref="U7:U19" si="7">D7</f>
        <v>ADD_CWK</v>
      </c>
      <c r="V7" s="28" t="s">
        <v>48</v>
      </c>
      <c r="W7" s="28" t="s">
        <v>55</v>
      </c>
      <c r="X7" s="39" t="str">
        <f t="shared" ref="X7:X19" si="8">C7</f>
        <v>10002</v>
      </c>
      <c r="Y7" s="28" t="s">
        <v>50</v>
      </c>
    </row>
    <row r="8" spans="1:25">
      <c r="B8" s="27">
        <v>36892</v>
      </c>
      <c r="C8" s="31" t="s">
        <v>56</v>
      </c>
      <c r="D8" s="28" t="s">
        <v>39</v>
      </c>
      <c r="E8" s="37">
        <f t="shared" si="0"/>
        <v>36892</v>
      </c>
      <c r="F8" s="28" t="s">
        <v>40</v>
      </c>
      <c r="G8" s="3" t="s">
        <v>57</v>
      </c>
      <c r="H8" s="3" t="s">
        <v>58</v>
      </c>
      <c r="I8" s="28" t="s">
        <v>43</v>
      </c>
      <c r="J8" s="3" t="s">
        <v>59</v>
      </c>
      <c r="K8" s="37">
        <f t="shared" si="1"/>
        <v>36892</v>
      </c>
      <c r="L8" s="37">
        <f t="shared" si="2"/>
        <v>36892</v>
      </c>
      <c r="M8" s="28" t="s">
        <v>45</v>
      </c>
      <c r="N8" s="28" t="s">
        <v>46</v>
      </c>
      <c r="O8" s="36" t="str">
        <f t="shared" si="3"/>
        <v>ADD_CWK</v>
      </c>
      <c r="P8" s="28" t="s">
        <v>47</v>
      </c>
      <c r="Q8" s="28" t="s">
        <v>7</v>
      </c>
      <c r="R8" s="38" t="str">
        <f t="shared" si="4"/>
        <v>CT10003</v>
      </c>
      <c r="S8" s="36" t="str">
        <f t="shared" si="5"/>
        <v>ADD_CWK</v>
      </c>
      <c r="T8" s="38" t="str">
        <f t="shared" si="6"/>
        <v>C10003</v>
      </c>
      <c r="U8" s="36" t="str">
        <f t="shared" si="7"/>
        <v>ADD_CWK</v>
      </c>
      <c r="V8" s="28" t="s">
        <v>48</v>
      </c>
      <c r="W8" s="28" t="s">
        <v>60</v>
      </c>
      <c r="X8" s="39" t="str">
        <f t="shared" si="8"/>
        <v>10003</v>
      </c>
      <c r="Y8" s="28" t="s">
        <v>50</v>
      </c>
    </row>
    <row r="9" spans="1:25">
      <c r="B9" s="27">
        <v>36892</v>
      </c>
      <c r="C9" s="31" t="s">
        <v>61</v>
      </c>
      <c r="D9" s="28" t="s">
        <v>39</v>
      </c>
      <c r="E9" s="37">
        <f t="shared" si="0"/>
        <v>36892</v>
      </c>
      <c r="F9" s="28" t="s">
        <v>40</v>
      </c>
      <c r="G9" s="3" t="s">
        <v>62</v>
      </c>
      <c r="H9" s="3" t="s">
        <v>63</v>
      </c>
      <c r="I9" s="28" t="s">
        <v>43</v>
      </c>
      <c r="J9" s="3" t="s">
        <v>64</v>
      </c>
      <c r="K9" s="37">
        <f t="shared" si="1"/>
        <v>36892</v>
      </c>
      <c r="L9" s="37">
        <f t="shared" si="2"/>
        <v>36892</v>
      </c>
      <c r="M9" s="28" t="s">
        <v>45</v>
      </c>
      <c r="N9" s="28" t="s">
        <v>46</v>
      </c>
      <c r="O9" s="36" t="str">
        <f t="shared" si="3"/>
        <v>ADD_CWK</v>
      </c>
      <c r="P9" s="28" t="s">
        <v>47</v>
      </c>
      <c r="Q9" s="28" t="s">
        <v>7</v>
      </c>
      <c r="R9" s="38" t="str">
        <f t="shared" si="4"/>
        <v>CT10004</v>
      </c>
      <c r="S9" s="36" t="str">
        <f t="shared" si="5"/>
        <v>ADD_CWK</v>
      </c>
      <c r="T9" s="38" t="str">
        <f t="shared" si="6"/>
        <v>C10004</v>
      </c>
      <c r="U9" s="36" t="str">
        <f t="shared" si="7"/>
        <v>ADD_CWK</v>
      </c>
      <c r="V9" s="28" t="s">
        <v>48</v>
      </c>
      <c r="W9" s="28" t="s">
        <v>49</v>
      </c>
      <c r="X9" s="39" t="str">
        <f t="shared" si="8"/>
        <v>10004</v>
      </c>
      <c r="Y9" s="28" t="s">
        <v>50</v>
      </c>
    </row>
    <row r="10" spans="1:25">
      <c r="B10" s="27">
        <v>36892</v>
      </c>
      <c r="C10" s="31" t="s">
        <v>65</v>
      </c>
      <c r="D10" s="28" t="s">
        <v>39</v>
      </c>
      <c r="E10" s="37">
        <f t="shared" si="0"/>
        <v>36892</v>
      </c>
      <c r="F10" s="28" t="s">
        <v>40</v>
      </c>
      <c r="G10" s="3" t="s">
        <v>66</v>
      </c>
      <c r="H10" s="3" t="s">
        <v>67</v>
      </c>
      <c r="I10" s="28" t="s">
        <v>43</v>
      </c>
      <c r="J10" s="3" t="s">
        <v>68</v>
      </c>
      <c r="K10" s="37">
        <f t="shared" si="1"/>
        <v>36892</v>
      </c>
      <c r="L10" s="37">
        <f t="shared" si="2"/>
        <v>36892</v>
      </c>
      <c r="M10" s="28" t="s">
        <v>45</v>
      </c>
      <c r="N10" s="28" t="s">
        <v>46</v>
      </c>
      <c r="O10" s="36" t="str">
        <f t="shared" si="3"/>
        <v>ADD_CWK</v>
      </c>
      <c r="P10" s="28" t="s">
        <v>47</v>
      </c>
      <c r="Q10" s="28" t="s">
        <v>7</v>
      </c>
      <c r="R10" s="38" t="str">
        <f t="shared" si="4"/>
        <v>CT10005</v>
      </c>
      <c r="S10" s="36" t="str">
        <f t="shared" si="5"/>
        <v>ADD_CWK</v>
      </c>
      <c r="T10" s="38" t="str">
        <f t="shared" si="6"/>
        <v>C10005</v>
      </c>
      <c r="U10" s="36" t="str">
        <f t="shared" si="7"/>
        <v>ADD_CWK</v>
      </c>
      <c r="V10" s="28" t="s">
        <v>48</v>
      </c>
      <c r="W10" s="28" t="s">
        <v>55</v>
      </c>
      <c r="X10" s="39" t="str">
        <f t="shared" si="8"/>
        <v>10005</v>
      </c>
      <c r="Y10" s="28" t="s">
        <v>50</v>
      </c>
    </row>
    <row r="11" spans="1:25">
      <c r="B11" s="27">
        <v>36892</v>
      </c>
      <c r="C11" s="31" t="s">
        <v>69</v>
      </c>
      <c r="D11" s="28" t="s">
        <v>39</v>
      </c>
      <c r="E11" s="37">
        <f t="shared" si="0"/>
        <v>36892</v>
      </c>
      <c r="F11" s="28" t="s">
        <v>40</v>
      </c>
      <c r="G11" s="3" t="s">
        <v>70</v>
      </c>
      <c r="H11" s="3" t="s">
        <v>71</v>
      </c>
      <c r="I11" s="28" t="s">
        <v>43</v>
      </c>
      <c r="J11" s="3" t="s">
        <v>72</v>
      </c>
      <c r="K11" s="37">
        <f t="shared" si="1"/>
        <v>36892</v>
      </c>
      <c r="L11" s="37">
        <f t="shared" si="2"/>
        <v>36892</v>
      </c>
      <c r="M11" s="28" t="s">
        <v>45</v>
      </c>
      <c r="N11" s="28" t="s">
        <v>46</v>
      </c>
      <c r="O11" s="36" t="str">
        <f t="shared" si="3"/>
        <v>ADD_CWK</v>
      </c>
      <c r="P11" s="28" t="s">
        <v>47</v>
      </c>
      <c r="Q11" s="28" t="s">
        <v>7</v>
      </c>
      <c r="R11" s="38" t="str">
        <f t="shared" si="4"/>
        <v>CT10006</v>
      </c>
      <c r="S11" s="36" t="str">
        <f t="shared" si="5"/>
        <v>ADD_CWK</v>
      </c>
      <c r="T11" s="38" t="str">
        <f t="shared" si="6"/>
        <v>C10006</v>
      </c>
      <c r="U11" s="36" t="str">
        <f t="shared" si="7"/>
        <v>ADD_CWK</v>
      </c>
      <c r="V11" s="28" t="s">
        <v>48</v>
      </c>
      <c r="W11" s="28" t="s">
        <v>60</v>
      </c>
      <c r="X11" s="39" t="str">
        <f t="shared" si="8"/>
        <v>10006</v>
      </c>
      <c r="Y11" s="28" t="s">
        <v>50</v>
      </c>
    </row>
    <row r="12" spans="1:25">
      <c r="B12" s="27">
        <v>36892</v>
      </c>
      <c r="C12" s="31" t="s">
        <v>73</v>
      </c>
      <c r="D12" s="28" t="s">
        <v>39</v>
      </c>
      <c r="E12" s="37">
        <f t="shared" si="0"/>
        <v>36892</v>
      </c>
      <c r="F12" s="28" t="s">
        <v>40</v>
      </c>
      <c r="G12" s="3" t="s">
        <v>74</v>
      </c>
      <c r="H12" s="3" t="s">
        <v>75</v>
      </c>
      <c r="I12" s="28" t="s">
        <v>43</v>
      </c>
      <c r="J12" s="3" t="s">
        <v>76</v>
      </c>
      <c r="K12" s="37">
        <f t="shared" si="1"/>
        <v>36892</v>
      </c>
      <c r="L12" s="37">
        <f t="shared" si="2"/>
        <v>36892</v>
      </c>
      <c r="M12" s="28" t="s">
        <v>45</v>
      </c>
      <c r="N12" s="28" t="s">
        <v>46</v>
      </c>
      <c r="O12" s="36" t="str">
        <f t="shared" si="3"/>
        <v>ADD_CWK</v>
      </c>
      <c r="P12" s="28" t="s">
        <v>47</v>
      </c>
      <c r="Q12" s="28" t="s">
        <v>7</v>
      </c>
      <c r="R12" s="38" t="str">
        <f t="shared" si="4"/>
        <v>CT10007</v>
      </c>
      <c r="S12" s="36" t="str">
        <f t="shared" si="5"/>
        <v>ADD_CWK</v>
      </c>
      <c r="T12" s="38" t="str">
        <f t="shared" si="6"/>
        <v>C10007</v>
      </c>
      <c r="U12" s="36" t="str">
        <f t="shared" si="7"/>
        <v>ADD_CWK</v>
      </c>
      <c r="V12" s="28" t="s">
        <v>48</v>
      </c>
      <c r="W12" s="28" t="s">
        <v>49</v>
      </c>
      <c r="X12" s="39" t="str">
        <f t="shared" si="8"/>
        <v>10007</v>
      </c>
      <c r="Y12" s="28" t="s">
        <v>50</v>
      </c>
    </row>
    <row r="13" spans="1:25">
      <c r="B13" s="27">
        <v>36892</v>
      </c>
      <c r="C13" s="31" t="s">
        <v>77</v>
      </c>
      <c r="D13" s="28" t="s">
        <v>39</v>
      </c>
      <c r="E13" s="37">
        <f t="shared" si="0"/>
        <v>36892</v>
      </c>
      <c r="F13" s="28" t="s">
        <v>40</v>
      </c>
      <c r="G13" s="3" t="s">
        <v>78</v>
      </c>
      <c r="H13" s="3" t="s">
        <v>79</v>
      </c>
      <c r="I13" s="28" t="s">
        <v>43</v>
      </c>
      <c r="J13" s="3" t="s">
        <v>80</v>
      </c>
      <c r="K13" s="37">
        <f t="shared" si="1"/>
        <v>36892</v>
      </c>
      <c r="L13" s="37">
        <f t="shared" si="2"/>
        <v>36892</v>
      </c>
      <c r="M13" s="28" t="s">
        <v>45</v>
      </c>
      <c r="N13" s="28" t="s">
        <v>46</v>
      </c>
      <c r="O13" s="36" t="str">
        <f t="shared" si="3"/>
        <v>ADD_CWK</v>
      </c>
      <c r="P13" s="28" t="s">
        <v>47</v>
      </c>
      <c r="Q13" s="28" t="s">
        <v>7</v>
      </c>
      <c r="R13" s="38" t="str">
        <f t="shared" si="4"/>
        <v>CT10008</v>
      </c>
      <c r="S13" s="36" t="str">
        <f t="shared" si="5"/>
        <v>ADD_CWK</v>
      </c>
      <c r="T13" s="38" t="str">
        <f t="shared" si="6"/>
        <v>C10008</v>
      </c>
      <c r="U13" s="36" t="str">
        <f t="shared" si="7"/>
        <v>ADD_CWK</v>
      </c>
      <c r="V13" s="28" t="s">
        <v>48</v>
      </c>
      <c r="W13" s="28" t="s">
        <v>55</v>
      </c>
      <c r="X13" s="39" t="str">
        <f t="shared" si="8"/>
        <v>10008</v>
      </c>
      <c r="Y13" s="28" t="s">
        <v>50</v>
      </c>
    </row>
    <row r="14" spans="1:25">
      <c r="B14" s="27">
        <v>36892</v>
      </c>
      <c r="C14" s="31" t="s">
        <v>81</v>
      </c>
      <c r="D14" s="28" t="s">
        <v>39</v>
      </c>
      <c r="E14" s="37">
        <f t="shared" si="0"/>
        <v>36892</v>
      </c>
      <c r="F14" s="28" t="s">
        <v>40</v>
      </c>
      <c r="G14" s="3" t="s">
        <v>57</v>
      </c>
      <c r="H14" s="3" t="s">
        <v>58</v>
      </c>
      <c r="I14" s="28" t="s">
        <v>43</v>
      </c>
      <c r="J14" s="3" t="s">
        <v>59</v>
      </c>
      <c r="K14" s="37">
        <f t="shared" si="1"/>
        <v>36892</v>
      </c>
      <c r="L14" s="37">
        <f t="shared" si="2"/>
        <v>36892</v>
      </c>
      <c r="M14" s="28" t="s">
        <v>45</v>
      </c>
      <c r="N14" s="28" t="s">
        <v>46</v>
      </c>
      <c r="O14" s="36" t="str">
        <f t="shared" si="3"/>
        <v>ADD_CWK</v>
      </c>
      <c r="P14" s="28" t="s">
        <v>47</v>
      </c>
      <c r="Q14" s="28" t="s">
        <v>7</v>
      </c>
      <c r="R14" s="38" t="str">
        <f t="shared" si="4"/>
        <v>CT10009</v>
      </c>
      <c r="S14" s="36" t="str">
        <f t="shared" si="5"/>
        <v>ADD_CWK</v>
      </c>
      <c r="T14" s="38" t="str">
        <f t="shared" si="6"/>
        <v>C10009</v>
      </c>
      <c r="U14" s="36" t="str">
        <f t="shared" si="7"/>
        <v>ADD_CWK</v>
      </c>
      <c r="V14" s="28" t="s">
        <v>48</v>
      </c>
      <c r="W14" s="28" t="s">
        <v>60</v>
      </c>
      <c r="X14" s="39" t="str">
        <f t="shared" si="8"/>
        <v>10009</v>
      </c>
      <c r="Y14" s="28" t="s">
        <v>50</v>
      </c>
    </row>
    <row r="15" spans="1:25">
      <c r="B15" s="27">
        <v>36892</v>
      </c>
      <c r="C15" s="31" t="s">
        <v>82</v>
      </c>
      <c r="D15" s="28" t="s">
        <v>39</v>
      </c>
      <c r="E15" s="37">
        <f t="shared" si="0"/>
        <v>36892</v>
      </c>
      <c r="F15" s="28" t="s">
        <v>40</v>
      </c>
      <c r="G15" s="3" t="s">
        <v>83</v>
      </c>
      <c r="H15" s="3" t="s">
        <v>84</v>
      </c>
      <c r="I15" s="28" t="s">
        <v>43</v>
      </c>
      <c r="J15" s="3" t="s">
        <v>85</v>
      </c>
      <c r="K15" s="37">
        <f t="shared" si="1"/>
        <v>36892</v>
      </c>
      <c r="L15" s="37">
        <f t="shared" si="2"/>
        <v>36892</v>
      </c>
      <c r="M15" s="28" t="s">
        <v>45</v>
      </c>
      <c r="N15" s="28" t="s">
        <v>46</v>
      </c>
      <c r="O15" s="36" t="str">
        <f t="shared" si="3"/>
        <v>ADD_CWK</v>
      </c>
      <c r="P15" s="28" t="s">
        <v>47</v>
      </c>
      <c r="Q15" s="28" t="s">
        <v>7</v>
      </c>
      <c r="R15" s="38" t="str">
        <f t="shared" si="4"/>
        <v>CT10010</v>
      </c>
      <c r="S15" s="36" t="str">
        <f t="shared" si="5"/>
        <v>ADD_CWK</v>
      </c>
      <c r="T15" s="38" t="str">
        <f t="shared" si="6"/>
        <v>C10010</v>
      </c>
      <c r="U15" s="36" t="str">
        <f t="shared" si="7"/>
        <v>ADD_CWK</v>
      </c>
      <c r="V15" s="28" t="s">
        <v>48</v>
      </c>
      <c r="W15" s="28" t="s">
        <v>49</v>
      </c>
      <c r="X15" s="39" t="str">
        <f t="shared" si="8"/>
        <v>10010</v>
      </c>
      <c r="Y15" s="28" t="s">
        <v>50</v>
      </c>
    </row>
    <row r="16" spans="1:25">
      <c r="B16" s="27">
        <v>36892</v>
      </c>
      <c r="C16" s="31" t="s">
        <v>86</v>
      </c>
      <c r="D16" s="28" t="s">
        <v>87</v>
      </c>
      <c r="E16" s="37">
        <f t="shared" si="0"/>
        <v>36892</v>
      </c>
      <c r="F16" s="28" t="s">
        <v>40</v>
      </c>
      <c r="G16" s="3" t="s">
        <v>88</v>
      </c>
      <c r="H16" s="3" t="s">
        <v>89</v>
      </c>
      <c r="I16" s="28" t="s">
        <v>43</v>
      </c>
      <c r="J16" s="3" t="s">
        <v>90</v>
      </c>
      <c r="K16" s="37">
        <f t="shared" si="1"/>
        <v>36892</v>
      </c>
      <c r="L16" s="37">
        <f t="shared" si="2"/>
        <v>36892</v>
      </c>
      <c r="M16" s="28" t="s">
        <v>45</v>
      </c>
      <c r="N16" s="28" t="s">
        <v>91</v>
      </c>
      <c r="O16" s="36" t="str">
        <f t="shared" si="3"/>
        <v>ADD_NON_WKR</v>
      </c>
      <c r="P16" s="28" t="s">
        <v>47</v>
      </c>
      <c r="Q16" s="28" t="s">
        <v>7</v>
      </c>
      <c r="R16" s="38" t="str">
        <f t="shared" si="4"/>
        <v>NT10011</v>
      </c>
      <c r="S16" s="36" t="str">
        <f t="shared" si="5"/>
        <v>ADD_NON_WKR</v>
      </c>
      <c r="T16" s="38" t="str">
        <f t="shared" si="6"/>
        <v>N10011</v>
      </c>
      <c r="U16" s="36" t="str">
        <f t="shared" si="7"/>
        <v>ADD_NON_WKR</v>
      </c>
      <c r="V16" s="28" t="s">
        <v>48</v>
      </c>
      <c r="W16" s="28" t="s">
        <v>55</v>
      </c>
      <c r="X16" s="39" t="str">
        <f t="shared" si="8"/>
        <v>10011</v>
      </c>
      <c r="Y16" s="28" t="s">
        <v>50</v>
      </c>
    </row>
    <row r="17" spans="2:25">
      <c r="B17" s="27">
        <v>36892</v>
      </c>
      <c r="C17" s="31" t="s">
        <v>92</v>
      </c>
      <c r="D17" s="28" t="s">
        <v>87</v>
      </c>
      <c r="E17" s="37">
        <f t="shared" si="0"/>
        <v>36892</v>
      </c>
      <c r="F17" s="28" t="s">
        <v>40</v>
      </c>
      <c r="G17" s="3" t="s">
        <v>41</v>
      </c>
      <c r="H17" s="3" t="s">
        <v>42</v>
      </c>
      <c r="I17" s="28" t="s">
        <v>43</v>
      </c>
      <c r="J17" s="3" t="s">
        <v>44</v>
      </c>
      <c r="K17" s="37">
        <f t="shared" si="1"/>
        <v>36892</v>
      </c>
      <c r="L17" s="37">
        <f t="shared" si="2"/>
        <v>36892</v>
      </c>
      <c r="M17" s="28" t="s">
        <v>45</v>
      </c>
      <c r="N17" s="28" t="s">
        <v>91</v>
      </c>
      <c r="O17" s="36" t="str">
        <f t="shared" si="3"/>
        <v>ADD_NON_WKR</v>
      </c>
      <c r="P17" s="28" t="s">
        <v>47</v>
      </c>
      <c r="Q17" s="28" t="s">
        <v>7</v>
      </c>
      <c r="R17" s="38" t="str">
        <f t="shared" si="4"/>
        <v>NT10012</v>
      </c>
      <c r="S17" s="36" t="str">
        <f t="shared" si="5"/>
        <v>ADD_NON_WKR</v>
      </c>
      <c r="T17" s="38" t="str">
        <f t="shared" si="6"/>
        <v>N10012</v>
      </c>
      <c r="U17" s="36" t="str">
        <f t="shared" si="7"/>
        <v>ADD_NON_WKR</v>
      </c>
      <c r="V17" s="28" t="s">
        <v>48</v>
      </c>
      <c r="W17" s="28" t="s">
        <v>60</v>
      </c>
      <c r="X17" s="39" t="str">
        <f t="shared" si="8"/>
        <v>10012</v>
      </c>
      <c r="Y17" s="28" t="s">
        <v>50</v>
      </c>
    </row>
    <row r="18" spans="2:25">
      <c r="B18" s="27">
        <v>36892</v>
      </c>
      <c r="C18" s="31" t="s">
        <v>93</v>
      </c>
      <c r="D18" s="28" t="s">
        <v>87</v>
      </c>
      <c r="E18" s="37">
        <f t="shared" si="0"/>
        <v>36892</v>
      </c>
      <c r="F18" s="28" t="s">
        <v>40</v>
      </c>
      <c r="G18" s="3" t="s">
        <v>94</v>
      </c>
      <c r="H18" s="3" t="s">
        <v>95</v>
      </c>
      <c r="I18" s="28" t="s">
        <v>43</v>
      </c>
      <c r="J18" s="3" t="s">
        <v>96</v>
      </c>
      <c r="K18" s="37">
        <f t="shared" si="1"/>
        <v>36892</v>
      </c>
      <c r="L18" s="37">
        <f t="shared" si="2"/>
        <v>36892</v>
      </c>
      <c r="M18" s="28" t="s">
        <v>45</v>
      </c>
      <c r="N18" s="28" t="s">
        <v>91</v>
      </c>
      <c r="O18" s="36" t="str">
        <f t="shared" si="3"/>
        <v>ADD_NON_WKR</v>
      </c>
      <c r="P18" s="28" t="s">
        <v>47</v>
      </c>
      <c r="Q18" s="28" t="s">
        <v>7</v>
      </c>
      <c r="R18" s="38" t="str">
        <f t="shared" si="4"/>
        <v>NT10013</v>
      </c>
      <c r="S18" s="36" t="str">
        <f t="shared" si="5"/>
        <v>ADD_NON_WKR</v>
      </c>
      <c r="T18" s="38" t="str">
        <f t="shared" si="6"/>
        <v>N10013</v>
      </c>
      <c r="U18" s="36" t="str">
        <f t="shared" si="7"/>
        <v>ADD_NON_WKR</v>
      </c>
      <c r="V18" s="28" t="s">
        <v>48</v>
      </c>
      <c r="W18" s="28" t="s">
        <v>55</v>
      </c>
      <c r="X18" s="39" t="str">
        <f t="shared" si="8"/>
        <v>10013</v>
      </c>
      <c r="Y18" s="28" t="s">
        <v>50</v>
      </c>
    </row>
    <row r="19" spans="2:25">
      <c r="B19" s="27">
        <v>36892</v>
      </c>
      <c r="C19" s="31" t="s">
        <v>97</v>
      </c>
      <c r="D19" s="28" t="s">
        <v>87</v>
      </c>
      <c r="E19" s="37">
        <f t="shared" si="0"/>
        <v>36892</v>
      </c>
      <c r="F19" s="28" t="s">
        <v>40</v>
      </c>
      <c r="G19" s="3" t="s">
        <v>98</v>
      </c>
      <c r="H19" s="3" t="s">
        <v>99</v>
      </c>
      <c r="I19" s="28" t="s">
        <v>43</v>
      </c>
      <c r="J19" s="3" t="s">
        <v>100</v>
      </c>
      <c r="K19" s="37">
        <f t="shared" si="1"/>
        <v>36892</v>
      </c>
      <c r="L19" s="37">
        <f t="shared" si="2"/>
        <v>36892</v>
      </c>
      <c r="M19" s="28" t="s">
        <v>45</v>
      </c>
      <c r="N19" s="28" t="s">
        <v>91</v>
      </c>
      <c r="O19" s="36" t="str">
        <f t="shared" si="3"/>
        <v>ADD_NON_WKR</v>
      </c>
      <c r="P19" s="28" t="s">
        <v>47</v>
      </c>
      <c r="Q19" s="28" t="s">
        <v>7</v>
      </c>
      <c r="R19" s="38" t="str">
        <f t="shared" si="4"/>
        <v>NT10014</v>
      </c>
      <c r="S19" s="36" t="str">
        <f t="shared" si="5"/>
        <v>ADD_NON_WKR</v>
      </c>
      <c r="T19" s="38" t="str">
        <f t="shared" si="6"/>
        <v>N10014</v>
      </c>
      <c r="U19" s="36" t="str">
        <f t="shared" si="7"/>
        <v>ADD_NON_WKR</v>
      </c>
      <c r="V19" s="28" t="s">
        <v>48</v>
      </c>
      <c r="W19" s="28" t="s">
        <v>60</v>
      </c>
      <c r="X19" s="39" t="str">
        <f t="shared" si="8"/>
        <v>10014</v>
      </c>
      <c r="Y19" s="28" t="s">
        <v>50</v>
      </c>
    </row>
  </sheetData>
  <phoneticPr fontId="5" type="noConversion"/>
  <dataValidations count="3">
    <dataValidation type="list" showInputMessage="1" showErrorMessage="1" sqref="Y6:Y19" xr:uid="{0E8BEF8F-C9F4-401D-9133-813E23C1E519}">
      <formula1>LOV_oracle_apps_hcm_enterpriseSetup_spreadsheetLoader_ui_GenericHdlSpreadsheetPageDef_Pval046</formula1>
    </dataValidation>
    <dataValidation type="list" showInputMessage="1" showErrorMessage="1" sqref="I6:I19" xr:uid="{5B043B54-0FB6-4669-9BFA-D0585F10681E}">
      <formula1>LOV_oracle_apps_hcm_enterpriseSetup_spreadsheetLoader_ui_GenericHdlSpreadsheetPageDef_Pval012</formula1>
    </dataValidation>
    <dataValidation showInputMessage="1" showErrorMessage="1" sqref="N1:N2 N4:N1048576" xr:uid="{AA9EA7AF-68FD-418A-ADB8-DDCB86ED7007}"/>
  </dataValidations>
  <pageMargins left="0.7" right="0.7" top="0.75" bottom="0.75" header="0.3" footer="0.3"/>
  <pageSetup orientation="portrait" r:id="rId1"/>
  <ignoredErrors>
    <ignoredError sqref="K6:L19 E6:E19 O6:O19 R6:U19" unlockedFormula="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A9417-16EB-45FF-95A8-923126AF448C}">
  <dimension ref="A1:K560"/>
  <sheetViews>
    <sheetView workbookViewId="0">
      <pane ySplit="1" topLeftCell="A2" activePane="bottomLeft" state="frozen"/>
      <selection pane="bottomLeft" activeCell="D4" sqref="D4"/>
    </sheetView>
  </sheetViews>
  <sheetFormatPr defaultRowHeight="12.75"/>
  <cols>
    <col min="1" max="1" width="31" style="3" customWidth="1"/>
    <col min="2" max="2" width="48.42578125" style="3" customWidth="1"/>
    <col min="3" max="3" width="19.140625" style="3" customWidth="1"/>
    <col min="4" max="4" width="11.5703125" style="3" bestFit="1" customWidth="1"/>
    <col min="5" max="5" width="13" style="3" customWidth="1"/>
    <col min="6" max="7" width="12.42578125" style="3" customWidth="1"/>
    <col min="8" max="8" width="14.85546875" style="3" bestFit="1" customWidth="1"/>
    <col min="9" max="9" width="32.7109375" style="3" customWidth="1"/>
    <col min="10" max="10" width="45.42578125" style="3" bestFit="1" customWidth="1"/>
    <col min="11" max="11" width="64.42578125" style="3" bestFit="1" customWidth="1"/>
    <col min="12" max="16384" width="9.140625" style="3"/>
  </cols>
  <sheetData>
    <row r="1" spans="1:11">
      <c r="A1" s="1" t="s">
        <v>101</v>
      </c>
      <c r="B1" s="1" t="s">
        <v>102</v>
      </c>
      <c r="C1" s="1" t="s">
        <v>103</v>
      </c>
      <c r="D1" s="2" t="s">
        <v>104</v>
      </c>
      <c r="E1" s="2" t="s">
        <v>105</v>
      </c>
      <c r="F1" s="2" t="s">
        <v>106</v>
      </c>
      <c r="G1" s="2" t="s">
        <v>107</v>
      </c>
      <c r="H1" s="2" t="s">
        <v>108</v>
      </c>
      <c r="I1" s="2" t="s">
        <v>109</v>
      </c>
      <c r="J1" s="2" t="s">
        <v>101</v>
      </c>
      <c r="K1" s="2" t="s">
        <v>102</v>
      </c>
    </row>
    <row r="2" spans="1:11">
      <c r="A2" s="4" t="s">
        <v>110</v>
      </c>
      <c r="B2" s="5" t="s">
        <v>111</v>
      </c>
      <c r="C2" s="19" t="str">
        <f>""&amp;Persons!C6</f>
        <v>10001</v>
      </c>
      <c r="D2" s="3">
        <f>COUNTA($B:$B)-1</f>
        <v>20</v>
      </c>
      <c r="E2" s="3" cm="1">
        <f t="array" ref="E2">SUM(IF($C:$C&lt;&gt;"", 1, 0))-1</f>
        <v>14</v>
      </c>
      <c r="F2" s="3">
        <f>COUNTIF(G$2:G2,1)</f>
        <v>1</v>
      </c>
      <c r="G2" s="3">
        <f>MOD(ROWS(G$2:G2)-1,E$2)+1</f>
        <v>1</v>
      </c>
      <c r="H2" s="3" t="str">
        <f>IF(ROWS(G$2:G2)&gt;D$2*E$2,"",INDEX($C:$C,MOD(ROWS(G$2:G2)-1,E$2)+2))</f>
        <v>10001</v>
      </c>
      <c r="I2" s="3" t="str">
        <f>IFERROR(VLOOKUP(H2,Persons!C:X,22,FALSE), "")</f>
        <v>10001</v>
      </c>
      <c r="J2" s="3" t="str" cm="1">
        <f t="array" ref="J2">INDEX($A:$A,F2+1)</f>
        <v>Human Resource Specialist - View All</v>
      </c>
      <c r="K2" s="3" t="str">
        <f>IFERROR(VLOOKUP(J2,A:B,2,FALSE),"")</f>
        <v>HUMAN_RESOURCE_SPECIALIST_-_VIEW_ALL_DATA</v>
      </c>
    </row>
    <row r="3" spans="1:11">
      <c r="A3" s="4" t="s">
        <v>112</v>
      </c>
      <c r="B3" s="5" t="s">
        <v>113</v>
      </c>
      <c r="C3" s="19" t="str">
        <f>""&amp;Persons!C7</f>
        <v>10002</v>
      </c>
      <c r="D3" s="3" cm="1">
        <f t="array" ref="D3">SUM(IF($C:$C&lt;&gt;"", 1, 0))-1</f>
        <v>14</v>
      </c>
      <c r="E3" s="3">
        <f>COUNTA($B:$B)-1</f>
        <v>20</v>
      </c>
      <c r="F3" s="3">
        <f>COUNTIF(G$2:G3,1)</f>
        <v>1</v>
      </c>
      <c r="G3" s="3">
        <f>MOD(ROWS(G$2:G3)-1,E$2)+1</f>
        <v>2</v>
      </c>
      <c r="H3" s="3" t="str">
        <f>IF(ROWS(G$2:G3)&gt;D$2*E$2,"",INDEX($C:$C,MOD(ROWS(G$2:G3)-1,E$2)+2))</f>
        <v>10002</v>
      </c>
      <c r="I3" s="3" t="str">
        <f>IFERROR(VLOOKUP(H3,Persons!C:X,22,FALSE), "")</f>
        <v>10002</v>
      </c>
      <c r="J3" s="3" t="str" cm="1">
        <f t="array" ref="J3">INDEX($A:$A,F3+1)</f>
        <v>Human Resource Specialist - View All</v>
      </c>
      <c r="K3" s="3" t="str">
        <f t="shared" ref="K3:K66" si="0">IFERROR(VLOOKUP(J3,A:B,2,FALSE),"")</f>
        <v>HUMAN_RESOURCE_SPECIALIST_-_VIEW_ALL_DATA</v>
      </c>
    </row>
    <row r="4" spans="1:11">
      <c r="A4" s="4" t="s">
        <v>114</v>
      </c>
      <c r="B4" s="5" t="s">
        <v>115</v>
      </c>
      <c r="C4" s="19" t="str">
        <f>""&amp;Persons!C8</f>
        <v>10003</v>
      </c>
      <c r="D4" s="3">
        <f>D2*D3</f>
        <v>280</v>
      </c>
      <c r="E4" s="3">
        <f>E2*E3</f>
        <v>280</v>
      </c>
      <c r="F4" s="3">
        <f>COUNTIF(G$2:G4,1)</f>
        <v>1</v>
      </c>
      <c r="G4" s="3">
        <f>MOD(ROWS(G$2:G4)-1,E$2)+1</f>
        <v>3</v>
      </c>
      <c r="H4" s="3" t="str">
        <f>IF(ROWS(G$2:G4)&gt;D$2*E$2,"",INDEX($C:$C,MOD(ROWS(G$2:G4)-1,E$2)+2))</f>
        <v>10003</v>
      </c>
      <c r="I4" s="3" t="str">
        <f>IFERROR(VLOOKUP(H4,Persons!C:X,22,FALSE), "")</f>
        <v>10003</v>
      </c>
      <c r="J4" s="3" t="str" cm="1">
        <f t="array" ref="J4">INDEX($A:$A,F4+1)</f>
        <v>Human Resource Specialist - View All</v>
      </c>
      <c r="K4" s="3" t="str">
        <f t="shared" si="0"/>
        <v>HUMAN_RESOURCE_SPECIALIST_-_VIEW_ALL_DATA</v>
      </c>
    </row>
    <row r="5" spans="1:11">
      <c r="A5" s="4" t="s">
        <v>116</v>
      </c>
      <c r="B5" s="5" t="s">
        <v>117</v>
      </c>
      <c r="C5" s="19" t="str">
        <f>""&amp;Persons!C9</f>
        <v>10004</v>
      </c>
      <c r="F5" s="3">
        <f>COUNTIF(G$2:G5,1)</f>
        <v>1</v>
      </c>
      <c r="G5" s="3">
        <f>MOD(ROWS(G$2:G5)-1,E$2)+1</f>
        <v>4</v>
      </c>
      <c r="H5" s="3" t="str">
        <f>IF(ROWS(G$2:G5)&gt;D$2*E$2,"",INDEX($C:$C,MOD(ROWS(G$2:G5)-1,E$2)+2))</f>
        <v>10004</v>
      </c>
      <c r="I5" s="3" t="str">
        <f>IFERROR(VLOOKUP(H5,Persons!C:X,22,FALSE), "")</f>
        <v>10004</v>
      </c>
      <c r="J5" s="3" t="str" cm="1">
        <f t="array" ref="J5">INDEX($A:$A,F5+1)</f>
        <v>Human Resource Specialist - View All</v>
      </c>
      <c r="K5" s="3" t="str">
        <f t="shared" si="0"/>
        <v>HUMAN_RESOURCE_SPECIALIST_-_VIEW_ALL_DATA</v>
      </c>
    </row>
    <row r="6" spans="1:11">
      <c r="A6" s="4" t="s">
        <v>118</v>
      </c>
      <c r="B6" s="5" t="s">
        <v>119</v>
      </c>
      <c r="C6" s="19" t="str">
        <f>""&amp;Persons!C10</f>
        <v>10005</v>
      </c>
      <c r="F6" s="3">
        <f>COUNTIF(G$2:G6,1)</f>
        <v>1</v>
      </c>
      <c r="G6" s="3">
        <f>MOD(ROWS(G$2:G6)-1,E$2)+1</f>
        <v>5</v>
      </c>
      <c r="H6" s="3" t="str">
        <f>IF(ROWS(G$2:G6)&gt;D$2*E$2,"",INDEX($C:$C,MOD(ROWS(G$2:G6)-1,E$2)+2))</f>
        <v>10005</v>
      </c>
      <c r="I6" s="3" t="str">
        <f>IFERROR(VLOOKUP(H6,Persons!C:X,22,FALSE), "")</f>
        <v>10005</v>
      </c>
      <c r="J6" s="3" t="str" cm="1">
        <f t="array" ref="J6">INDEX($A:$A,F6+1)</f>
        <v>Human Resource Specialist - View All</v>
      </c>
      <c r="K6" s="3" t="str">
        <f t="shared" si="0"/>
        <v>HUMAN_RESOURCE_SPECIALIST_-_VIEW_ALL_DATA</v>
      </c>
    </row>
    <row r="7" spans="1:11">
      <c r="A7" s="4" t="s">
        <v>120</v>
      </c>
      <c r="B7" s="5" t="s">
        <v>121</v>
      </c>
      <c r="C7" s="19" t="str">
        <f>""&amp;Persons!C11</f>
        <v>10006</v>
      </c>
      <c r="F7" s="3">
        <f>COUNTIF(G$2:G7,1)</f>
        <v>1</v>
      </c>
      <c r="G7" s="3">
        <f>MOD(ROWS(G$2:G7)-1,E$2)+1</f>
        <v>6</v>
      </c>
      <c r="H7" s="3" t="str">
        <f>IF(ROWS(G$2:G7)&gt;D$2*E$2,"",INDEX($C:$C,MOD(ROWS(G$2:G7)-1,E$2)+2))</f>
        <v>10006</v>
      </c>
      <c r="I7" s="3" t="str">
        <f>IFERROR(VLOOKUP(H7,Persons!C:X,22,FALSE), "")</f>
        <v>10006</v>
      </c>
      <c r="J7" s="3" t="str" cm="1">
        <f t="array" ref="J7">INDEX($A:$A,F7+1)</f>
        <v>Human Resource Specialist - View All</v>
      </c>
      <c r="K7" s="3" t="str">
        <f t="shared" si="0"/>
        <v>HUMAN_RESOURCE_SPECIALIST_-_VIEW_ALL_DATA</v>
      </c>
    </row>
    <row r="8" spans="1:11">
      <c r="A8" s="4" t="s">
        <v>122</v>
      </c>
      <c r="B8" s="5" t="s">
        <v>123</v>
      </c>
      <c r="C8" s="19" t="str">
        <f>""&amp;Persons!C12</f>
        <v>10007</v>
      </c>
      <c r="F8" s="3">
        <f>COUNTIF(G$2:G8,1)</f>
        <v>1</v>
      </c>
      <c r="G8" s="3">
        <f>MOD(ROWS(G$2:G8)-1,E$2)+1</f>
        <v>7</v>
      </c>
      <c r="H8" s="3" t="str">
        <f>IF(ROWS(G$2:G8)&gt;D$2*E$2,"",INDEX($C:$C,MOD(ROWS(G$2:G8)-1,E$2)+2))</f>
        <v>10007</v>
      </c>
      <c r="I8" s="3" t="str">
        <f>IFERROR(VLOOKUP(H8,Persons!C:X,22,FALSE), "")</f>
        <v>10007</v>
      </c>
      <c r="J8" s="3" t="str" cm="1">
        <f t="array" ref="J8">INDEX($A:$A,F8+1)</f>
        <v>Human Resource Specialist - View All</v>
      </c>
      <c r="K8" s="3" t="str">
        <f t="shared" si="0"/>
        <v>HUMAN_RESOURCE_SPECIALIST_-_VIEW_ALL_DATA</v>
      </c>
    </row>
    <row r="9" spans="1:11">
      <c r="A9" s="4" t="s">
        <v>124</v>
      </c>
      <c r="B9" s="5" t="s">
        <v>125</v>
      </c>
      <c r="C9" s="19" t="str">
        <f>""&amp;Persons!C13</f>
        <v>10008</v>
      </c>
      <c r="F9" s="3">
        <f>COUNTIF(G$2:G9,1)</f>
        <v>1</v>
      </c>
      <c r="G9" s="3">
        <f>MOD(ROWS(G$2:G9)-1,E$2)+1</f>
        <v>8</v>
      </c>
      <c r="H9" s="3" t="str">
        <f>IF(ROWS(G$2:G9)&gt;D$2*E$2,"",INDEX($C:$C,MOD(ROWS(G$2:G9)-1,E$2)+2))</f>
        <v>10008</v>
      </c>
      <c r="I9" s="3" t="str">
        <f>IFERROR(VLOOKUP(H9,Persons!C:X,22,FALSE), "")</f>
        <v>10008</v>
      </c>
      <c r="J9" s="3" t="str" cm="1">
        <f t="array" ref="J9">INDEX($A:$A,F9+1)</f>
        <v>Human Resource Specialist - View All</v>
      </c>
      <c r="K9" s="3" t="str">
        <f t="shared" si="0"/>
        <v>HUMAN_RESOURCE_SPECIALIST_-_VIEW_ALL_DATA</v>
      </c>
    </row>
    <row r="10" spans="1:11">
      <c r="A10" s="4" t="s">
        <v>126</v>
      </c>
      <c r="B10" s="5" t="s">
        <v>127</v>
      </c>
      <c r="C10" s="19" t="str">
        <f>""&amp;Persons!C14</f>
        <v>10009</v>
      </c>
      <c r="F10" s="3">
        <f>COUNTIF(G$2:G10,1)</f>
        <v>1</v>
      </c>
      <c r="G10" s="3">
        <f>MOD(ROWS(G$2:G10)-1,E$2)+1</f>
        <v>9</v>
      </c>
      <c r="H10" s="3" t="str">
        <f>IF(ROWS(G$2:G10)&gt;D$2*E$2,"",INDEX($C:$C,MOD(ROWS(G$2:G10)-1,E$2)+2))</f>
        <v>10009</v>
      </c>
      <c r="I10" s="3" t="str">
        <f>IFERROR(VLOOKUP(H10,Persons!C:X,22,FALSE), "")</f>
        <v>10009</v>
      </c>
      <c r="J10" s="3" t="str" cm="1">
        <f t="array" ref="J10">INDEX($A:$A,F10+1)</f>
        <v>Human Resource Specialist - View All</v>
      </c>
      <c r="K10" s="3" t="str">
        <f t="shared" si="0"/>
        <v>HUMAN_RESOURCE_SPECIALIST_-_VIEW_ALL_DATA</v>
      </c>
    </row>
    <row r="11" spans="1:11">
      <c r="A11" s="4" t="s">
        <v>128</v>
      </c>
      <c r="B11" s="5" t="s">
        <v>129</v>
      </c>
      <c r="C11" s="19" t="str">
        <f>""&amp;Persons!C15</f>
        <v>10010</v>
      </c>
      <c r="F11" s="3">
        <f>COUNTIF(G$2:G11,1)</f>
        <v>1</v>
      </c>
      <c r="G11" s="3">
        <f>MOD(ROWS(G$2:G11)-1,E$2)+1</f>
        <v>10</v>
      </c>
      <c r="H11" s="3" t="str">
        <f>IF(ROWS(G$2:G11)&gt;D$2*E$2,"",INDEX($C:$C,MOD(ROWS(G$2:G11)-1,E$2)+2))</f>
        <v>10010</v>
      </c>
      <c r="I11" s="3" t="str">
        <f>IFERROR(VLOOKUP(H11,Persons!C:X,22,FALSE), "")</f>
        <v>10010</v>
      </c>
      <c r="J11" s="3" t="str" cm="1">
        <f t="array" ref="J11">INDEX($A:$A,F11+1)</f>
        <v>Human Resource Specialist - View All</v>
      </c>
      <c r="K11" s="3" t="str">
        <f t="shared" si="0"/>
        <v>HUMAN_RESOURCE_SPECIALIST_-_VIEW_ALL_DATA</v>
      </c>
    </row>
    <row r="12" spans="1:11">
      <c r="A12" s="4" t="s">
        <v>130</v>
      </c>
      <c r="B12" s="5" t="s">
        <v>131</v>
      </c>
      <c r="C12" s="19" t="str">
        <f>""&amp;Persons!C16</f>
        <v>10011</v>
      </c>
      <c r="F12" s="3">
        <f>COUNTIF(G$2:G12,1)</f>
        <v>1</v>
      </c>
      <c r="G12" s="3">
        <f>MOD(ROWS(G$2:G12)-1,E$2)+1</f>
        <v>11</v>
      </c>
      <c r="H12" s="3" t="str">
        <f>IF(ROWS(G$2:G12)&gt;D$2*E$2,"",INDEX($C:$C,MOD(ROWS(G$2:G12)-1,E$2)+2))</f>
        <v>10011</v>
      </c>
      <c r="I12" s="3" t="str">
        <f>IFERROR(VLOOKUP(H12,Persons!C:X,22,FALSE), "")</f>
        <v>10011</v>
      </c>
      <c r="J12" s="3" t="str" cm="1">
        <f t="array" ref="J12">INDEX($A:$A,F12+1)</f>
        <v>Human Resource Specialist - View All</v>
      </c>
      <c r="K12" s="3" t="str">
        <f t="shared" si="0"/>
        <v>HUMAN_RESOURCE_SPECIALIST_-_VIEW_ALL_DATA</v>
      </c>
    </row>
    <row r="13" spans="1:11">
      <c r="A13" s="4" t="s">
        <v>132</v>
      </c>
      <c r="B13" s="5" t="s">
        <v>133</v>
      </c>
      <c r="C13" s="19" t="str">
        <f>""&amp;Persons!C17</f>
        <v>10012</v>
      </c>
      <c r="F13" s="3">
        <f>COUNTIF(G$2:G13,1)</f>
        <v>1</v>
      </c>
      <c r="G13" s="3">
        <f>MOD(ROWS(G$2:G13)-1,E$2)+1</f>
        <v>12</v>
      </c>
      <c r="H13" s="3" t="str">
        <f>IF(ROWS(G$2:G13)&gt;D$2*E$2,"",INDEX($C:$C,MOD(ROWS(G$2:G13)-1,E$2)+2))</f>
        <v>10012</v>
      </c>
      <c r="I13" s="3" t="str">
        <f>IFERROR(VLOOKUP(H13,Persons!C:X,22,FALSE), "")</f>
        <v>10012</v>
      </c>
      <c r="J13" s="3" t="str" cm="1">
        <f t="array" ref="J13">INDEX($A:$A,F13+1)</f>
        <v>Human Resource Specialist - View All</v>
      </c>
      <c r="K13" s="3" t="str">
        <f t="shared" si="0"/>
        <v>HUMAN_RESOURCE_SPECIALIST_-_VIEW_ALL_DATA</v>
      </c>
    </row>
    <row r="14" spans="1:11">
      <c r="A14" s="4" t="s">
        <v>134</v>
      </c>
      <c r="B14" s="5" t="s">
        <v>135</v>
      </c>
      <c r="C14" s="19" t="str">
        <f>""&amp;Persons!C18</f>
        <v>10013</v>
      </c>
      <c r="F14" s="3">
        <f>COUNTIF(G$2:G14,1)</f>
        <v>1</v>
      </c>
      <c r="G14" s="3">
        <f>MOD(ROWS(G$2:G14)-1,E$2)+1</f>
        <v>13</v>
      </c>
      <c r="H14" s="3" t="str">
        <f>IF(ROWS(G$2:G14)&gt;D$2*E$2,"",INDEX($C:$C,MOD(ROWS(G$2:G14)-1,E$2)+2))</f>
        <v>10013</v>
      </c>
      <c r="I14" s="3" t="str">
        <f>IFERROR(VLOOKUP(H14,Persons!C:X,22,FALSE), "")</f>
        <v>10013</v>
      </c>
      <c r="J14" s="3" t="str" cm="1">
        <f t="array" ref="J14">INDEX($A:$A,F14+1)</f>
        <v>Human Resource Specialist - View All</v>
      </c>
      <c r="K14" s="3" t="str">
        <f t="shared" si="0"/>
        <v>HUMAN_RESOURCE_SPECIALIST_-_VIEW_ALL_DATA</v>
      </c>
    </row>
    <row r="15" spans="1:11">
      <c r="A15" s="4" t="s">
        <v>136</v>
      </c>
      <c r="B15" s="5" t="s">
        <v>137</v>
      </c>
      <c r="C15" s="19" t="str">
        <f>""&amp;Persons!C19</f>
        <v>10014</v>
      </c>
      <c r="F15" s="3">
        <f>COUNTIF(G$2:G15,1)</f>
        <v>1</v>
      </c>
      <c r="G15" s="3">
        <f>MOD(ROWS(G$2:G15)-1,E$2)+1</f>
        <v>14</v>
      </c>
      <c r="H15" s="3" t="str">
        <f>IF(ROWS(G$2:G15)&gt;D$2*E$2,"",INDEX($C:$C,MOD(ROWS(G$2:G15)-1,E$2)+2))</f>
        <v>10014</v>
      </c>
      <c r="I15" s="3" t="str">
        <f>IFERROR(VLOOKUP(H15,Persons!C:X,22,FALSE), "")</f>
        <v>10014</v>
      </c>
      <c r="J15" s="3" t="str" cm="1">
        <f t="array" ref="J15">INDEX($A:$A,F15+1)</f>
        <v>Human Resource Specialist - View All</v>
      </c>
      <c r="K15" s="3" t="str">
        <f t="shared" si="0"/>
        <v>HUMAN_RESOURCE_SPECIALIST_-_VIEW_ALL_DATA</v>
      </c>
    </row>
    <row r="16" spans="1:11">
      <c r="A16" s="4" t="s">
        <v>138</v>
      </c>
      <c r="B16" s="5" t="s">
        <v>139</v>
      </c>
      <c r="C16" s="19" t="str">
        <f>""&amp;Persons!C20</f>
        <v/>
      </c>
      <c r="F16" s="3">
        <f>COUNTIF(G$2:G16,1)</f>
        <v>2</v>
      </c>
      <c r="G16" s="3">
        <f>MOD(ROWS(G$2:G16)-1,E$2)+1</f>
        <v>1</v>
      </c>
      <c r="H16" s="3" t="str">
        <f>IF(ROWS(G$2:G16)&gt;D$2*E$2,"",INDEX($C:$C,MOD(ROWS(G$2:G16)-1,E$2)+2))</f>
        <v>10001</v>
      </c>
      <c r="I16" s="3" t="str">
        <f>IFERROR(VLOOKUP(H16,Persons!C:X,22,FALSE), "")</f>
        <v>10001</v>
      </c>
      <c r="J16" s="3" t="str" cm="1">
        <f t="array" ref="J16">INDEX($A:$A,F16+1)</f>
        <v>Human Resource Analyst - View All</v>
      </c>
      <c r="K16" s="3" t="str">
        <f t="shared" si="0"/>
        <v>HUMAN_RESOURCE_ANALYST_-_VIEW_ALL_DATA</v>
      </c>
    </row>
    <row r="17" spans="1:11">
      <c r="A17" s="4" t="s">
        <v>140</v>
      </c>
      <c r="B17" s="5" t="s">
        <v>141</v>
      </c>
      <c r="C17" s="19" t="str">
        <f>""&amp;Persons!C21</f>
        <v/>
      </c>
      <c r="F17" s="3">
        <f>COUNTIF(G$2:G17,1)</f>
        <v>2</v>
      </c>
      <c r="G17" s="3">
        <f>MOD(ROWS(G$2:G17)-1,E$2)+1</f>
        <v>2</v>
      </c>
      <c r="H17" s="3" t="str">
        <f>IF(ROWS(G$2:G17)&gt;D$2*E$2,"",INDEX($C:$C,MOD(ROWS(G$2:G17)-1,E$2)+2))</f>
        <v>10002</v>
      </c>
      <c r="I17" s="3" t="str">
        <f>IFERROR(VLOOKUP(H17,Persons!C:X,22,FALSE), "")</f>
        <v>10002</v>
      </c>
      <c r="J17" s="3" t="str" cm="1">
        <f t="array" ref="J17">INDEX($A:$A,F17+1)</f>
        <v>Human Resource Analyst - View All</v>
      </c>
      <c r="K17" s="3" t="str">
        <f t="shared" si="0"/>
        <v>HUMAN_RESOURCE_ANALYST_-_VIEW_ALL_DATA</v>
      </c>
    </row>
    <row r="18" spans="1:11">
      <c r="A18" s="4" t="s">
        <v>142</v>
      </c>
      <c r="B18" s="5" t="s">
        <v>143</v>
      </c>
      <c r="C18" s="19" t="str">
        <f>""&amp;Persons!C22</f>
        <v/>
      </c>
      <c r="F18" s="3">
        <f>COUNTIF(G$2:G18,1)</f>
        <v>2</v>
      </c>
      <c r="G18" s="3">
        <f>MOD(ROWS(G$2:G18)-1,E$2)+1</f>
        <v>3</v>
      </c>
      <c r="H18" s="3" t="str">
        <f>IF(ROWS(G$2:G18)&gt;D$2*E$2,"",INDEX($C:$C,MOD(ROWS(G$2:G18)-1,E$2)+2))</f>
        <v>10003</v>
      </c>
      <c r="I18" s="3" t="str">
        <f>IFERROR(VLOOKUP(H18,Persons!C:X,22,FALSE), "")</f>
        <v>10003</v>
      </c>
      <c r="J18" s="3" t="str" cm="1">
        <f t="array" ref="J18">INDEX($A:$A,F18+1)</f>
        <v>Human Resource Analyst - View All</v>
      </c>
      <c r="K18" s="3" t="str">
        <f t="shared" si="0"/>
        <v>HUMAN_RESOURCE_ANALYST_-_VIEW_ALL_DATA</v>
      </c>
    </row>
    <row r="19" spans="1:11">
      <c r="A19" s="4" t="s">
        <v>144</v>
      </c>
      <c r="B19" s="5" t="s">
        <v>145</v>
      </c>
      <c r="C19" s="19" t="str">
        <f>""&amp;Persons!C23</f>
        <v/>
      </c>
      <c r="F19" s="3">
        <f>COUNTIF(G$2:G19,1)</f>
        <v>2</v>
      </c>
      <c r="G19" s="3">
        <f>MOD(ROWS(G$2:G19)-1,E$2)+1</f>
        <v>4</v>
      </c>
      <c r="H19" s="3" t="str">
        <f>IF(ROWS(G$2:G19)&gt;D$2*E$2,"",INDEX($C:$C,MOD(ROWS(G$2:G19)-1,E$2)+2))</f>
        <v>10004</v>
      </c>
      <c r="I19" s="3" t="str">
        <f>IFERROR(VLOOKUP(H19,Persons!C:X,22,FALSE), "")</f>
        <v>10004</v>
      </c>
      <c r="J19" s="3" t="str" cm="1">
        <f t="array" ref="J19">INDEX($A:$A,F19+1)</f>
        <v>Human Resource Analyst - View All</v>
      </c>
      <c r="K19" s="3" t="str">
        <f t="shared" si="0"/>
        <v>HUMAN_RESOURCE_ANALYST_-_VIEW_ALL_DATA</v>
      </c>
    </row>
    <row r="20" spans="1:11">
      <c r="A20" s="4" t="s">
        <v>146</v>
      </c>
      <c r="B20" s="5" t="s">
        <v>147</v>
      </c>
      <c r="C20" s="19" t="str">
        <f>""&amp;Persons!C24</f>
        <v/>
      </c>
      <c r="F20" s="3">
        <f>COUNTIF(G$2:G20,1)</f>
        <v>2</v>
      </c>
      <c r="G20" s="3">
        <f>MOD(ROWS(G$2:G20)-1,E$2)+1</f>
        <v>5</v>
      </c>
      <c r="H20" s="3" t="str">
        <f>IF(ROWS(G$2:G20)&gt;D$2*E$2,"",INDEX($C:$C,MOD(ROWS(G$2:G20)-1,E$2)+2))</f>
        <v>10005</v>
      </c>
      <c r="I20" s="3" t="str">
        <f>IFERROR(VLOOKUP(H20,Persons!C:X,22,FALSE), "")</f>
        <v>10005</v>
      </c>
      <c r="J20" s="3" t="str" cm="1">
        <f t="array" ref="J20">INDEX($A:$A,F20+1)</f>
        <v>Human Resource Analyst - View All</v>
      </c>
      <c r="K20" s="3" t="str">
        <f t="shared" si="0"/>
        <v>HUMAN_RESOURCE_ANALYST_-_VIEW_ALL_DATA</v>
      </c>
    </row>
    <row r="21" spans="1:11">
      <c r="A21" s="4" t="s">
        <v>148</v>
      </c>
      <c r="B21" s="5" t="s">
        <v>149</v>
      </c>
      <c r="C21" s="19" t="str">
        <f>""&amp;Persons!C25</f>
        <v/>
      </c>
      <c r="F21" s="3">
        <f>COUNTIF(G$2:G21,1)</f>
        <v>2</v>
      </c>
      <c r="G21" s="3">
        <f>MOD(ROWS(G$2:G21)-1,E$2)+1</f>
        <v>6</v>
      </c>
      <c r="H21" s="3" t="str">
        <f>IF(ROWS(G$2:G21)&gt;D$2*E$2,"",INDEX($C:$C,MOD(ROWS(G$2:G21)-1,E$2)+2))</f>
        <v>10006</v>
      </c>
      <c r="I21" s="3" t="str">
        <f>IFERROR(VLOOKUP(H21,Persons!C:X,22,FALSE), "")</f>
        <v>10006</v>
      </c>
      <c r="J21" s="3" t="str" cm="1">
        <f t="array" ref="J21">INDEX($A:$A,F21+1)</f>
        <v>Human Resource Analyst - View All</v>
      </c>
      <c r="K21" s="3" t="str">
        <f t="shared" si="0"/>
        <v>HUMAN_RESOURCE_ANALYST_-_VIEW_ALL_DATA</v>
      </c>
    </row>
    <row r="22" spans="1:11">
      <c r="C22" s="19" t="str">
        <f>""&amp;Persons!C26</f>
        <v/>
      </c>
      <c r="F22" s="3">
        <f>COUNTIF(G$2:G22,1)</f>
        <v>2</v>
      </c>
      <c r="G22" s="3">
        <f>MOD(ROWS(G$2:G22)-1,E$2)+1</f>
        <v>7</v>
      </c>
      <c r="H22" s="3" t="str">
        <f>IF(ROWS(G$2:G22)&gt;D$2*E$2,"",INDEX($C:$C,MOD(ROWS(G$2:G22)-1,E$2)+2))</f>
        <v>10007</v>
      </c>
      <c r="I22" s="3" t="str">
        <f>IFERROR(VLOOKUP(H22,Persons!C:X,22,FALSE), "")</f>
        <v>10007</v>
      </c>
      <c r="J22" s="3" t="str" cm="1">
        <f t="array" ref="J22">INDEX($A:$A,F22+1)</f>
        <v>Human Resource Analyst - View All</v>
      </c>
      <c r="K22" s="3" t="str">
        <f t="shared" si="0"/>
        <v>HUMAN_RESOURCE_ANALYST_-_VIEW_ALL_DATA</v>
      </c>
    </row>
    <row r="23" spans="1:11">
      <c r="C23" s="19" t="str">
        <f>""&amp;Persons!C27</f>
        <v/>
      </c>
      <c r="F23" s="3">
        <f>COUNTIF(G$2:G23,1)</f>
        <v>2</v>
      </c>
      <c r="G23" s="3">
        <f>MOD(ROWS(G$2:G23)-1,E$2)+1</f>
        <v>8</v>
      </c>
      <c r="H23" s="3" t="str">
        <f>IF(ROWS(G$2:G23)&gt;D$2*E$2,"",INDEX($C:$C,MOD(ROWS(G$2:G23)-1,E$2)+2))</f>
        <v>10008</v>
      </c>
      <c r="I23" s="3" t="str">
        <f>IFERROR(VLOOKUP(H23,Persons!C:X,22,FALSE), "")</f>
        <v>10008</v>
      </c>
      <c r="J23" s="3" t="str" cm="1">
        <f t="array" ref="J23">INDEX($A:$A,F23+1)</f>
        <v>Human Resource Analyst - View All</v>
      </c>
      <c r="K23" s="3" t="str">
        <f t="shared" si="0"/>
        <v>HUMAN_RESOURCE_ANALYST_-_VIEW_ALL_DATA</v>
      </c>
    </row>
    <row r="24" spans="1:11">
      <c r="C24" s="19" t="str">
        <f>""&amp;Persons!C28</f>
        <v/>
      </c>
      <c r="F24" s="3">
        <f>COUNTIF(G$2:G24,1)</f>
        <v>2</v>
      </c>
      <c r="G24" s="3">
        <f>MOD(ROWS(G$2:G24)-1,E$2)+1</f>
        <v>9</v>
      </c>
      <c r="H24" s="3" t="str">
        <f>IF(ROWS(G$2:G24)&gt;D$2*E$2,"",INDEX($C:$C,MOD(ROWS(G$2:G24)-1,E$2)+2))</f>
        <v>10009</v>
      </c>
      <c r="I24" s="3" t="str">
        <f>IFERROR(VLOOKUP(H24,Persons!C:X,22,FALSE), "")</f>
        <v>10009</v>
      </c>
      <c r="J24" s="3" t="str" cm="1">
        <f t="array" ref="J24">INDEX($A:$A,F24+1)</f>
        <v>Human Resource Analyst - View All</v>
      </c>
      <c r="K24" s="3" t="str">
        <f t="shared" si="0"/>
        <v>HUMAN_RESOURCE_ANALYST_-_VIEW_ALL_DATA</v>
      </c>
    </row>
    <row r="25" spans="1:11">
      <c r="C25" s="19" t="str">
        <f>""&amp;Persons!C29</f>
        <v/>
      </c>
      <c r="F25" s="3">
        <f>COUNTIF(G$2:G25,1)</f>
        <v>2</v>
      </c>
      <c r="G25" s="3">
        <f>MOD(ROWS(G$2:G25)-1,E$2)+1</f>
        <v>10</v>
      </c>
      <c r="H25" s="3" t="str">
        <f>IF(ROWS(G$2:G25)&gt;D$2*E$2,"",INDEX($C:$C,MOD(ROWS(G$2:G25)-1,E$2)+2))</f>
        <v>10010</v>
      </c>
      <c r="I25" s="3" t="str">
        <f>IFERROR(VLOOKUP(H25,Persons!C:X,22,FALSE), "")</f>
        <v>10010</v>
      </c>
      <c r="J25" s="3" t="str" cm="1">
        <f t="array" ref="J25">INDEX($A:$A,F25+1)</f>
        <v>Human Resource Analyst - View All</v>
      </c>
      <c r="K25" s="3" t="str">
        <f t="shared" si="0"/>
        <v>HUMAN_RESOURCE_ANALYST_-_VIEW_ALL_DATA</v>
      </c>
    </row>
    <row r="26" spans="1:11">
      <c r="C26" s="19" t="str">
        <f>""&amp;Persons!C30</f>
        <v/>
      </c>
      <c r="F26" s="3">
        <f>COUNTIF(G$2:G26,1)</f>
        <v>2</v>
      </c>
      <c r="G26" s="3">
        <f>MOD(ROWS(G$2:G26)-1,E$2)+1</f>
        <v>11</v>
      </c>
      <c r="H26" s="3" t="str">
        <f>IF(ROWS(G$2:G26)&gt;D$2*E$2,"",INDEX($C:$C,MOD(ROWS(G$2:G26)-1,E$2)+2))</f>
        <v>10011</v>
      </c>
      <c r="I26" s="3" t="str">
        <f>IFERROR(VLOOKUP(H26,Persons!C:X,22,FALSE), "")</f>
        <v>10011</v>
      </c>
      <c r="J26" s="3" t="str" cm="1">
        <f t="array" ref="J26">INDEX($A:$A,F26+1)</f>
        <v>Human Resource Analyst - View All</v>
      </c>
      <c r="K26" s="3" t="str">
        <f t="shared" si="0"/>
        <v>HUMAN_RESOURCE_ANALYST_-_VIEW_ALL_DATA</v>
      </c>
    </row>
    <row r="27" spans="1:11">
      <c r="C27" s="19" t="str">
        <f>""&amp;Persons!C31</f>
        <v/>
      </c>
      <c r="F27" s="3">
        <f>COUNTIF(G$2:G27,1)</f>
        <v>2</v>
      </c>
      <c r="G27" s="3">
        <f>MOD(ROWS(G$2:G27)-1,E$2)+1</f>
        <v>12</v>
      </c>
      <c r="H27" s="3" t="str">
        <f>IF(ROWS(G$2:G27)&gt;D$2*E$2,"",INDEX($C:$C,MOD(ROWS(G$2:G27)-1,E$2)+2))</f>
        <v>10012</v>
      </c>
      <c r="I27" s="3" t="str">
        <f>IFERROR(VLOOKUP(H27,Persons!C:X,22,FALSE), "")</f>
        <v>10012</v>
      </c>
      <c r="J27" s="3" t="str" cm="1">
        <f t="array" ref="J27">INDEX($A:$A,F27+1)</f>
        <v>Human Resource Analyst - View All</v>
      </c>
      <c r="K27" s="3" t="str">
        <f t="shared" si="0"/>
        <v>HUMAN_RESOURCE_ANALYST_-_VIEW_ALL_DATA</v>
      </c>
    </row>
    <row r="28" spans="1:11">
      <c r="C28" s="19" t="str">
        <f>""&amp;Persons!C32</f>
        <v/>
      </c>
      <c r="F28" s="3">
        <f>COUNTIF(G$2:G28,1)</f>
        <v>2</v>
      </c>
      <c r="G28" s="3">
        <f>MOD(ROWS(G$2:G28)-1,E$2)+1</f>
        <v>13</v>
      </c>
      <c r="H28" s="3" t="str">
        <f>IF(ROWS(G$2:G28)&gt;D$2*E$2,"",INDEX($C:$C,MOD(ROWS(G$2:G28)-1,E$2)+2))</f>
        <v>10013</v>
      </c>
      <c r="I28" s="3" t="str">
        <f>IFERROR(VLOOKUP(H28,Persons!C:X,22,FALSE), "")</f>
        <v>10013</v>
      </c>
      <c r="J28" s="3" t="str" cm="1">
        <f t="array" ref="J28">INDEX($A:$A,F28+1)</f>
        <v>Human Resource Analyst - View All</v>
      </c>
      <c r="K28" s="3" t="str">
        <f t="shared" si="0"/>
        <v>HUMAN_RESOURCE_ANALYST_-_VIEW_ALL_DATA</v>
      </c>
    </row>
    <row r="29" spans="1:11">
      <c r="C29" s="19" t="str">
        <f>""&amp;Persons!C33</f>
        <v/>
      </c>
      <c r="F29" s="3">
        <f>COUNTIF(G$2:G29,1)</f>
        <v>2</v>
      </c>
      <c r="G29" s="3">
        <f>MOD(ROWS(G$2:G29)-1,E$2)+1</f>
        <v>14</v>
      </c>
      <c r="H29" s="3" t="str">
        <f>IF(ROWS(G$2:G29)&gt;D$2*E$2,"",INDEX($C:$C,MOD(ROWS(G$2:G29)-1,E$2)+2))</f>
        <v>10014</v>
      </c>
      <c r="I29" s="3" t="str">
        <f>IFERROR(VLOOKUP(H29,Persons!C:X,22,FALSE), "")</f>
        <v>10014</v>
      </c>
      <c r="J29" s="3" t="str" cm="1">
        <f t="array" ref="J29">INDEX($A:$A,F29+1)</f>
        <v>Human Resource Analyst - View All</v>
      </c>
      <c r="K29" s="3" t="str">
        <f t="shared" si="0"/>
        <v>HUMAN_RESOURCE_ANALYST_-_VIEW_ALL_DATA</v>
      </c>
    </row>
    <row r="30" spans="1:11">
      <c r="C30" s="19" t="str">
        <f>""&amp;Persons!C34</f>
        <v/>
      </c>
      <c r="F30" s="3">
        <f>COUNTIF(G$2:G30,1)</f>
        <v>3</v>
      </c>
      <c r="G30" s="3">
        <f>MOD(ROWS(G$2:G30)-1,E$2)+1</f>
        <v>1</v>
      </c>
      <c r="H30" s="3" t="str">
        <f>IF(ROWS(G$2:G30)&gt;D$2*E$2,"",INDEX($C:$C,MOD(ROWS(G$2:G30)-1,E$2)+2))</f>
        <v>10001</v>
      </c>
      <c r="I30" s="3" t="str">
        <f>IFERROR(VLOOKUP(H30,Persons!C:X,22,FALSE), "")</f>
        <v>10001</v>
      </c>
      <c r="J30" s="3" t="str" cm="1">
        <f t="array" ref="J30">INDEX($A:$A,F30+1)</f>
        <v>Payroll Administrator - View All</v>
      </c>
      <c r="K30" s="3" t="str">
        <f t="shared" si="0"/>
        <v>PAYROLL_ADMINISTRATOR_-_VIEW_ALL_DATA</v>
      </c>
    </row>
    <row r="31" spans="1:11">
      <c r="C31" s="19" t="str">
        <f>""&amp;Persons!C35</f>
        <v/>
      </c>
      <c r="F31" s="3">
        <f>COUNTIF(G$2:G31,1)</f>
        <v>3</v>
      </c>
      <c r="G31" s="3">
        <f>MOD(ROWS(G$2:G31)-1,E$2)+1</f>
        <v>2</v>
      </c>
      <c r="H31" s="3" t="str">
        <f>IF(ROWS(G$2:G31)&gt;D$2*E$2,"",INDEX($C:$C,MOD(ROWS(G$2:G31)-1,E$2)+2))</f>
        <v>10002</v>
      </c>
      <c r="I31" s="3" t="str">
        <f>IFERROR(VLOOKUP(H31,Persons!C:X,22,FALSE), "")</f>
        <v>10002</v>
      </c>
      <c r="J31" s="3" t="str" cm="1">
        <f t="array" ref="J31">INDEX($A:$A,F31+1)</f>
        <v>Payroll Administrator - View All</v>
      </c>
      <c r="K31" s="3" t="str">
        <f t="shared" si="0"/>
        <v>PAYROLL_ADMINISTRATOR_-_VIEW_ALL_DATA</v>
      </c>
    </row>
    <row r="32" spans="1:11">
      <c r="C32" s="19" t="str">
        <f>""&amp;Persons!C36</f>
        <v/>
      </c>
      <c r="F32" s="3">
        <f>COUNTIF(G$2:G32,1)</f>
        <v>3</v>
      </c>
      <c r="G32" s="3">
        <f>MOD(ROWS(G$2:G32)-1,E$2)+1</f>
        <v>3</v>
      </c>
      <c r="H32" s="3" t="str">
        <f>IF(ROWS(G$2:G32)&gt;D$2*E$2,"",INDEX($C:$C,MOD(ROWS(G$2:G32)-1,E$2)+2))</f>
        <v>10003</v>
      </c>
      <c r="I32" s="3" t="str">
        <f>IFERROR(VLOOKUP(H32,Persons!C:X,22,FALSE), "")</f>
        <v>10003</v>
      </c>
      <c r="J32" s="3" t="str" cm="1">
        <f t="array" ref="J32">INDEX($A:$A,F32+1)</f>
        <v>Payroll Administrator - View All</v>
      </c>
      <c r="K32" s="3" t="str">
        <f t="shared" si="0"/>
        <v>PAYROLL_ADMINISTRATOR_-_VIEW_ALL_DATA</v>
      </c>
    </row>
    <row r="33" spans="3:11">
      <c r="C33" s="19" t="str">
        <f>""&amp;Persons!C37</f>
        <v/>
      </c>
      <c r="F33" s="3">
        <f>COUNTIF(G$2:G33,1)</f>
        <v>3</v>
      </c>
      <c r="G33" s="3">
        <f>MOD(ROWS(G$2:G33)-1,E$2)+1</f>
        <v>4</v>
      </c>
      <c r="H33" s="3" t="str">
        <f>IF(ROWS(G$2:G33)&gt;D$2*E$2,"",INDEX($C:$C,MOD(ROWS(G$2:G33)-1,E$2)+2))</f>
        <v>10004</v>
      </c>
      <c r="I33" s="3" t="str">
        <f>IFERROR(VLOOKUP(H33,Persons!C:X,22,FALSE), "")</f>
        <v>10004</v>
      </c>
      <c r="J33" s="3" t="str" cm="1">
        <f t="array" ref="J33">INDEX($A:$A,F33+1)</f>
        <v>Payroll Administrator - View All</v>
      </c>
      <c r="K33" s="3" t="str">
        <f t="shared" si="0"/>
        <v>PAYROLL_ADMINISTRATOR_-_VIEW_ALL_DATA</v>
      </c>
    </row>
    <row r="34" spans="3:11">
      <c r="C34" s="19" t="str">
        <f>""&amp;Persons!C38</f>
        <v/>
      </c>
      <c r="F34" s="3">
        <f>COUNTIF(G$2:G34,1)</f>
        <v>3</v>
      </c>
      <c r="G34" s="3">
        <f>MOD(ROWS(G$2:G34)-1,E$2)+1</f>
        <v>5</v>
      </c>
      <c r="H34" s="3" t="str">
        <f>IF(ROWS(G$2:G34)&gt;D$2*E$2,"",INDEX($C:$C,MOD(ROWS(G$2:G34)-1,E$2)+2))</f>
        <v>10005</v>
      </c>
      <c r="I34" s="3" t="str">
        <f>IFERROR(VLOOKUP(H34,Persons!C:X,22,FALSE), "")</f>
        <v>10005</v>
      </c>
      <c r="J34" s="3" t="str" cm="1">
        <f t="array" ref="J34">INDEX($A:$A,F34+1)</f>
        <v>Payroll Administrator - View All</v>
      </c>
      <c r="K34" s="3" t="str">
        <f t="shared" si="0"/>
        <v>PAYROLL_ADMINISTRATOR_-_VIEW_ALL_DATA</v>
      </c>
    </row>
    <row r="35" spans="3:11">
      <c r="C35" s="19" t="str">
        <f>""&amp;Persons!C39</f>
        <v/>
      </c>
      <c r="F35" s="3">
        <f>COUNTIF(G$2:G35,1)</f>
        <v>3</v>
      </c>
      <c r="G35" s="3">
        <f>MOD(ROWS(G$2:G35)-1,E$2)+1</f>
        <v>6</v>
      </c>
      <c r="H35" s="3" t="str">
        <f>IF(ROWS(G$2:G35)&gt;D$2*E$2,"",INDEX($C:$C,MOD(ROWS(G$2:G35)-1,E$2)+2))</f>
        <v>10006</v>
      </c>
      <c r="I35" s="3" t="str">
        <f>IFERROR(VLOOKUP(H35,Persons!C:X,22,FALSE), "")</f>
        <v>10006</v>
      </c>
      <c r="J35" s="3" t="str" cm="1">
        <f t="array" ref="J35">INDEX($A:$A,F35+1)</f>
        <v>Payroll Administrator - View All</v>
      </c>
      <c r="K35" s="3" t="str">
        <f t="shared" si="0"/>
        <v>PAYROLL_ADMINISTRATOR_-_VIEW_ALL_DATA</v>
      </c>
    </row>
    <row r="36" spans="3:11">
      <c r="C36" s="19" t="str">
        <f>""&amp;Persons!C40</f>
        <v/>
      </c>
      <c r="F36" s="3">
        <f>COUNTIF(G$2:G36,1)</f>
        <v>3</v>
      </c>
      <c r="G36" s="3">
        <f>MOD(ROWS(G$2:G36)-1,E$2)+1</f>
        <v>7</v>
      </c>
      <c r="H36" s="3" t="str">
        <f>IF(ROWS(G$2:G36)&gt;D$2*E$2,"",INDEX($C:$C,MOD(ROWS(G$2:G36)-1,E$2)+2))</f>
        <v>10007</v>
      </c>
      <c r="I36" s="3" t="str">
        <f>IFERROR(VLOOKUP(H36,Persons!C:X,22,FALSE), "")</f>
        <v>10007</v>
      </c>
      <c r="J36" s="3" t="str" cm="1">
        <f t="array" ref="J36">INDEX($A:$A,F36+1)</f>
        <v>Payroll Administrator - View All</v>
      </c>
      <c r="K36" s="3" t="str">
        <f t="shared" si="0"/>
        <v>PAYROLL_ADMINISTRATOR_-_VIEW_ALL_DATA</v>
      </c>
    </row>
    <row r="37" spans="3:11">
      <c r="C37" s="19" t="str">
        <f>""&amp;Persons!C41</f>
        <v/>
      </c>
      <c r="F37" s="3">
        <f>COUNTIF(G$2:G37,1)</f>
        <v>3</v>
      </c>
      <c r="G37" s="3">
        <f>MOD(ROWS(G$2:G37)-1,E$2)+1</f>
        <v>8</v>
      </c>
      <c r="H37" s="3" t="str">
        <f>IF(ROWS(G$2:G37)&gt;D$2*E$2,"",INDEX($C:$C,MOD(ROWS(G$2:G37)-1,E$2)+2))</f>
        <v>10008</v>
      </c>
      <c r="I37" s="3" t="str">
        <f>IFERROR(VLOOKUP(H37,Persons!C:X,22,FALSE), "")</f>
        <v>10008</v>
      </c>
      <c r="J37" s="3" t="str" cm="1">
        <f t="array" ref="J37">INDEX($A:$A,F37+1)</f>
        <v>Payroll Administrator - View All</v>
      </c>
      <c r="K37" s="3" t="str">
        <f t="shared" si="0"/>
        <v>PAYROLL_ADMINISTRATOR_-_VIEW_ALL_DATA</v>
      </c>
    </row>
    <row r="38" spans="3:11">
      <c r="C38" s="19" t="str">
        <f>""&amp;Persons!C42</f>
        <v/>
      </c>
      <c r="F38" s="3">
        <f>COUNTIF(G$2:G38,1)</f>
        <v>3</v>
      </c>
      <c r="G38" s="3">
        <f>MOD(ROWS(G$2:G38)-1,E$2)+1</f>
        <v>9</v>
      </c>
      <c r="H38" s="3" t="str">
        <f>IF(ROWS(G$2:G38)&gt;D$2*E$2,"",INDEX($C:$C,MOD(ROWS(G$2:G38)-1,E$2)+2))</f>
        <v>10009</v>
      </c>
      <c r="I38" s="3" t="str">
        <f>IFERROR(VLOOKUP(H38,Persons!C:X,22,FALSE), "")</f>
        <v>10009</v>
      </c>
      <c r="J38" s="3" t="str" cm="1">
        <f t="array" ref="J38">INDEX($A:$A,F38+1)</f>
        <v>Payroll Administrator - View All</v>
      </c>
      <c r="K38" s="3" t="str">
        <f t="shared" si="0"/>
        <v>PAYROLL_ADMINISTRATOR_-_VIEW_ALL_DATA</v>
      </c>
    </row>
    <row r="39" spans="3:11">
      <c r="C39" s="19" t="str">
        <f>""&amp;Persons!C43</f>
        <v/>
      </c>
      <c r="F39" s="3">
        <f>COUNTIF(G$2:G39,1)</f>
        <v>3</v>
      </c>
      <c r="G39" s="3">
        <f>MOD(ROWS(G$2:G39)-1,E$2)+1</f>
        <v>10</v>
      </c>
      <c r="H39" s="3" t="str">
        <f>IF(ROWS(G$2:G39)&gt;D$2*E$2,"",INDEX($C:$C,MOD(ROWS(G$2:G39)-1,E$2)+2))</f>
        <v>10010</v>
      </c>
      <c r="I39" s="3" t="str">
        <f>IFERROR(VLOOKUP(H39,Persons!C:X,22,FALSE), "")</f>
        <v>10010</v>
      </c>
      <c r="J39" s="3" t="str" cm="1">
        <f t="array" ref="J39">INDEX($A:$A,F39+1)</f>
        <v>Payroll Administrator - View All</v>
      </c>
      <c r="K39" s="3" t="str">
        <f t="shared" si="0"/>
        <v>PAYROLL_ADMINISTRATOR_-_VIEW_ALL_DATA</v>
      </c>
    </row>
    <row r="40" spans="3:11">
      <c r="C40" s="19" t="str">
        <f>""&amp;Persons!C44</f>
        <v/>
      </c>
      <c r="F40" s="3">
        <f>COUNTIF(G$2:G40,1)</f>
        <v>3</v>
      </c>
      <c r="G40" s="3">
        <f>MOD(ROWS(G$2:G40)-1,E$2)+1</f>
        <v>11</v>
      </c>
      <c r="H40" s="3" t="str">
        <f>IF(ROWS(G$2:G40)&gt;D$2*E$2,"",INDEX($C:$C,MOD(ROWS(G$2:G40)-1,E$2)+2))</f>
        <v>10011</v>
      </c>
      <c r="I40" s="3" t="str">
        <f>IFERROR(VLOOKUP(H40,Persons!C:X,22,FALSE), "")</f>
        <v>10011</v>
      </c>
      <c r="J40" s="3" t="str" cm="1">
        <f t="array" ref="J40">INDEX($A:$A,F40+1)</f>
        <v>Payroll Administrator - View All</v>
      </c>
      <c r="K40" s="3" t="str">
        <f t="shared" si="0"/>
        <v>PAYROLL_ADMINISTRATOR_-_VIEW_ALL_DATA</v>
      </c>
    </row>
    <row r="41" spans="3:11">
      <c r="C41" s="19" t="str">
        <f>""&amp;Persons!C45</f>
        <v/>
      </c>
      <c r="F41" s="3">
        <f>COUNTIF(G$2:G41,1)</f>
        <v>3</v>
      </c>
      <c r="G41" s="3">
        <f>MOD(ROWS(G$2:G41)-1,E$2)+1</f>
        <v>12</v>
      </c>
      <c r="H41" s="3" t="str">
        <f>IF(ROWS(G$2:G41)&gt;D$2*E$2,"",INDEX($C:$C,MOD(ROWS(G$2:G41)-1,E$2)+2))</f>
        <v>10012</v>
      </c>
      <c r="I41" s="3" t="str">
        <f>IFERROR(VLOOKUP(H41,Persons!C:X,22,FALSE), "")</f>
        <v>10012</v>
      </c>
      <c r="J41" s="3" t="str" cm="1">
        <f t="array" ref="J41">INDEX($A:$A,F41+1)</f>
        <v>Payroll Administrator - View All</v>
      </c>
      <c r="K41" s="3" t="str">
        <f t="shared" si="0"/>
        <v>PAYROLL_ADMINISTRATOR_-_VIEW_ALL_DATA</v>
      </c>
    </row>
    <row r="42" spans="3:11">
      <c r="C42" s="19" t="str">
        <f>""&amp;Persons!C46</f>
        <v/>
      </c>
      <c r="F42" s="3">
        <f>COUNTIF(G$2:G42,1)</f>
        <v>3</v>
      </c>
      <c r="G42" s="3">
        <f>MOD(ROWS(G$2:G42)-1,E$2)+1</f>
        <v>13</v>
      </c>
      <c r="H42" s="3" t="str">
        <f>IF(ROWS(G$2:G42)&gt;D$2*E$2,"",INDEX($C:$C,MOD(ROWS(G$2:G42)-1,E$2)+2))</f>
        <v>10013</v>
      </c>
      <c r="I42" s="3" t="str">
        <f>IFERROR(VLOOKUP(H42,Persons!C:X,22,FALSE), "")</f>
        <v>10013</v>
      </c>
      <c r="J42" s="3" t="str" cm="1">
        <f t="array" ref="J42">INDEX($A:$A,F42+1)</f>
        <v>Payroll Administrator - View All</v>
      </c>
      <c r="K42" s="3" t="str">
        <f t="shared" si="0"/>
        <v>PAYROLL_ADMINISTRATOR_-_VIEW_ALL_DATA</v>
      </c>
    </row>
    <row r="43" spans="3:11">
      <c r="C43" s="19" t="str">
        <f>""&amp;Persons!C47</f>
        <v/>
      </c>
      <c r="F43" s="3">
        <f>COUNTIF(G$2:G43,1)</f>
        <v>3</v>
      </c>
      <c r="G43" s="3">
        <f>MOD(ROWS(G$2:G43)-1,E$2)+1</f>
        <v>14</v>
      </c>
      <c r="H43" s="3" t="str">
        <f>IF(ROWS(G$2:G43)&gt;D$2*E$2,"",INDEX($C:$C,MOD(ROWS(G$2:G43)-1,E$2)+2))</f>
        <v>10014</v>
      </c>
      <c r="I43" s="3" t="str">
        <f>IFERROR(VLOOKUP(H43,Persons!C:X,22,FALSE), "")</f>
        <v>10014</v>
      </c>
      <c r="J43" s="3" t="str" cm="1">
        <f t="array" ref="J43">INDEX($A:$A,F43+1)</f>
        <v>Payroll Administrator - View All</v>
      </c>
      <c r="K43" s="3" t="str">
        <f t="shared" si="0"/>
        <v>PAYROLL_ADMINISTRATOR_-_VIEW_ALL_DATA</v>
      </c>
    </row>
    <row r="44" spans="3:11">
      <c r="C44" s="19" t="str">
        <f>""&amp;Persons!C48</f>
        <v/>
      </c>
      <c r="F44" s="3">
        <f>COUNTIF(G$2:G44,1)</f>
        <v>4</v>
      </c>
      <c r="G44" s="3">
        <f>MOD(ROWS(G$2:G44)-1,E$2)+1</f>
        <v>1</v>
      </c>
      <c r="H44" s="3" t="str">
        <f>IF(ROWS(G$2:G44)&gt;D$2*E$2,"",INDEX($C:$C,MOD(ROWS(G$2:G44)-1,E$2)+2))</f>
        <v>10001</v>
      </c>
      <c r="I44" s="3" t="str">
        <f>IFERROR(VLOOKUP(H44,Persons!C:X,22,FALSE), "")</f>
        <v>10001</v>
      </c>
      <c r="J44" s="3" t="str" cm="1">
        <f t="array" ref="J44">INDEX($A:$A,F44+1)</f>
        <v>Payroll Manager - View All</v>
      </c>
      <c r="K44" s="3" t="str">
        <f t="shared" si="0"/>
        <v>PAYROLL_MANAGER_-_VIEW_ALL_DATA</v>
      </c>
    </row>
    <row r="45" spans="3:11">
      <c r="C45" s="19" t="str">
        <f>""&amp;Persons!C49</f>
        <v/>
      </c>
      <c r="F45" s="3">
        <f>COUNTIF(G$2:G45,1)</f>
        <v>4</v>
      </c>
      <c r="G45" s="3">
        <f>MOD(ROWS(G$2:G45)-1,E$2)+1</f>
        <v>2</v>
      </c>
      <c r="H45" s="3" t="str">
        <f>IF(ROWS(G$2:G45)&gt;D$2*E$2,"",INDEX($C:$C,MOD(ROWS(G$2:G45)-1,E$2)+2))</f>
        <v>10002</v>
      </c>
      <c r="I45" s="3" t="str">
        <f>IFERROR(VLOOKUP(H45,Persons!C:X,22,FALSE), "")</f>
        <v>10002</v>
      </c>
      <c r="J45" s="3" t="str" cm="1">
        <f t="array" ref="J45">INDEX($A:$A,F45+1)</f>
        <v>Payroll Manager - View All</v>
      </c>
      <c r="K45" s="3" t="str">
        <f t="shared" si="0"/>
        <v>PAYROLL_MANAGER_-_VIEW_ALL_DATA</v>
      </c>
    </row>
    <row r="46" spans="3:11">
      <c r="C46" s="19" t="str">
        <f>""&amp;Persons!C50</f>
        <v/>
      </c>
      <c r="F46" s="3">
        <f>COUNTIF(G$2:G46,1)</f>
        <v>4</v>
      </c>
      <c r="G46" s="3">
        <f>MOD(ROWS(G$2:G46)-1,E$2)+1</f>
        <v>3</v>
      </c>
      <c r="H46" s="3" t="str">
        <f>IF(ROWS(G$2:G46)&gt;D$2*E$2,"",INDEX($C:$C,MOD(ROWS(G$2:G46)-1,E$2)+2))</f>
        <v>10003</v>
      </c>
      <c r="I46" s="3" t="str">
        <f>IFERROR(VLOOKUP(H46,Persons!C:X,22,FALSE), "")</f>
        <v>10003</v>
      </c>
      <c r="J46" s="3" t="str" cm="1">
        <f t="array" ref="J46">INDEX($A:$A,F46+1)</f>
        <v>Payroll Manager - View All</v>
      </c>
      <c r="K46" s="3" t="str">
        <f t="shared" si="0"/>
        <v>PAYROLL_MANAGER_-_VIEW_ALL_DATA</v>
      </c>
    </row>
    <row r="47" spans="3:11">
      <c r="C47" s="19" t="str">
        <f>""&amp;Persons!C51</f>
        <v/>
      </c>
      <c r="F47" s="3">
        <f>COUNTIF(G$2:G47,1)</f>
        <v>4</v>
      </c>
      <c r="G47" s="3">
        <f>MOD(ROWS(G$2:G47)-1,E$2)+1</f>
        <v>4</v>
      </c>
      <c r="H47" s="3" t="str">
        <f>IF(ROWS(G$2:G47)&gt;D$2*E$2,"",INDEX($C:$C,MOD(ROWS(G$2:G47)-1,E$2)+2))</f>
        <v>10004</v>
      </c>
      <c r="I47" s="3" t="str">
        <f>IFERROR(VLOOKUP(H47,Persons!C:X,22,FALSE), "")</f>
        <v>10004</v>
      </c>
      <c r="J47" s="3" t="str" cm="1">
        <f t="array" ref="J47">INDEX($A:$A,F47+1)</f>
        <v>Payroll Manager - View All</v>
      </c>
      <c r="K47" s="3" t="str">
        <f t="shared" si="0"/>
        <v>PAYROLL_MANAGER_-_VIEW_ALL_DATA</v>
      </c>
    </row>
    <row r="48" spans="3:11">
      <c r="C48" s="19" t="str">
        <f>""&amp;Persons!C52</f>
        <v/>
      </c>
      <c r="F48" s="3">
        <f>COUNTIF(G$2:G48,1)</f>
        <v>4</v>
      </c>
      <c r="G48" s="3">
        <f>MOD(ROWS(G$2:G48)-1,E$2)+1</f>
        <v>5</v>
      </c>
      <c r="H48" s="3" t="str">
        <f>IF(ROWS(G$2:G48)&gt;D$2*E$2,"",INDEX($C:$C,MOD(ROWS(G$2:G48)-1,E$2)+2))</f>
        <v>10005</v>
      </c>
      <c r="I48" s="3" t="str">
        <f>IFERROR(VLOOKUP(H48,Persons!C:X,22,FALSE), "")</f>
        <v>10005</v>
      </c>
      <c r="J48" s="3" t="str" cm="1">
        <f t="array" ref="J48">INDEX($A:$A,F48+1)</f>
        <v>Payroll Manager - View All</v>
      </c>
      <c r="K48" s="3" t="str">
        <f t="shared" si="0"/>
        <v>PAYROLL_MANAGER_-_VIEW_ALL_DATA</v>
      </c>
    </row>
    <row r="49" spans="3:11">
      <c r="C49" s="19" t="str">
        <f>""&amp;Persons!C53</f>
        <v/>
      </c>
      <c r="F49" s="3">
        <f>COUNTIF(G$2:G49,1)</f>
        <v>4</v>
      </c>
      <c r="G49" s="3">
        <f>MOD(ROWS(G$2:G49)-1,E$2)+1</f>
        <v>6</v>
      </c>
      <c r="H49" s="3" t="str">
        <f>IF(ROWS(G$2:G49)&gt;D$2*E$2,"",INDEX($C:$C,MOD(ROWS(G$2:G49)-1,E$2)+2))</f>
        <v>10006</v>
      </c>
      <c r="I49" s="3" t="str">
        <f>IFERROR(VLOOKUP(H49,Persons!C:X,22,FALSE), "")</f>
        <v>10006</v>
      </c>
      <c r="J49" s="3" t="str" cm="1">
        <f t="array" ref="J49">INDEX($A:$A,F49+1)</f>
        <v>Payroll Manager - View All</v>
      </c>
      <c r="K49" s="3" t="str">
        <f t="shared" si="0"/>
        <v>PAYROLL_MANAGER_-_VIEW_ALL_DATA</v>
      </c>
    </row>
    <row r="50" spans="3:11">
      <c r="C50" s="19" t="str">
        <f>""&amp;Persons!C54</f>
        <v/>
      </c>
      <c r="F50" s="3">
        <f>COUNTIF(G$2:G50,1)</f>
        <v>4</v>
      </c>
      <c r="G50" s="3">
        <f>MOD(ROWS(G$2:G50)-1,E$2)+1</f>
        <v>7</v>
      </c>
      <c r="H50" s="3" t="str">
        <f>IF(ROWS(G$2:G50)&gt;D$2*E$2,"",INDEX($C:$C,MOD(ROWS(G$2:G50)-1,E$2)+2))</f>
        <v>10007</v>
      </c>
      <c r="I50" s="3" t="str">
        <f>IFERROR(VLOOKUP(H50,Persons!C:X,22,FALSE), "")</f>
        <v>10007</v>
      </c>
      <c r="J50" s="3" t="str" cm="1">
        <f t="array" ref="J50">INDEX($A:$A,F50+1)</f>
        <v>Payroll Manager - View All</v>
      </c>
      <c r="K50" s="3" t="str">
        <f t="shared" si="0"/>
        <v>PAYROLL_MANAGER_-_VIEW_ALL_DATA</v>
      </c>
    </row>
    <row r="51" spans="3:11">
      <c r="C51" s="19" t="str">
        <f>""&amp;Persons!C55</f>
        <v/>
      </c>
      <c r="F51" s="3">
        <f>COUNTIF(G$2:G51,1)</f>
        <v>4</v>
      </c>
      <c r="G51" s="3">
        <f>MOD(ROWS(G$2:G51)-1,E$2)+1</f>
        <v>8</v>
      </c>
      <c r="H51" s="3" t="str">
        <f>IF(ROWS(G$2:G51)&gt;D$2*E$2,"",INDEX($C:$C,MOD(ROWS(G$2:G51)-1,E$2)+2))</f>
        <v>10008</v>
      </c>
      <c r="I51" s="3" t="str">
        <f>IFERROR(VLOOKUP(H51,Persons!C:X,22,FALSE), "")</f>
        <v>10008</v>
      </c>
      <c r="J51" s="3" t="str" cm="1">
        <f t="array" ref="J51">INDEX($A:$A,F51+1)</f>
        <v>Payroll Manager - View All</v>
      </c>
      <c r="K51" s="3" t="str">
        <f t="shared" si="0"/>
        <v>PAYROLL_MANAGER_-_VIEW_ALL_DATA</v>
      </c>
    </row>
    <row r="52" spans="3:11">
      <c r="C52" s="19" t="str">
        <f>""&amp;Persons!C56</f>
        <v/>
      </c>
      <c r="F52" s="3">
        <f>COUNTIF(G$2:G52,1)</f>
        <v>4</v>
      </c>
      <c r="G52" s="3">
        <f>MOD(ROWS(G$2:G52)-1,E$2)+1</f>
        <v>9</v>
      </c>
      <c r="H52" s="3" t="str">
        <f>IF(ROWS(G$2:G52)&gt;D$2*E$2,"",INDEX($C:$C,MOD(ROWS(G$2:G52)-1,E$2)+2))</f>
        <v>10009</v>
      </c>
      <c r="I52" s="3" t="str">
        <f>IFERROR(VLOOKUP(H52,Persons!C:X,22,FALSE), "")</f>
        <v>10009</v>
      </c>
      <c r="J52" s="3" t="str" cm="1">
        <f t="array" ref="J52">INDEX($A:$A,F52+1)</f>
        <v>Payroll Manager - View All</v>
      </c>
      <c r="K52" s="3" t="str">
        <f t="shared" si="0"/>
        <v>PAYROLL_MANAGER_-_VIEW_ALL_DATA</v>
      </c>
    </row>
    <row r="53" spans="3:11">
      <c r="C53" s="19" t="str">
        <f>""&amp;Persons!C57</f>
        <v/>
      </c>
      <c r="F53" s="3">
        <f>COUNTIF(G$2:G53,1)</f>
        <v>4</v>
      </c>
      <c r="G53" s="3">
        <f>MOD(ROWS(G$2:G53)-1,E$2)+1</f>
        <v>10</v>
      </c>
      <c r="H53" s="3" t="str">
        <f>IF(ROWS(G$2:G53)&gt;D$2*E$2,"",INDEX($C:$C,MOD(ROWS(G$2:G53)-1,E$2)+2))</f>
        <v>10010</v>
      </c>
      <c r="I53" s="3" t="str">
        <f>IFERROR(VLOOKUP(H53,Persons!C:X,22,FALSE), "")</f>
        <v>10010</v>
      </c>
      <c r="J53" s="3" t="str" cm="1">
        <f t="array" ref="J53">INDEX($A:$A,F53+1)</f>
        <v>Payroll Manager - View All</v>
      </c>
      <c r="K53" s="3" t="str">
        <f t="shared" si="0"/>
        <v>PAYROLL_MANAGER_-_VIEW_ALL_DATA</v>
      </c>
    </row>
    <row r="54" spans="3:11">
      <c r="C54" s="19" t="str">
        <f>""&amp;Persons!C58</f>
        <v/>
      </c>
      <c r="F54" s="3">
        <f>COUNTIF(G$2:G54,1)</f>
        <v>4</v>
      </c>
      <c r="G54" s="3">
        <f>MOD(ROWS(G$2:G54)-1,E$2)+1</f>
        <v>11</v>
      </c>
      <c r="H54" s="3" t="str">
        <f>IF(ROWS(G$2:G54)&gt;D$2*E$2,"",INDEX($C:$C,MOD(ROWS(G$2:G54)-1,E$2)+2))</f>
        <v>10011</v>
      </c>
      <c r="I54" s="3" t="str">
        <f>IFERROR(VLOOKUP(H54,Persons!C:X,22,FALSE), "")</f>
        <v>10011</v>
      </c>
      <c r="J54" s="3" t="str" cm="1">
        <f t="array" ref="J54">INDEX($A:$A,F54+1)</f>
        <v>Payroll Manager - View All</v>
      </c>
      <c r="K54" s="3" t="str">
        <f t="shared" si="0"/>
        <v>PAYROLL_MANAGER_-_VIEW_ALL_DATA</v>
      </c>
    </row>
    <row r="55" spans="3:11">
      <c r="C55" s="19" t="str">
        <f>""&amp;Persons!C59</f>
        <v/>
      </c>
      <c r="F55" s="3">
        <f>COUNTIF(G$2:G55,1)</f>
        <v>4</v>
      </c>
      <c r="G55" s="3">
        <f>MOD(ROWS(G$2:G55)-1,E$2)+1</f>
        <v>12</v>
      </c>
      <c r="H55" s="3" t="str">
        <f>IF(ROWS(G$2:G55)&gt;D$2*E$2,"",INDEX($C:$C,MOD(ROWS(G$2:G55)-1,E$2)+2))</f>
        <v>10012</v>
      </c>
      <c r="I55" s="3" t="str">
        <f>IFERROR(VLOOKUP(H55,Persons!C:X,22,FALSE), "")</f>
        <v>10012</v>
      </c>
      <c r="J55" s="3" t="str" cm="1">
        <f t="array" ref="J55">INDEX($A:$A,F55+1)</f>
        <v>Payroll Manager - View All</v>
      </c>
      <c r="K55" s="3" t="str">
        <f t="shared" si="0"/>
        <v>PAYROLL_MANAGER_-_VIEW_ALL_DATA</v>
      </c>
    </row>
    <row r="56" spans="3:11">
      <c r="C56" s="19" t="str">
        <f>""&amp;Persons!C60</f>
        <v/>
      </c>
      <c r="F56" s="3">
        <f>COUNTIF(G$2:G56,1)</f>
        <v>4</v>
      </c>
      <c r="G56" s="3">
        <f>MOD(ROWS(G$2:G56)-1,E$2)+1</f>
        <v>13</v>
      </c>
      <c r="H56" s="3" t="str">
        <f>IF(ROWS(G$2:G56)&gt;D$2*E$2,"",INDEX($C:$C,MOD(ROWS(G$2:G56)-1,E$2)+2))</f>
        <v>10013</v>
      </c>
      <c r="I56" s="3" t="str">
        <f>IFERROR(VLOOKUP(H56,Persons!C:X,22,FALSE), "")</f>
        <v>10013</v>
      </c>
      <c r="J56" s="3" t="str" cm="1">
        <f t="array" ref="J56">INDEX($A:$A,F56+1)</f>
        <v>Payroll Manager - View All</v>
      </c>
      <c r="K56" s="3" t="str">
        <f t="shared" si="0"/>
        <v>PAYROLL_MANAGER_-_VIEW_ALL_DATA</v>
      </c>
    </row>
    <row r="57" spans="3:11">
      <c r="C57" s="19" t="str">
        <f>""&amp;Persons!C61</f>
        <v/>
      </c>
      <c r="F57" s="3">
        <f>COUNTIF(G$2:G57,1)</f>
        <v>4</v>
      </c>
      <c r="G57" s="3">
        <f>MOD(ROWS(G$2:G57)-1,E$2)+1</f>
        <v>14</v>
      </c>
      <c r="H57" s="3" t="str">
        <f>IF(ROWS(G$2:G57)&gt;D$2*E$2,"",INDEX($C:$C,MOD(ROWS(G$2:G57)-1,E$2)+2))</f>
        <v>10014</v>
      </c>
      <c r="I57" s="3" t="str">
        <f>IFERROR(VLOOKUP(H57,Persons!C:X,22,FALSE), "")</f>
        <v>10014</v>
      </c>
      <c r="J57" s="3" t="str" cm="1">
        <f t="array" ref="J57">INDEX($A:$A,F57+1)</f>
        <v>Payroll Manager - View All</v>
      </c>
      <c r="K57" s="3" t="str">
        <f t="shared" si="0"/>
        <v>PAYROLL_MANAGER_-_VIEW_ALL_DATA</v>
      </c>
    </row>
    <row r="58" spans="3:11">
      <c r="C58" s="19" t="str">
        <f>""&amp;Persons!C62</f>
        <v/>
      </c>
      <c r="F58" s="3">
        <f>COUNTIF(G$2:G58,1)</f>
        <v>5</v>
      </c>
      <c r="G58" s="3">
        <f>MOD(ROWS(G$2:G58)-1,E$2)+1</f>
        <v>1</v>
      </c>
      <c r="H58" s="3" t="str">
        <f>IF(ROWS(G$2:G58)&gt;D$2*E$2,"",INDEX($C:$C,MOD(ROWS(G$2:G58)-1,E$2)+2))</f>
        <v>10001</v>
      </c>
      <c r="I58" s="3" t="str">
        <f>IFERROR(VLOOKUP(H58,Persons!C:X,22,FALSE), "")</f>
        <v>10001</v>
      </c>
      <c r="J58" s="3" t="str" cm="1">
        <f t="array" ref="J58">INDEX($A:$A,F58+1)</f>
        <v>Time and Labor Administrator - View All</v>
      </c>
      <c r="K58" s="3" t="str">
        <f t="shared" si="0"/>
        <v>TIME_AND_LABOR_ADMINISTRATOR_-_VIEW_ALL_DATA</v>
      </c>
    </row>
    <row r="59" spans="3:11">
      <c r="C59" s="19" t="str">
        <f>""&amp;Persons!C63</f>
        <v/>
      </c>
      <c r="F59" s="3">
        <f>COUNTIF(G$2:G59,1)</f>
        <v>5</v>
      </c>
      <c r="G59" s="3">
        <f>MOD(ROWS(G$2:G59)-1,E$2)+1</f>
        <v>2</v>
      </c>
      <c r="H59" s="3" t="str">
        <f>IF(ROWS(G$2:G59)&gt;D$2*E$2,"",INDEX($C:$C,MOD(ROWS(G$2:G59)-1,E$2)+2))</f>
        <v>10002</v>
      </c>
      <c r="I59" s="3" t="str">
        <f>IFERROR(VLOOKUP(H59,Persons!C:X,22,FALSE), "")</f>
        <v>10002</v>
      </c>
      <c r="J59" s="3" t="str" cm="1">
        <f t="array" ref="J59">INDEX($A:$A,F59+1)</f>
        <v>Time and Labor Administrator - View All</v>
      </c>
      <c r="K59" s="3" t="str">
        <f t="shared" si="0"/>
        <v>TIME_AND_LABOR_ADMINISTRATOR_-_VIEW_ALL_DATA</v>
      </c>
    </row>
    <row r="60" spans="3:11">
      <c r="C60" s="19" t="str">
        <f>""&amp;Persons!C64</f>
        <v/>
      </c>
      <c r="F60" s="3">
        <f>COUNTIF(G$2:G60,1)</f>
        <v>5</v>
      </c>
      <c r="G60" s="3">
        <f>MOD(ROWS(G$2:G60)-1,E$2)+1</f>
        <v>3</v>
      </c>
      <c r="H60" s="3" t="str">
        <f>IF(ROWS(G$2:G60)&gt;D$2*E$2,"",INDEX($C:$C,MOD(ROWS(G$2:G60)-1,E$2)+2))</f>
        <v>10003</v>
      </c>
      <c r="I60" s="3" t="str">
        <f>IFERROR(VLOOKUP(H60,Persons!C:X,22,FALSE), "")</f>
        <v>10003</v>
      </c>
      <c r="J60" s="3" t="str" cm="1">
        <f t="array" ref="J60">INDEX($A:$A,F60+1)</f>
        <v>Time and Labor Administrator - View All</v>
      </c>
      <c r="K60" s="3" t="str">
        <f t="shared" si="0"/>
        <v>TIME_AND_LABOR_ADMINISTRATOR_-_VIEW_ALL_DATA</v>
      </c>
    </row>
    <row r="61" spans="3:11">
      <c r="C61" s="19" t="str">
        <f>""&amp;Persons!C65</f>
        <v/>
      </c>
      <c r="F61" s="3">
        <f>COUNTIF(G$2:G61,1)</f>
        <v>5</v>
      </c>
      <c r="G61" s="3">
        <f>MOD(ROWS(G$2:G61)-1,E$2)+1</f>
        <v>4</v>
      </c>
      <c r="H61" s="3" t="str">
        <f>IF(ROWS(G$2:G61)&gt;D$2*E$2,"",INDEX($C:$C,MOD(ROWS(G$2:G61)-1,E$2)+2))</f>
        <v>10004</v>
      </c>
      <c r="I61" s="3" t="str">
        <f>IFERROR(VLOOKUP(H61,Persons!C:X,22,FALSE), "")</f>
        <v>10004</v>
      </c>
      <c r="J61" s="3" t="str" cm="1">
        <f t="array" ref="J61">INDEX($A:$A,F61+1)</f>
        <v>Time and Labor Administrator - View All</v>
      </c>
      <c r="K61" s="3" t="str">
        <f t="shared" si="0"/>
        <v>TIME_AND_LABOR_ADMINISTRATOR_-_VIEW_ALL_DATA</v>
      </c>
    </row>
    <row r="62" spans="3:11">
      <c r="C62" s="19" t="str">
        <f>""&amp;Persons!C66</f>
        <v/>
      </c>
      <c r="F62" s="3">
        <f>COUNTIF(G$2:G62,1)</f>
        <v>5</v>
      </c>
      <c r="G62" s="3">
        <f>MOD(ROWS(G$2:G62)-1,E$2)+1</f>
        <v>5</v>
      </c>
      <c r="H62" s="3" t="str">
        <f>IF(ROWS(G$2:G62)&gt;D$2*E$2,"",INDEX($C:$C,MOD(ROWS(G$2:G62)-1,E$2)+2))</f>
        <v>10005</v>
      </c>
      <c r="I62" s="3" t="str">
        <f>IFERROR(VLOOKUP(H62,Persons!C:X,22,FALSE), "")</f>
        <v>10005</v>
      </c>
      <c r="J62" s="3" t="str" cm="1">
        <f t="array" ref="J62">INDEX($A:$A,F62+1)</f>
        <v>Time and Labor Administrator - View All</v>
      </c>
      <c r="K62" s="3" t="str">
        <f t="shared" si="0"/>
        <v>TIME_AND_LABOR_ADMINISTRATOR_-_VIEW_ALL_DATA</v>
      </c>
    </row>
    <row r="63" spans="3:11">
      <c r="C63" s="19" t="str">
        <f>""&amp;Persons!C67</f>
        <v/>
      </c>
      <c r="F63" s="3">
        <f>COUNTIF(G$2:G63,1)</f>
        <v>5</v>
      </c>
      <c r="G63" s="3">
        <f>MOD(ROWS(G$2:G63)-1,E$2)+1</f>
        <v>6</v>
      </c>
      <c r="H63" s="3" t="str">
        <f>IF(ROWS(G$2:G63)&gt;D$2*E$2,"",INDEX($C:$C,MOD(ROWS(G$2:G63)-1,E$2)+2))</f>
        <v>10006</v>
      </c>
      <c r="I63" s="3" t="str">
        <f>IFERROR(VLOOKUP(H63,Persons!C:X,22,FALSE), "")</f>
        <v>10006</v>
      </c>
      <c r="J63" s="3" t="str" cm="1">
        <f t="array" ref="J63">INDEX($A:$A,F63+1)</f>
        <v>Time and Labor Administrator - View All</v>
      </c>
      <c r="K63" s="3" t="str">
        <f t="shared" si="0"/>
        <v>TIME_AND_LABOR_ADMINISTRATOR_-_VIEW_ALL_DATA</v>
      </c>
    </row>
    <row r="64" spans="3:11">
      <c r="C64" s="19" t="str">
        <f>""&amp;Persons!C68</f>
        <v/>
      </c>
      <c r="F64" s="3">
        <f>COUNTIF(G$2:G64,1)</f>
        <v>5</v>
      </c>
      <c r="G64" s="3">
        <f>MOD(ROWS(G$2:G64)-1,E$2)+1</f>
        <v>7</v>
      </c>
      <c r="H64" s="3" t="str">
        <f>IF(ROWS(G$2:G64)&gt;D$2*E$2,"",INDEX($C:$C,MOD(ROWS(G$2:G64)-1,E$2)+2))</f>
        <v>10007</v>
      </c>
      <c r="I64" s="3" t="str">
        <f>IFERROR(VLOOKUP(H64,Persons!C:X,22,FALSE), "")</f>
        <v>10007</v>
      </c>
      <c r="J64" s="3" t="str" cm="1">
        <f t="array" ref="J64">INDEX($A:$A,F64+1)</f>
        <v>Time and Labor Administrator - View All</v>
      </c>
      <c r="K64" s="3" t="str">
        <f t="shared" si="0"/>
        <v>TIME_AND_LABOR_ADMINISTRATOR_-_VIEW_ALL_DATA</v>
      </c>
    </row>
    <row r="65" spans="3:11">
      <c r="C65" s="19" t="str">
        <f>""&amp;Persons!C69</f>
        <v/>
      </c>
      <c r="F65" s="3">
        <f>COUNTIF(G$2:G65,1)</f>
        <v>5</v>
      </c>
      <c r="G65" s="3">
        <f>MOD(ROWS(G$2:G65)-1,E$2)+1</f>
        <v>8</v>
      </c>
      <c r="H65" s="3" t="str">
        <f>IF(ROWS(G$2:G65)&gt;D$2*E$2,"",INDEX($C:$C,MOD(ROWS(G$2:G65)-1,E$2)+2))</f>
        <v>10008</v>
      </c>
      <c r="I65" s="3" t="str">
        <f>IFERROR(VLOOKUP(H65,Persons!C:X,22,FALSE), "")</f>
        <v>10008</v>
      </c>
      <c r="J65" s="3" t="str" cm="1">
        <f t="array" ref="J65">INDEX($A:$A,F65+1)</f>
        <v>Time and Labor Administrator - View All</v>
      </c>
      <c r="K65" s="3" t="str">
        <f t="shared" si="0"/>
        <v>TIME_AND_LABOR_ADMINISTRATOR_-_VIEW_ALL_DATA</v>
      </c>
    </row>
    <row r="66" spans="3:11">
      <c r="C66" s="19" t="str">
        <f>""&amp;Persons!C70</f>
        <v/>
      </c>
      <c r="F66" s="3">
        <f>COUNTIF(G$2:G66,1)</f>
        <v>5</v>
      </c>
      <c r="G66" s="3">
        <f>MOD(ROWS(G$2:G66)-1,E$2)+1</f>
        <v>9</v>
      </c>
      <c r="H66" s="3" t="str">
        <f>IF(ROWS(G$2:G66)&gt;D$2*E$2,"",INDEX($C:$C,MOD(ROWS(G$2:G66)-1,E$2)+2))</f>
        <v>10009</v>
      </c>
      <c r="I66" s="3" t="str">
        <f>IFERROR(VLOOKUP(H66,Persons!C:X,22,FALSE), "")</f>
        <v>10009</v>
      </c>
      <c r="J66" s="3" t="str" cm="1">
        <f t="array" ref="J66">INDEX($A:$A,F66+1)</f>
        <v>Time and Labor Administrator - View All</v>
      </c>
      <c r="K66" s="3" t="str">
        <f t="shared" si="0"/>
        <v>TIME_AND_LABOR_ADMINISTRATOR_-_VIEW_ALL_DATA</v>
      </c>
    </row>
    <row r="67" spans="3:11">
      <c r="C67" s="19" t="str">
        <f>""&amp;Persons!C71</f>
        <v/>
      </c>
      <c r="F67" s="3">
        <f>COUNTIF(G$2:G67,1)</f>
        <v>5</v>
      </c>
      <c r="G67" s="3">
        <f>MOD(ROWS(G$2:G67)-1,E$2)+1</f>
        <v>10</v>
      </c>
      <c r="H67" s="3" t="str">
        <f>IF(ROWS(G$2:G67)&gt;D$2*E$2,"",INDEX($C:$C,MOD(ROWS(G$2:G67)-1,E$2)+2))</f>
        <v>10010</v>
      </c>
      <c r="I67" s="3" t="str">
        <f>IFERROR(VLOOKUP(H67,Persons!C:X,22,FALSE), "")</f>
        <v>10010</v>
      </c>
      <c r="J67" s="3" t="str" cm="1">
        <f t="array" ref="J67">INDEX($A:$A,F67+1)</f>
        <v>Time and Labor Administrator - View All</v>
      </c>
      <c r="K67" s="3" t="str">
        <f t="shared" ref="K67:K130" si="1">IFERROR(VLOOKUP(J67,A:B,2,FALSE),"")</f>
        <v>TIME_AND_LABOR_ADMINISTRATOR_-_VIEW_ALL_DATA</v>
      </c>
    </row>
    <row r="68" spans="3:11">
      <c r="C68" s="19" t="str">
        <f>""&amp;Persons!C72</f>
        <v/>
      </c>
      <c r="F68" s="3">
        <f>COUNTIF(G$2:G68,1)</f>
        <v>5</v>
      </c>
      <c r="G68" s="3">
        <f>MOD(ROWS(G$2:G68)-1,E$2)+1</f>
        <v>11</v>
      </c>
      <c r="H68" s="3" t="str">
        <f>IF(ROWS(G$2:G68)&gt;D$2*E$2,"",INDEX($C:$C,MOD(ROWS(G$2:G68)-1,E$2)+2))</f>
        <v>10011</v>
      </c>
      <c r="I68" s="3" t="str">
        <f>IFERROR(VLOOKUP(H68,Persons!C:X,22,FALSE), "")</f>
        <v>10011</v>
      </c>
      <c r="J68" s="3" t="str" cm="1">
        <f t="array" ref="J68">INDEX($A:$A,F68+1)</f>
        <v>Time and Labor Administrator - View All</v>
      </c>
      <c r="K68" s="3" t="str">
        <f t="shared" si="1"/>
        <v>TIME_AND_LABOR_ADMINISTRATOR_-_VIEW_ALL_DATA</v>
      </c>
    </row>
    <row r="69" spans="3:11">
      <c r="C69" s="19" t="str">
        <f>""&amp;Persons!C73</f>
        <v/>
      </c>
      <c r="F69" s="3">
        <f>COUNTIF(G$2:G69,1)</f>
        <v>5</v>
      </c>
      <c r="G69" s="3">
        <f>MOD(ROWS(G$2:G69)-1,E$2)+1</f>
        <v>12</v>
      </c>
      <c r="H69" s="3" t="str">
        <f>IF(ROWS(G$2:G69)&gt;D$2*E$2,"",INDEX($C:$C,MOD(ROWS(G$2:G69)-1,E$2)+2))</f>
        <v>10012</v>
      </c>
      <c r="I69" s="3" t="str">
        <f>IFERROR(VLOOKUP(H69,Persons!C:X,22,FALSE), "")</f>
        <v>10012</v>
      </c>
      <c r="J69" s="3" t="str" cm="1">
        <f t="array" ref="J69">INDEX($A:$A,F69+1)</f>
        <v>Time and Labor Administrator - View All</v>
      </c>
      <c r="K69" s="3" t="str">
        <f t="shared" si="1"/>
        <v>TIME_AND_LABOR_ADMINISTRATOR_-_VIEW_ALL_DATA</v>
      </c>
    </row>
    <row r="70" spans="3:11">
      <c r="C70" s="19" t="str">
        <f>""&amp;Persons!C74</f>
        <v/>
      </c>
      <c r="F70" s="3">
        <f>COUNTIF(G$2:G70,1)</f>
        <v>5</v>
      </c>
      <c r="G70" s="3">
        <f>MOD(ROWS(G$2:G70)-1,E$2)+1</f>
        <v>13</v>
      </c>
      <c r="H70" s="3" t="str">
        <f>IF(ROWS(G$2:G70)&gt;D$2*E$2,"",INDEX($C:$C,MOD(ROWS(G$2:G70)-1,E$2)+2))</f>
        <v>10013</v>
      </c>
      <c r="I70" s="3" t="str">
        <f>IFERROR(VLOOKUP(H70,Persons!C:X,22,FALSE), "")</f>
        <v>10013</v>
      </c>
      <c r="J70" s="3" t="str" cm="1">
        <f t="array" ref="J70">INDEX($A:$A,F70+1)</f>
        <v>Time and Labor Administrator - View All</v>
      </c>
      <c r="K70" s="3" t="str">
        <f t="shared" si="1"/>
        <v>TIME_AND_LABOR_ADMINISTRATOR_-_VIEW_ALL_DATA</v>
      </c>
    </row>
    <row r="71" spans="3:11">
      <c r="C71" s="19" t="str">
        <f>""&amp;Persons!C75</f>
        <v/>
      </c>
      <c r="F71" s="3">
        <f>COUNTIF(G$2:G71,1)</f>
        <v>5</v>
      </c>
      <c r="G71" s="3">
        <f>MOD(ROWS(G$2:G71)-1,E$2)+1</f>
        <v>14</v>
      </c>
      <c r="H71" s="3" t="str">
        <f>IF(ROWS(G$2:G71)&gt;D$2*E$2,"",INDEX($C:$C,MOD(ROWS(G$2:G71)-1,E$2)+2))</f>
        <v>10014</v>
      </c>
      <c r="I71" s="3" t="str">
        <f>IFERROR(VLOOKUP(H71,Persons!C:X,22,FALSE), "")</f>
        <v>10014</v>
      </c>
      <c r="J71" s="3" t="str" cm="1">
        <f t="array" ref="J71">INDEX($A:$A,F71+1)</f>
        <v>Time and Labor Administrator - View All</v>
      </c>
      <c r="K71" s="3" t="str">
        <f t="shared" si="1"/>
        <v>TIME_AND_LABOR_ADMINISTRATOR_-_VIEW_ALL_DATA</v>
      </c>
    </row>
    <row r="72" spans="3:11">
      <c r="C72" s="19" t="str">
        <f>""&amp;Persons!C76</f>
        <v/>
      </c>
      <c r="F72" s="3">
        <f>COUNTIF(G$2:G72,1)</f>
        <v>6</v>
      </c>
      <c r="G72" s="3">
        <f>MOD(ROWS(G$2:G72)-1,E$2)+1</f>
        <v>1</v>
      </c>
      <c r="H72" s="3" t="str">
        <f>IF(ROWS(G$2:G72)&gt;D$2*E$2,"",INDEX($C:$C,MOD(ROWS(G$2:G72)-1,E$2)+2))</f>
        <v>10001</v>
      </c>
      <c r="I72" s="3" t="str">
        <f>IFERROR(VLOOKUP(H72,Persons!C:X,22,FALSE), "")</f>
        <v>10001</v>
      </c>
      <c r="J72" s="3" t="str" cm="1">
        <f t="array" ref="J72">INDEX($A:$A,F72+1)</f>
        <v>Time and Labor Manager - View All</v>
      </c>
      <c r="K72" s="3" t="str">
        <f t="shared" si="1"/>
        <v>TIME_AND_LABOR_MANAGER_-_VIEW_ALL_DATA</v>
      </c>
    </row>
    <row r="73" spans="3:11">
      <c r="C73" s="19" t="str">
        <f>""&amp;Persons!C77</f>
        <v/>
      </c>
      <c r="F73" s="3">
        <f>COUNTIF(G$2:G73,1)</f>
        <v>6</v>
      </c>
      <c r="G73" s="3">
        <f>MOD(ROWS(G$2:G73)-1,E$2)+1</f>
        <v>2</v>
      </c>
      <c r="H73" s="3" t="str">
        <f>IF(ROWS(G$2:G73)&gt;D$2*E$2,"",INDEX($C:$C,MOD(ROWS(G$2:G73)-1,E$2)+2))</f>
        <v>10002</v>
      </c>
      <c r="I73" s="3" t="str">
        <f>IFERROR(VLOOKUP(H73,Persons!C:X,22,FALSE), "")</f>
        <v>10002</v>
      </c>
      <c r="J73" s="3" t="str" cm="1">
        <f t="array" ref="J73">INDEX($A:$A,F73+1)</f>
        <v>Time and Labor Manager - View All</v>
      </c>
      <c r="K73" s="3" t="str">
        <f t="shared" si="1"/>
        <v>TIME_AND_LABOR_MANAGER_-_VIEW_ALL_DATA</v>
      </c>
    </row>
    <row r="74" spans="3:11">
      <c r="C74" s="19" t="str">
        <f>""&amp;Persons!C78</f>
        <v/>
      </c>
      <c r="F74" s="3">
        <f>COUNTIF(G$2:G74,1)</f>
        <v>6</v>
      </c>
      <c r="G74" s="3">
        <f>MOD(ROWS(G$2:G74)-1,E$2)+1</f>
        <v>3</v>
      </c>
      <c r="H74" s="3" t="str">
        <f>IF(ROWS(G$2:G74)&gt;D$2*E$2,"",INDEX($C:$C,MOD(ROWS(G$2:G74)-1,E$2)+2))</f>
        <v>10003</v>
      </c>
      <c r="I74" s="3" t="str">
        <f>IFERROR(VLOOKUP(H74,Persons!C:X,22,FALSE), "")</f>
        <v>10003</v>
      </c>
      <c r="J74" s="3" t="str" cm="1">
        <f t="array" ref="J74">INDEX($A:$A,F74+1)</f>
        <v>Time and Labor Manager - View All</v>
      </c>
      <c r="K74" s="3" t="str">
        <f t="shared" si="1"/>
        <v>TIME_AND_LABOR_MANAGER_-_VIEW_ALL_DATA</v>
      </c>
    </row>
    <row r="75" spans="3:11">
      <c r="C75" s="19" t="str">
        <f>""&amp;Persons!C79</f>
        <v/>
      </c>
      <c r="F75" s="3">
        <f>COUNTIF(G$2:G75,1)</f>
        <v>6</v>
      </c>
      <c r="G75" s="3">
        <f>MOD(ROWS(G$2:G75)-1,E$2)+1</f>
        <v>4</v>
      </c>
      <c r="H75" s="3" t="str">
        <f>IF(ROWS(G$2:G75)&gt;D$2*E$2,"",INDEX($C:$C,MOD(ROWS(G$2:G75)-1,E$2)+2))</f>
        <v>10004</v>
      </c>
      <c r="I75" s="3" t="str">
        <f>IFERROR(VLOOKUP(H75,Persons!C:X,22,FALSE), "")</f>
        <v>10004</v>
      </c>
      <c r="J75" s="3" t="str" cm="1">
        <f t="array" ref="J75">INDEX($A:$A,F75+1)</f>
        <v>Time and Labor Manager - View All</v>
      </c>
      <c r="K75" s="3" t="str">
        <f t="shared" si="1"/>
        <v>TIME_AND_LABOR_MANAGER_-_VIEW_ALL_DATA</v>
      </c>
    </row>
    <row r="76" spans="3:11">
      <c r="C76" s="19" t="str">
        <f>""&amp;Persons!C80</f>
        <v/>
      </c>
      <c r="F76" s="3">
        <f>COUNTIF(G$2:G76,1)</f>
        <v>6</v>
      </c>
      <c r="G76" s="3">
        <f>MOD(ROWS(G$2:G76)-1,E$2)+1</f>
        <v>5</v>
      </c>
      <c r="H76" s="3" t="str">
        <f>IF(ROWS(G$2:G76)&gt;D$2*E$2,"",INDEX($C:$C,MOD(ROWS(G$2:G76)-1,E$2)+2))</f>
        <v>10005</v>
      </c>
      <c r="I76" s="3" t="str">
        <f>IFERROR(VLOOKUP(H76,Persons!C:X,22,FALSE), "")</f>
        <v>10005</v>
      </c>
      <c r="J76" s="3" t="str" cm="1">
        <f t="array" ref="J76">INDEX($A:$A,F76+1)</f>
        <v>Time and Labor Manager - View All</v>
      </c>
      <c r="K76" s="3" t="str">
        <f t="shared" si="1"/>
        <v>TIME_AND_LABOR_MANAGER_-_VIEW_ALL_DATA</v>
      </c>
    </row>
    <row r="77" spans="3:11">
      <c r="C77" s="19" t="str">
        <f>""&amp;Persons!C81</f>
        <v/>
      </c>
      <c r="F77" s="3">
        <f>COUNTIF(G$2:G77,1)</f>
        <v>6</v>
      </c>
      <c r="G77" s="3">
        <f>MOD(ROWS(G$2:G77)-1,E$2)+1</f>
        <v>6</v>
      </c>
      <c r="H77" s="3" t="str">
        <f>IF(ROWS(G$2:G77)&gt;D$2*E$2,"",INDEX($C:$C,MOD(ROWS(G$2:G77)-1,E$2)+2))</f>
        <v>10006</v>
      </c>
      <c r="I77" s="3" t="str">
        <f>IFERROR(VLOOKUP(H77,Persons!C:X,22,FALSE), "")</f>
        <v>10006</v>
      </c>
      <c r="J77" s="3" t="str" cm="1">
        <f t="array" ref="J77">INDEX($A:$A,F77+1)</f>
        <v>Time and Labor Manager - View All</v>
      </c>
      <c r="K77" s="3" t="str">
        <f t="shared" si="1"/>
        <v>TIME_AND_LABOR_MANAGER_-_VIEW_ALL_DATA</v>
      </c>
    </row>
    <row r="78" spans="3:11">
      <c r="C78" s="19" t="str">
        <f>""&amp;Persons!C82</f>
        <v/>
      </c>
      <c r="F78" s="3">
        <f>COUNTIF(G$2:G78,1)</f>
        <v>6</v>
      </c>
      <c r="G78" s="3">
        <f>MOD(ROWS(G$2:G78)-1,E$2)+1</f>
        <v>7</v>
      </c>
      <c r="H78" s="3" t="str">
        <f>IF(ROWS(G$2:G78)&gt;D$2*E$2,"",INDEX($C:$C,MOD(ROWS(G$2:G78)-1,E$2)+2))</f>
        <v>10007</v>
      </c>
      <c r="I78" s="3" t="str">
        <f>IFERROR(VLOOKUP(H78,Persons!C:X,22,FALSE), "")</f>
        <v>10007</v>
      </c>
      <c r="J78" s="3" t="str" cm="1">
        <f t="array" ref="J78">INDEX($A:$A,F78+1)</f>
        <v>Time and Labor Manager - View All</v>
      </c>
      <c r="K78" s="3" t="str">
        <f t="shared" si="1"/>
        <v>TIME_AND_LABOR_MANAGER_-_VIEW_ALL_DATA</v>
      </c>
    </row>
    <row r="79" spans="3:11">
      <c r="C79" s="19" t="str">
        <f>""&amp;Persons!C83</f>
        <v/>
      </c>
      <c r="F79" s="3">
        <f>COUNTIF(G$2:G79,1)</f>
        <v>6</v>
      </c>
      <c r="G79" s="3">
        <f>MOD(ROWS(G$2:G79)-1,E$2)+1</f>
        <v>8</v>
      </c>
      <c r="H79" s="3" t="str">
        <f>IF(ROWS(G$2:G79)&gt;D$2*E$2,"",INDEX($C:$C,MOD(ROWS(G$2:G79)-1,E$2)+2))</f>
        <v>10008</v>
      </c>
      <c r="I79" s="3" t="str">
        <f>IFERROR(VLOOKUP(H79,Persons!C:X,22,FALSE), "")</f>
        <v>10008</v>
      </c>
      <c r="J79" s="3" t="str" cm="1">
        <f t="array" ref="J79">INDEX($A:$A,F79+1)</f>
        <v>Time and Labor Manager - View All</v>
      </c>
      <c r="K79" s="3" t="str">
        <f t="shared" si="1"/>
        <v>TIME_AND_LABOR_MANAGER_-_VIEW_ALL_DATA</v>
      </c>
    </row>
    <row r="80" spans="3:11">
      <c r="C80" s="19" t="str">
        <f>""&amp;Persons!C84</f>
        <v/>
      </c>
      <c r="F80" s="3">
        <f>COUNTIF(G$2:G80,1)</f>
        <v>6</v>
      </c>
      <c r="G80" s="3">
        <f>MOD(ROWS(G$2:G80)-1,E$2)+1</f>
        <v>9</v>
      </c>
      <c r="H80" s="3" t="str">
        <f>IF(ROWS(G$2:G80)&gt;D$2*E$2,"",INDEX($C:$C,MOD(ROWS(G$2:G80)-1,E$2)+2))</f>
        <v>10009</v>
      </c>
      <c r="I80" s="3" t="str">
        <f>IFERROR(VLOOKUP(H80,Persons!C:X,22,FALSE), "")</f>
        <v>10009</v>
      </c>
      <c r="J80" s="3" t="str" cm="1">
        <f t="array" ref="J80">INDEX($A:$A,F80+1)</f>
        <v>Time and Labor Manager - View All</v>
      </c>
      <c r="K80" s="3" t="str">
        <f t="shared" si="1"/>
        <v>TIME_AND_LABOR_MANAGER_-_VIEW_ALL_DATA</v>
      </c>
    </row>
    <row r="81" spans="3:11">
      <c r="C81" s="19" t="str">
        <f>""&amp;Persons!C85</f>
        <v/>
      </c>
      <c r="F81" s="3">
        <f>COUNTIF(G$2:G81,1)</f>
        <v>6</v>
      </c>
      <c r="G81" s="3">
        <f>MOD(ROWS(G$2:G81)-1,E$2)+1</f>
        <v>10</v>
      </c>
      <c r="H81" s="3" t="str">
        <f>IF(ROWS(G$2:G81)&gt;D$2*E$2,"",INDEX($C:$C,MOD(ROWS(G$2:G81)-1,E$2)+2))</f>
        <v>10010</v>
      </c>
      <c r="I81" s="3" t="str">
        <f>IFERROR(VLOOKUP(H81,Persons!C:X,22,FALSE), "")</f>
        <v>10010</v>
      </c>
      <c r="J81" s="3" t="str" cm="1">
        <f t="array" ref="J81">INDEX($A:$A,F81+1)</f>
        <v>Time and Labor Manager - View All</v>
      </c>
      <c r="K81" s="3" t="str">
        <f t="shared" si="1"/>
        <v>TIME_AND_LABOR_MANAGER_-_VIEW_ALL_DATA</v>
      </c>
    </row>
    <row r="82" spans="3:11">
      <c r="C82" s="19" t="str">
        <f>""&amp;Persons!C86</f>
        <v/>
      </c>
      <c r="F82" s="3">
        <f>COUNTIF(G$2:G82,1)</f>
        <v>6</v>
      </c>
      <c r="G82" s="3">
        <f>MOD(ROWS(G$2:G82)-1,E$2)+1</f>
        <v>11</v>
      </c>
      <c r="H82" s="3" t="str">
        <f>IF(ROWS(G$2:G82)&gt;D$2*E$2,"",INDEX($C:$C,MOD(ROWS(G$2:G82)-1,E$2)+2))</f>
        <v>10011</v>
      </c>
      <c r="I82" s="3" t="str">
        <f>IFERROR(VLOOKUP(H82,Persons!C:X,22,FALSE), "")</f>
        <v>10011</v>
      </c>
      <c r="J82" s="3" t="str" cm="1">
        <f t="array" ref="J82">INDEX($A:$A,F82+1)</f>
        <v>Time and Labor Manager - View All</v>
      </c>
      <c r="K82" s="3" t="str">
        <f t="shared" si="1"/>
        <v>TIME_AND_LABOR_MANAGER_-_VIEW_ALL_DATA</v>
      </c>
    </row>
    <row r="83" spans="3:11">
      <c r="C83" s="19" t="str">
        <f>""&amp;Persons!C87</f>
        <v/>
      </c>
      <c r="F83" s="3">
        <f>COUNTIF(G$2:G83,1)</f>
        <v>6</v>
      </c>
      <c r="G83" s="3">
        <f>MOD(ROWS(G$2:G83)-1,E$2)+1</f>
        <v>12</v>
      </c>
      <c r="H83" s="3" t="str">
        <f>IF(ROWS(G$2:G83)&gt;D$2*E$2,"",INDEX($C:$C,MOD(ROWS(G$2:G83)-1,E$2)+2))</f>
        <v>10012</v>
      </c>
      <c r="I83" s="3" t="str">
        <f>IFERROR(VLOOKUP(H83,Persons!C:X,22,FALSE), "")</f>
        <v>10012</v>
      </c>
      <c r="J83" s="3" t="str" cm="1">
        <f t="array" ref="J83">INDEX($A:$A,F83+1)</f>
        <v>Time and Labor Manager - View All</v>
      </c>
      <c r="K83" s="3" t="str">
        <f t="shared" si="1"/>
        <v>TIME_AND_LABOR_MANAGER_-_VIEW_ALL_DATA</v>
      </c>
    </row>
    <row r="84" spans="3:11">
      <c r="C84" s="19" t="str">
        <f>""&amp;Persons!C88</f>
        <v/>
      </c>
      <c r="F84" s="3">
        <f>COUNTIF(G$2:G84,1)</f>
        <v>6</v>
      </c>
      <c r="G84" s="3">
        <f>MOD(ROWS(G$2:G84)-1,E$2)+1</f>
        <v>13</v>
      </c>
      <c r="H84" s="3" t="str">
        <f>IF(ROWS(G$2:G84)&gt;D$2*E$2,"",INDEX($C:$C,MOD(ROWS(G$2:G84)-1,E$2)+2))</f>
        <v>10013</v>
      </c>
      <c r="I84" s="3" t="str">
        <f>IFERROR(VLOOKUP(H84,Persons!C:X,22,FALSE), "")</f>
        <v>10013</v>
      </c>
      <c r="J84" s="3" t="str" cm="1">
        <f t="array" ref="J84">INDEX($A:$A,F84+1)</f>
        <v>Time and Labor Manager - View All</v>
      </c>
      <c r="K84" s="3" t="str">
        <f t="shared" si="1"/>
        <v>TIME_AND_LABOR_MANAGER_-_VIEW_ALL_DATA</v>
      </c>
    </row>
    <row r="85" spans="3:11">
      <c r="C85" s="19" t="str">
        <f>""&amp;Persons!C89</f>
        <v/>
      </c>
      <c r="F85" s="3">
        <f>COUNTIF(G$2:G85,1)</f>
        <v>6</v>
      </c>
      <c r="G85" s="3">
        <f>MOD(ROWS(G$2:G85)-1,E$2)+1</f>
        <v>14</v>
      </c>
      <c r="H85" s="3" t="str">
        <f>IF(ROWS(G$2:G85)&gt;D$2*E$2,"",INDEX($C:$C,MOD(ROWS(G$2:G85)-1,E$2)+2))</f>
        <v>10014</v>
      </c>
      <c r="I85" s="3" t="str">
        <f>IFERROR(VLOOKUP(H85,Persons!C:X,22,FALSE), "")</f>
        <v>10014</v>
      </c>
      <c r="J85" s="3" t="str" cm="1">
        <f t="array" ref="J85">INDEX($A:$A,F85+1)</f>
        <v>Time and Labor Manager - View All</v>
      </c>
      <c r="K85" s="3" t="str">
        <f t="shared" si="1"/>
        <v>TIME_AND_LABOR_MANAGER_-_VIEW_ALL_DATA</v>
      </c>
    </row>
    <row r="86" spans="3:11">
      <c r="C86" s="19" t="str">
        <f>""&amp;Persons!C90</f>
        <v/>
      </c>
      <c r="F86" s="3">
        <f>COUNTIF(G$2:G86,1)</f>
        <v>7</v>
      </c>
      <c r="G86" s="3">
        <f>MOD(ROWS(G$2:G86)-1,E$2)+1</f>
        <v>1</v>
      </c>
      <c r="H86" s="3" t="str">
        <f>IF(ROWS(G$2:G86)&gt;D$2*E$2,"",INDEX($C:$C,MOD(ROWS(G$2:G86)-1,E$2)+2))</f>
        <v>10001</v>
      </c>
      <c r="I86" s="3" t="str">
        <f>IFERROR(VLOOKUP(H86,Persons!C:X,22,FALSE), "")</f>
        <v>10001</v>
      </c>
      <c r="J86" s="3" t="str" cm="1">
        <f t="array" ref="J86">INDEX($A:$A,F86+1)</f>
        <v>Benefits Administrator</v>
      </c>
      <c r="K86" s="3" t="str">
        <f t="shared" si="1"/>
        <v>ORA_BEN_BENEFITS_ADMINISTRATOR_JOB</v>
      </c>
    </row>
    <row r="87" spans="3:11">
      <c r="C87" s="19" t="str">
        <f>""&amp;Persons!C91</f>
        <v/>
      </c>
      <c r="F87" s="3">
        <f>COUNTIF(G$2:G87,1)</f>
        <v>7</v>
      </c>
      <c r="G87" s="3">
        <f>MOD(ROWS(G$2:G87)-1,E$2)+1</f>
        <v>2</v>
      </c>
      <c r="H87" s="3" t="str">
        <f>IF(ROWS(G$2:G87)&gt;D$2*E$2,"",INDEX($C:$C,MOD(ROWS(G$2:G87)-1,E$2)+2))</f>
        <v>10002</v>
      </c>
      <c r="I87" s="3" t="str">
        <f>IFERROR(VLOOKUP(H87,Persons!C:X,22,FALSE), "")</f>
        <v>10002</v>
      </c>
      <c r="J87" s="3" t="str" cm="1">
        <f t="array" ref="J87">INDEX($A:$A,F87+1)</f>
        <v>Benefits Administrator</v>
      </c>
      <c r="K87" s="3" t="str">
        <f t="shared" si="1"/>
        <v>ORA_BEN_BENEFITS_ADMINISTRATOR_JOB</v>
      </c>
    </row>
    <row r="88" spans="3:11">
      <c r="C88" s="19" t="str">
        <f>""&amp;Persons!C92</f>
        <v/>
      </c>
      <c r="F88" s="3">
        <f>COUNTIF(G$2:G88,1)</f>
        <v>7</v>
      </c>
      <c r="G88" s="3">
        <f>MOD(ROWS(G$2:G88)-1,E$2)+1</f>
        <v>3</v>
      </c>
      <c r="H88" s="3" t="str">
        <f>IF(ROWS(G$2:G88)&gt;D$2*E$2,"",INDEX($C:$C,MOD(ROWS(G$2:G88)-1,E$2)+2))</f>
        <v>10003</v>
      </c>
      <c r="I88" s="3" t="str">
        <f>IFERROR(VLOOKUP(H88,Persons!C:X,22,FALSE), "")</f>
        <v>10003</v>
      </c>
      <c r="J88" s="3" t="str" cm="1">
        <f t="array" ref="J88">INDEX($A:$A,F88+1)</f>
        <v>Benefits Administrator</v>
      </c>
      <c r="K88" s="3" t="str">
        <f t="shared" si="1"/>
        <v>ORA_BEN_BENEFITS_ADMINISTRATOR_JOB</v>
      </c>
    </row>
    <row r="89" spans="3:11">
      <c r="C89" s="19" t="str">
        <f>""&amp;Persons!C93</f>
        <v/>
      </c>
      <c r="F89" s="3">
        <f>COUNTIF(G$2:G89,1)</f>
        <v>7</v>
      </c>
      <c r="G89" s="3">
        <f>MOD(ROWS(G$2:G89)-1,E$2)+1</f>
        <v>4</v>
      </c>
      <c r="H89" s="3" t="str">
        <f>IF(ROWS(G$2:G89)&gt;D$2*E$2,"",INDEX($C:$C,MOD(ROWS(G$2:G89)-1,E$2)+2))</f>
        <v>10004</v>
      </c>
      <c r="I89" s="3" t="str">
        <f>IFERROR(VLOOKUP(H89,Persons!C:X,22,FALSE), "")</f>
        <v>10004</v>
      </c>
      <c r="J89" s="3" t="str" cm="1">
        <f t="array" ref="J89">INDEX($A:$A,F89+1)</f>
        <v>Benefits Administrator</v>
      </c>
      <c r="K89" s="3" t="str">
        <f t="shared" si="1"/>
        <v>ORA_BEN_BENEFITS_ADMINISTRATOR_JOB</v>
      </c>
    </row>
    <row r="90" spans="3:11">
      <c r="C90" s="19" t="str">
        <f>""&amp;Persons!C94</f>
        <v/>
      </c>
      <c r="F90" s="3">
        <f>COUNTIF(G$2:G90,1)</f>
        <v>7</v>
      </c>
      <c r="G90" s="3">
        <f>MOD(ROWS(G$2:G90)-1,E$2)+1</f>
        <v>5</v>
      </c>
      <c r="H90" s="3" t="str">
        <f>IF(ROWS(G$2:G90)&gt;D$2*E$2,"",INDEX($C:$C,MOD(ROWS(G$2:G90)-1,E$2)+2))</f>
        <v>10005</v>
      </c>
      <c r="I90" s="3" t="str">
        <f>IFERROR(VLOOKUP(H90,Persons!C:X,22,FALSE), "")</f>
        <v>10005</v>
      </c>
      <c r="J90" s="3" t="str" cm="1">
        <f t="array" ref="J90">INDEX($A:$A,F90+1)</f>
        <v>Benefits Administrator</v>
      </c>
      <c r="K90" s="3" t="str">
        <f t="shared" si="1"/>
        <v>ORA_BEN_BENEFITS_ADMINISTRATOR_JOB</v>
      </c>
    </row>
    <row r="91" spans="3:11">
      <c r="C91" s="19" t="str">
        <f>""&amp;Persons!C95</f>
        <v/>
      </c>
      <c r="F91" s="3">
        <f>COUNTIF(G$2:G91,1)</f>
        <v>7</v>
      </c>
      <c r="G91" s="3">
        <f>MOD(ROWS(G$2:G91)-1,E$2)+1</f>
        <v>6</v>
      </c>
      <c r="H91" s="3" t="str">
        <f>IF(ROWS(G$2:G91)&gt;D$2*E$2,"",INDEX($C:$C,MOD(ROWS(G$2:G91)-1,E$2)+2))</f>
        <v>10006</v>
      </c>
      <c r="I91" s="3" t="str">
        <f>IFERROR(VLOOKUP(H91,Persons!C:X,22,FALSE), "")</f>
        <v>10006</v>
      </c>
      <c r="J91" s="3" t="str" cm="1">
        <f t="array" ref="J91">INDEX($A:$A,F91+1)</f>
        <v>Benefits Administrator</v>
      </c>
      <c r="K91" s="3" t="str">
        <f t="shared" si="1"/>
        <v>ORA_BEN_BENEFITS_ADMINISTRATOR_JOB</v>
      </c>
    </row>
    <row r="92" spans="3:11">
      <c r="C92" s="19" t="str">
        <f>""&amp;Persons!C96</f>
        <v/>
      </c>
      <c r="F92" s="3">
        <f>COUNTIF(G$2:G92,1)</f>
        <v>7</v>
      </c>
      <c r="G92" s="3">
        <f>MOD(ROWS(G$2:G92)-1,E$2)+1</f>
        <v>7</v>
      </c>
      <c r="H92" s="3" t="str">
        <f>IF(ROWS(G$2:G92)&gt;D$2*E$2,"",INDEX($C:$C,MOD(ROWS(G$2:G92)-1,E$2)+2))</f>
        <v>10007</v>
      </c>
      <c r="I92" s="3" t="str">
        <f>IFERROR(VLOOKUP(H92,Persons!C:X,22,FALSE), "")</f>
        <v>10007</v>
      </c>
      <c r="J92" s="3" t="str" cm="1">
        <f t="array" ref="J92">INDEX($A:$A,F92+1)</f>
        <v>Benefits Administrator</v>
      </c>
      <c r="K92" s="3" t="str">
        <f t="shared" si="1"/>
        <v>ORA_BEN_BENEFITS_ADMINISTRATOR_JOB</v>
      </c>
    </row>
    <row r="93" spans="3:11">
      <c r="C93" s="19" t="str">
        <f>""&amp;Persons!C97</f>
        <v/>
      </c>
      <c r="F93" s="3">
        <f>COUNTIF(G$2:G93,1)</f>
        <v>7</v>
      </c>
      <c r="G93" s="3">
        <f>MOD(ROWS(G$2:G93)-1,E$2)+1</f>
        <v>8</v>
      </c>
      <c r="H93" s="3" t="str">
        <f>IF(ROWS(G$2:G93)&gt;D$2*E$2,"",INDEX($C:$C,MOD(ROWS(G$2:G93)-1,E$2)+2))</f>
        <v>10008</v>
      </c>
      <c r="I93" s="3" t="str">
        <f>IFERROR(VLOOKUP(H93,Persons!C:X,22,FALSE), "")</f>
        <v>10008</v>
      </c>
      <c r="J93" s="3" t="str" cm="1">
        <f t="array" ref="J93">INDEX($A:$A,F93+1)</f>
        <v>Benefits Administrator</v>
      </c>
      <c r="K93" s="3" t="str">
        <f t="shared" si="1"/>
        <v>ORA_BEN_BENEFITS_ADMINISTRATOR_JOB</v>
      </c>
    </row>
    <row r="94" spans="3:11">
      <c r="C94" s="19" t="str">
        <f>""&amp;Persons!C98</f>
        <v/>
      </c>
      <c r="F94" s="3">
        <f>COUNTIF(G$2:G94,1)</f>
        <v>7</v>
      </c>
      <c r="G94" s="3">
        <f>MOD(ROWS(G$2:G94)-1,E$2)+1</f>
        <v>9</v>
      </c>
      <c r="H94" s="3" t="str">
        <f>IF(ROWS(G$2:G94)&gt;D$2*E$2,"",INDEX($C:$C,MOD(ROWS(G$2:G94)-1,E$2)+2))</f>
        <v>10009</v>
      </c>
      <c r="I94" s="3" t="str">
        <f>IFERROR(VLOOKUP(H94,Persons!C:X,22,FALSE), "")</f>
        <v>10009</v>
      </c>
      <c r="J94" s="3" t="str" cm="1">
        <f t="array" ref="J94">INDEX($A:$A,F94+1)</f>
        <v>Benefits Administrator</v>
      </c>
      <c r="K94" s="3" t="str">
        <f t="shared" si="1"/>
        <v>ORA_BEN_BENEFITS_ADMINISTRATOR_JOB</v>
      </c>
    </row>
    <row r="95" spans="3:11">
      <c r="C95" s="19" t="str">
        <f>""&amp;Persons!C99</f>
        <v/>
      </c>
      <c r="F95" s="3">
        <f>COUNTIF(G$2:G95,1)</f>
        <v>7</v>
      </c>
      <c r="G95" s="3">
        <f>MOD(ROWS(G$2:G95)-1,E$2)+1</f>
        <v>10</v>
      </c>
      <c r="H95" s="3" t="str">
        <f>IF(ROWS(G$2:G95)&gt;D$2*E$2,"",INDEX($C:$C,MOD(ROWS(G$2:G95)-1,E$2)+2))</f>
        <v>10010</v>
      </c>
      <c r="I95" s="3" t="str">
        <f>IFERROR(VLOOKUP(H95,Persons!C:X,22,FALSE), "")</f>
        <v>10010</v>
      </c>
      <c r="J95" s="3" t="str" cm="1">
        <f t="array" ref="J95">INDEX($A:$A,F95+1)</f>
        <v>Benefits Administrator</v>
      </c>
      <c r="K95" s="3" t="str">
        <f t="shared" si="1"/>
        <v>ORA_BEN_BENEFITS_ADMINISTRATOR_JOB</v>
      </c>
    </row>
    <row r="96" spans="3:11">
      <c r="C96" s="19" t="str">
        <f>""&amp;Persons!C100</f>
        <v/>
      </c>
      <c r="F96" s="3">
        <f>COUNTIF(G$2:G96,1)</f>
        <v>7</v>
      </c>
      <c r="G96" s="3">
        <f>MOD(ROWS(G$2:G96)-1,E$2)+1</f>
        <v>11</v>
      </c>
      <c r="H96" s="3" t="str">
        <f>IF(ROWS(G$2:G96)&gt;D$2*E$2,"",INDEX($C:$C,MOD(ROWS(G$2:G96)-1,E$2)+2))</f>
        <v>10011</v>
      </c>
      <c r="I96" s="3" t="str">
        <f>IFERROR(VLOOKUP(H96,Persons!C:X,22,FALSE), "")</f>
        <v>10011</v>
      </c>
      <c r="J96" s="3" t="str" cm="1">
        <f t="array" ref="J96">INDEX($A:$A,F96+1)</f>
        <v>Benefits Administrator</v>
      </c>
      <c r="K96" s="3" t="str">
        <f t="shared" si="1"/>
        <v>ORA_BEN_BENEFITS_ADMINISTRATOR_JOB</v>
      </c>
    </row>
    <row r="97" spans="3:11">
      <c r="C97" s="19" t="str">
        <f>""&amp;Persons!C101</f>
        <v/>
      </c>
      <c r="F97" s="3">
        <f>COUNTIF(G$2:G97,1)</f>
        <v>7</v>
      </c>
      <c r="G97" s="3">
        <f>MOD(ROWS(G$2:G97)-1,E$2)+1</f>
        <v>12</v>
      </c>
      <c r="H97" s="3" t="str">
        <f>IF(ROWS(G$2:G97)&gt;D$2*E$2,"",INDEX($C:$C,MOD(ROWS(G$2:G97)-1,E$2)+2))</f>
        <v>10012</v>
      </c>
      <c r="I97" s="3" t="str">
        <f>IFERROR(VLOOKUP(H97,Persons!C:X,22,FALSE), "")</f>
        <v>10012</v>
      </c>
      <c r="J97" s="3" t="str" cm="1">
        <f t="array" ref="J97">INDEX($A:$A,F97+1)</f>
        <v>Benefits Administrator</v>
      </c>
      <c r="K97" s="3" t="str">
        <f t="shared" si="1"/>
        <v>ORA_BEN_BENEFITS_ADMINISTRATOR_JOB</v>
      </c>
    </row>
    <row r="98" spans="3:11">
      <c r="C98" s="19" t="str">
        <f>""&amp;Persons!C102</f>
        <v/>
      </c>
      <c r="F98" s="3">
        <f>COUNTIF(G$2:G98,1)</f>
        <v>7</v>
      </c>
      <c r="G98" s="3">
        <f>MOD(ROWS(G$2:G98)-1,E$2)+1</f>
        <v>13</v>
      </c>
      <c r="H98" s="3" t="str">
        <f>IF(ROWS(G$2:G98)&gt;D$2*E$2,"",INDEX($C:$C,MOD(ROWS(G$2:G98)-1,E$2)+2))</f>
        <v>10013</v>
      </c>
      <c r="I98" s="3" t="str">
        <f>IFERROR(VLOOKUP(H98,Persons!C:X,22,FALSE), "")</f>
        <v>10013</v>
      </c>
      <c r="J98" s="3" t="str" cm="1">
        <f t="array" ref="J98">INDEX($A:$A,F98+1)</f>
        <v>Benefits Administrator</v>
      </c>
      <c r="K98" s="3" t="str">
        <f t="shared" si="1"/>
        <v>ORA_BEN_BENEFITS_ADMINISTRATOR_JOB</v>
      </c>
    </row>
    <row r="99" spans="3:11">
      <c r="C99" s="19" t="str">
        <f>""&amp;Persons!C103</f>
        <v/>
      </c>
      <c r="F99" s="3">
        <f>COUNTIF(G$2:G99,1)</f>
        <v>7</v>
      </c>
      <c r="G99" s="3">
        <f>MOD(ROWS(G$2:G99)-1,E$2)+1</f>
        <v>14</v>
      </c>
      <c r="H99" s="3" t="str">
        <f>IF(ROWS(G$2:G99)&gt;D$2*E$2,"",INDEX($C:$C,MOD(ROWS(G$2:G99)-1,E$2)+2))</f>
        <v>10014</v>
      </c>
      <c r="I99" s="3" t="str">
        <f>IFERROR(VLOOKUP(H99,Persons!C:X,22,FALSE), "")</f>
        <v>10014</v>
      </c>
      <c r="J99" s="3" t="str" cm="1">
        <f t="array" ref="J99">INDEX($A:$A,F99+1)</f>
        <v>Benefits Administrator</v>
      </c>
      <c r="K99" s="3" t="str">
        <f t="shared" si="1"/>
        <v>ORA_BEN_BENEFITS_ADMINISTRATOR_JOB</v>
      </c>
    </row>
    <row r="100" spans="3:11">
      <c r="C100" s="19" t="str">
        <f>""&amp;Persons!C104</f>
        <v/>
      </c>
      <c r="F100" s="3">
        <f>COUNTIF(G$2:G100,1)</f>
        <v>8</v>
      </c>
      <c r="G100" s="3">
        <f>MOD(ROWS(G$2:G100)-1,E$2)+1</f>
        <v>1</v>
      </c>
      <c r="H100" s="3" t="str">
        <f>IF(ROWS(G$2:G100)&gt;D$2*E$2,"",INDEX($C:$C,MOD(ROWS(G$2:G100)-1,E$2)+2))</f>
        <v>10001</v>
      </c>
      <c r="I100" s="3" t="str">
        <f>IFERROR(VLOOKUP(H100,Persons!C:X,22,FALSE), "")</f>
        <v>10001</v>
      </c>
      <c r="J100" s="3" t="str" cm="1">
        <f t="array" ref="J100">INDEX($A:$A,F100+1)</f>
        <v>Benefits Specialist - View All</v>
      </c>
      <c r="K100" s="3" t="str">
        <f t="shared" si="1"/>
        <v>BENEFITS_SPECIALIST_-_VIEW_ALL_DATA</v>
      </c>
    </row>
    <row r="101" spans="3:11">
      <c r="C101" s="19" t="str">
        <f>""&amp;Persons!C105</f>
        <v/>
      </c>
      <c r="F101" s="3">
        <f>COUNTIF(G$2:G101,1)</f>
        <v>8</v>
      </c>
      <c r="G101" s="3">
        <f>MOD(ROWS(G$2:G101)-1,E$2)+1</f>
        <v>2</v>
      </c>
      <c r="H101" s="3" t="str">
        <f>IF(ROWS(G$2:G101)&gt;D$2*E$2,"",INDEX($C:$C,MOD(ROWS(G$2:G101)-1,E$2)+2))</f>
        <v>10002</v>
      </c>
      <c r="I101" s="3" t="str">
        <f>IFERROR(VLOOKUP(H101,Persons!C:X,22,FALSE), "")</f>
        <v>10002</v>
      </c>
      <c r="J101" s="3" t="str" cm="1">
        <f t="array" ref="J101">INDEX($A:$A,F101+1)</f>
        <v>Benefits Specialist - View All</v>
      </c>
      <c r="K101" s="3" t="str">
        <f t="shared" si="1"/>
        <v>BENEFITS_SPECIALIST_-_VIEW_ALL_DATA</v>
      </c>
    </row>
    <row r="102" spans="3:11">
      <c r="C102" s="19" t="str">
        <f>""&amp;Persons!C106</f>
        <v/>
      </c>
      <c r="F102" s="3">
        <f>COUNTIF(G$2:G102,1)</f>
        <v>8</v>
      </c>
      <c r="G102" s="3">
        <f>MOD(ROWS(G$2:G102)-1,E$2)+1</f>
        <v>3</v>
      </c>
      <c r="H102" s="3" t="str">
        <f>IF(ROWS(G$2:G102)&gt;D$2*E$2,"",INDEX($C:$C,MOD(ROWS(G$2:G102)-1,E$2)+2))</f>
        <v>10003</v>
      </c>
      <c r="I102" s="3" t="str">
        <f>IFERROR(VLOOKUP(H102,Persons!C:X,22,FALSE), "")</f>
        <v>10003</v>
      </c>
      <c r="J102" s="3" t="str" cm="1">
        <f t="array" ref="J102">INDEX($A:$A,F102+1)</f>
        <v>Benefits Specialist - View All</v>
      </c>
      <c r="K102" s="3" t="str">
        <f t="shared" si="1"/>
        <v>BENEFITS_SPECIALIST_-_VIEW_ALL_DATA</v>
      </c>
    </row>
    <row r="103" spans="3:11">
      <c r="C103" s="19" t="str">
        <f>""&amp;Persons!C107</f>
        <v/>
      </c>
      <c r="F103" s="3">
        <f>COUNTIF(G$2:G103,1)</f>
        <v>8</v>
      </c>
      <c r="G103" s="3">
        <f>MOD(ROWS(G$2:G103)-1,E$2)+1</f>
        <v>4</v>
      </c>
      <c r="H103" s="3" t="str">
        <f>IF(ROWS(G$2:G103)&gt;D$2*E$2,"",INDEX($C:$C,MOD(ROWS(G$2:G103)-1,E$2)+2))</f>
        <v>10004</v>
      </c>
      <c r="I103" s="3" t="str">
        <f>IFERROR(VLOOKUP(H103,Persons!C:X,22,FALSE), "")</f>
        <v>10004</v>
      </c>
      <c r="J103" s="3" t="str" cm="1">
        <f t="array" ref="J103">INDEX($A:$A,F103+1)</f>
        <v>Benefits Specialist - View All</v>
      </c>
      <c r="K103" s="3" t="str">
        <f t="shared" si="1"/>
        <v>BENEFITS_SPECIALIST_-_VIEW_ALL_DATA</v>
      </c>
    </row>
    <row r="104" spans="3:11">
      <c r="C104" s="19" t="str">
        <f>""&amp;Persons!C108</f>
        <v/>
      </c>
      <c r="F104" s="3">
        <f>COUNTIF(G$2:G104,1)</f>
        <v>8</v>
      </c>
      <c r="G104" s="3">
        <f>MOD(ROWS(G$2:G104)-1,E$2)+1</f>
        <v>5</v>
      </c>
      <c r="H104" s="3" t="str">
        <f>IF(ROWS(G$2:G104)&gt;D$2*E$2,"",INDEX($C:$C,MOD(ROWS(G$2:G104)-1,E$2)+2))</f>
        <v>10005</v>
      </c>
      <c r="I104" s="3" t="str">
        <f>IFERROR(VLOOKUP(H104,Persons!C:X,22,FALSE), "")</f>
        <v>10005</v>
      </c>
      <c r="J104" s="3" t="str" cm="1">
        <f t="array" ref="J104">INDEX($A:$A,F104+1)</f>
        <v>Benefits Specialist - View All</v>
      </c>
      <c r="K104" s="3" t="str">
        <f t="shared" si="1"/>
        <v>BENEFITS_SPECIALIST_-_VIEW_ALL_DATA</v>
      </c>
    </row>
    <row r="105" spans="3:11">
      <c r="C105" s="19" t="str">
        <f>""&amp;Persons!C109</f>
        <v/>
      </c>
      <c r="F105" s="3">
        <f>COUNTIF(G$2:G105,1)</f>
        <v>8</v>
      </c>
      <c r="G105" s="3">
        <f>MOD(ROWS(G$2:G105)-1,E$2)+1</f>
        <v>6</v>
      </c>
      <c r="H105" s="3" t="str">
        <f>IF(ROWS(G$2:G105)&gt;D$2*E$2,"",INDEX($C:$C,MOD(ROWS(G$2:G105)-1,E$2)+2))</f>
        <v>10006</v>
      </c>
      <c r="I105" s="3" t="str">
        <f>IFERROR(VLOOKUP(H105,Persons!C:X,22,FALSE), "")</f>
        <v>10006</v>
      </c>
      <c r="J105" s="3" t="str" cm="1">
        <f t="array" ref="J105">INDEX($A:$A,F105+1)</f>
        <v>Benefits Specialist - View All</v>
      </c>
      <c r="K105" s="3" t="str">
        <f t="shared" si="1"/>
        <v>BENEFITS_SPECIALIST_-_VIEW_ALL_DATA</v>
      </c>
    </row>
    <row r="106" spans="3:11">
      <c r="C106" s="19" t="str">
        <f>""&amp;Persons!C110</f>
        <v/>
      </c>
      <c r="F106" s="3">
        <f>COUNTIF(G$2:G106,1)</f>
        <v>8</v>
      </c>
      <c r="G106" s="3">
        <f>MOD(ROWS(G$2:G106)-1,E$2)+1</f>
        <v>7</v>
      </c>
      <c r="H106" s="3" t="str">
        <f>IF(ROWS(G$2:G106)&gt;D$2*E$2,"",INDEX($C:$C,MOD(ROWS(G$2:G106)-1,E$2)+2))</f>
        <v>10007</v>
      </c>
      <c r="I106" s="3" t="str">
        <f>IFERROR(VLOOKUP(H106,Persons!C:X,22,FALSE), "")</f>
        <v>10007</v>
      </c>
      <c r="J106" s="3" t="str" cm="1">
        <f t="array" ref="J106">INDEX($A:$A,F106+1)</f>
        <v>Benefits Specialist - View All</v>
      </c>
      <c r="K106" s="3" t="str">
        <f t="shared" si="1"/>
        <v>BENEFITS_SPECIALIST_-_VIEW_ALL_DATA</v>
      </c>
    </row>
    <row r="107" spans="3:11">
      <c r="C107" s="19" t="str">
        <f>""&amp;Persons!C111</f>
        <v/>
      </c>
      <c r="F107" s="3">
        <f>COUNTIF(G$2:G107,1)</f>
        <v>8</v>
      </c>
      <c r="G107" s="3">
        <f>MOD(ROWS(G$2:G107)-1,E$2)+1</f>
        <v>8</v>
      </c>
      <c r="H107" s="3" t="str">
        <f>IF(ROWS(G$2:G107)&gt;D$2*E$2,"",INDEX($C:$C,MOD(ROWS(G$2:G107)-1,E$2)+2))</f>
        <v>10008</v>
      </c>
      <c r="I107" s="3" t="str">
        <f>IFERROR(VLOOKUP(H107,Persons!C:X,22,FALSE), "")</f>
        <v>10008</v>
      </c>
      <c r="J107" s="3" t="str" cm="1">
        <f t="array" ref="J107">INDEX($A:$A,F107+1)</f>
        <v>Benefits Specialist - View All</v>
      </c>
      <c r="K107" s="3" t="str">
        <f t="shared" si="1"/>
        <v>BENEFITS_SPECIALIST_-_VIEW_ALL_DATA</v>
      </c>
    </row>
    <row r="108" spans="3:11">
      <c r="C108" s="19" t="str">
        <f>""&amp;Persons!C112</f>
        <v/>
      </c>
      <c r="F108" s="3">
        <f>COUNTIF(G$2:G108,1)</f>
        <v>8</v>
      </c>
      <c r="G108" s="3">
        <f>MOD(ROWS(G$2:G108)-1,E$2)+1</f>
        <v>9</v>
      </c>
      <c r="H108" s="3" t="str">
        <f>IF(ROWS(G$2:G108)&gt;D$2*E$2,"",INDEX($C:$C,MOD(ROWS(G$2:G108)-1,E$2)+2))</f>
        <v>10009</v>
      </c>
      <c r="I108" s="3" t="str">
        <f>IFERROR(VLOOKUP(H108,Persons!C:X,22,FALSE), "")</f>
        <v>10009</v>
      </c>
      <c r="J108" s="3" t="str" cm="1">
        <f t="array" ref="J108">INDEX($A:$A,F108+1)</f>
        <v>Benefits Specialist - View All</v>
      </c>
      <c r="K108" s="3" t="str">
        <f t="shared" si="1"/>
        <v>BENEFITS_SPECIALIST_-_VIEW_ALL_DATA</v>
      </c>
    </row>
    <row r="109" spans="3:11">
      <c r="C109" s="19" t="str">
        <f>""&amp;Persons!C113</f>
        <v/>
      </c>
      <c r="F109" s="3">
        <f>COUNTIF(G$2:G109,1)</f>
        <v>8</v>
      </c>
      <c r="G109" s="3">
        <f>MOD(ROWS(G$2:G109)-1,E$2)+1</f>
        <v>10</v>
      </c>
      <c r="H109" s="3" t="str">
        <f>IF(ROWS(G$2:G109)&gt;D$2*E$2,"",INDEX($C:$C,MOD(ROWS(G$2:G109)-1,E$2)+2))</f>
        <v>10010</v>
      </c>
      <c r="I109" s="3" t="str">
        <f>IFERROR(VLOOKUP(H109,Persons!C:X,22,FALSE), "")</f>
        <v>10010</v>
      </c>
      <c r="J109" s="3" t="str" cm="1">
        <f t="array" ref="J109">INDEX($A:$A,F109+1)</f>
        <v>Benefits Specialist - View All</v>
      </c>
      <c r="K109" s="3" t="str">
        <f t="shared" si="1"/>
        <v>BENEFITS_SPECIALIST_-_VIEW_ALL_DATA</v>
      </c>
    </row>
    <row r="110" spans="3:11">
      <c r="C110" s="19" t="str">
        <f>""&amp;Persons!C114</f>
        <v/>
      </c>
      <c r="F110" s="3">
        <f>COUNTIF(G$2:G110,1)</f>
        <v>8</v>
      </c>
      <c r="G110" s="3">
        <f>MOD(ROWS(G$2:G110)-1,E$2)+1</f>
        <v>11</v>
      </c>
      <c r="H110" s="3" t="str">
        <f>IF(ROWS(G$2:G110)&gt;D$2*E$2,"",INDEX($C:$C,MOD(ROWS(G$2:G110)-1,E$2)+2))</f>
        <v>10011</v>
      </c>
      <c r="I110" s="3" t="str">
        <f>IFERROR(VLOOKUP(H110,Persons!C:X,22,FALSE), "")</f>
        <v>10011</v>
      </c>
      <c r="J110" s="3" t="str" cm="1">
        <f t="array" ref="J110">INDEX($A:$A,F110+1)</f>
        <v>Benefits Specialist - View All</v>
      </c>
      <c r="K110" s="3" t="str">
        <f t="shared" si="1"/>
        <v>BENEFITS_SPECIALIST_-_VIEW_ALL_DATA</v>
      </c>
    </row>
    <row r="111" spans="3:11">
      <c r="C111" s="19" t="str">
        <f>""&amp;Persons!C115</f>
        <v/>
      </c>
      <c r="F111" s="3">
        <f>COUNTIF(G$2:G111,1)</f>
        <v>8</v>
      </c>
      <c r="G111" s="3">
        <f>MOD(ROWS(G$2:G111)-1,E$2)+1</f>
        <v>12</v>
      </c>
      <c r="H111" s="3" t="str">
        <f>IF(ROWS(G$2:G111)&gt;D$2*E$2,"",INDEX($C:$C,MOD(ROWS(G$2:G111)-1,E$2)+2))</f>
        <v>10012</v>
      </c>
      <c r="I111" s="3" t="str">
        <f>IFERROR(VLOOKUP(H111,Persons!C:X,22,FALSE), "")</f>
        <v>10012</v>
      </c>
      <c r="J111" s="3" t="str" cm="1">
        <f t="array" ref="J111">INDEX($A:$A,F111+1)</f>
        <v>Benefits Specialist - View All</v>
      </c>
      <c r="K111" s="3" t="str">
        <f t="shared" si="1"/>
        <v>BENEFITS_SPECIALIST_-_VIEW_ALL_DATA</v>
      </c>
    </row>
    <row r="112" spans="3:11">
      <c r="C112" s="19" t="str">
        <f>""&amp;Persons!C116</f>
        <v/>
      </c>
      <c r="F112" s="3">
        <f>COUNTIF(G$2:G112,1)</f>
        <v>8</v>
      </c>
      <c r="G112" s="3">
        <f>MOD(ROWS(G$2:G112)-1,E$2)+1</f>
        <v>13</v>
      </c>
      <c r="H112" s="3" t="str">
        <f>IF(ROWS(G$2:G112)&gt;D$2*E$2,"",INDEX($C:$C,MOD(ROWS(G$2:G112)-1,E$2)+2))</f>
        <v>10013</v>
      </c>
      <c r="I112" s="3" t="str">
        <f>IFERROR(VLOOKUP(H112,Persons!C:X,22,FALSE), "")</f>
        <v>10013</v>
      </c>
      <c r="J112" s="3" t="str" cm="1">
        <f t="array" ref="J112">INDEX($A:$A,F112+1)</f>
        <v>Benefits Specialist - View All</v>
      </c>
      <c r="K112" s="3" t="str">
        <f t="shared" si="1"/>
        <v>BENEFITS_SPECIALIST_-_VIEW_ALL_DATA</v>
      </c>
    </row>
    <row r="113" spans="3:11">
      <c r="C113" s="19" t="str">
        <f>""&amp;Persons!C117</f>
        <v/>
      </c>
      <c r="F113" s="3">
        <f>COUNTIF(G$2:G113,1)</f>
        <v>8</v>
      </c>
      <c r="G113" s="3">
        <f>MOD(ROWS(G$2:G113)-1,E$2)+1</f>
        <v>14</v>
      </c>
      <c r="H113" s="3" t="str">
        <f>IF(ROWS(G$2:G113)&gt;D$2*E$2,"",INDEX($C:$C,MOD(ROWS(G$2:G113)-1,E$2)+2))</f>
        <v>10014</v>
      </c>
      <c r="I113" s="3" t="str">
        <f>IFERROR(VLOOKUP(H113,Persons!C:X,22,FALSE), "")</f>
        <v>10014</v>
      </c>
      <c r="J113" s="3" t="str" cm="1">
        <f t="array" ref="J113">INDEX($A:$A,F113+1)</f>
        <v>Benefits Specialist - View All</v>
      </c>
      <c r="K113" s="3" t="str">
        <f t="shared" si="1"/>
        <v>BENEFITS_SPECIALIST_-_VIEW_ALL_DATA</v>
      </c>
    </row>
    <row r="114" spans="3:11">
      <c r="C114" s="19" t="str">
        <f>""&amp;Persons!C118</f>
        <v/>
      </c>
      <c r="F114" s="3">
        <f>COUNTIF(G$2:G114,1)</f>
        <v>9</v>
      </c>
      <c r="G114" s="3">
        <f>MOD(ROWS(G$2:G114)-1,E$2)+1</f>
        <v>1</v>
      </c>
      <c r="H114" s="3" t="str">
        <f>IF(ROWS(G$2:G114)&gt;D$2*E$2,"",INDEX($C:$C,MOD(ROWS(G$2:G114)-1,E$2)+2))</f>
        <v>10001</v>
      </c>
      <c r="I114" s="3" t="str">
        <f>IFERROR(VLOOKUP(H114,Persons!C:X,22,FALSE), "")</f>
        <v>10001</v>
      </c>
      <c r="J114" s="3" t="str" cm="1">
        <f t="array" ref="J114">INDEX($A:$A,F114+1)</f>
        <v>Benefits Manager - View All</v>
      </c>
      <c r="K114" s="3" t="str">
        <f t="shared" si="1"/>
        <v>BENEFITS_MANAGER_-_VIEW_ALL_DATA</v>
      </c>
    </row>
    <row r="115" spans="3:11">
      <c r="C115" s="19" t="str">
        <f>""&amp;Persons!C119</f>
        <v/>
      </c>
      <c r="F115" s="3">
        <f>COUNTIF(G$2:G115,1)</f>
        <v>9</v>
      </c>
      <c r="G115" s="3">
        <f>MOD(ROWS(G$2:G115)-1,E$2)+1</f>
        <v>2</v>
      </c>
      <c r="H115" s="3" t="str">
        <f>IF(ROWS(G$2:G115)&gt;D$2*E$2,"",INDEX($C:$C,MOD(ROWS(G$2:G115)-1,E$2)+2))</f>
        <v>10002</v>
      </c>
      <c r="I115" s="3" t="str">
        <f>IFERROR(VLOOKUP(H115,Persons!C:X,22,FALSE), "")</f>
        <v>10002</v>
      </c>
      <c r="J115" s="3" t="str" cm="1">
        <f t="array" ref="J115">INDEX($A:$A,F115+1)</f>
        <v>Benefits Manager - View All</v>
      </c>
      <c r="K115" s="3" t="str">
        <f t="shared" si="1"/>
        <v>BENEFITS_MANAGER_-_VIEW_ALL_DATA</v>
      </c>
    </row>
    <row r="116" spans="3:11">
      <c r="C116" s="19" t="str">
        <f>""&amp;Persons!C120</f>
        <v/>
      </c>
      <c r="F116" s="3">
        <f>COUNTIF(G$2:G116,1)</f>
        <v>9</v>
      </c>
      <c r="G116" s="3">
        <f>MOD(ROWS(G$2:G116)-1,E$2)+1</f>
        <v>3</v>
      </c>
      <c r="H116" s="3" t="str">
        <f>IF(ROWS(G$2:G116)&gt;D$2*E$2,"",INDEX($C:$C,MOD(ROWS(G$2:G116)-1,E$2)+2))</f>
        <v>10003</v>
      </c>
      <c r="I116" s="3" t="str">
        <f>IFERROR(VLOOKUP(H116,Persons!C:X,22,FALSE), "")</f>
        <v>10003</v>
      </c>
      <c r="J116" s="3" t="str" cm="1">
        <f t="array" ref="J116">INDEX($A:$A,F116+1)</f>
        <v>Benefits Manager - View All</v>
      </c>
      <c r="K116" s="3" t="str">
        <f t="shared" si="1"/>
        <v>BENEFITS_MANAGER_-_VIEW_ALL_DATA</v>
      </c>
    </row>
    <row r="117" spans="3:11">
      <c r="C117" s="19" t="str">
        <f>""&amp;Persons!C121</f>
        <v/>
      </c>
      <c r="F117" s="3">
        <f>COUNTIF(G$2:G117,1)</f>
        <v>9</v>
      </c>
      <c r="G117" s="3">
        <f>MOD(ROWS(G$2:G117)-1,E$2)+1</f>
        <v>4</v>
      </c>
      <c r="H117" s="3" t="str">
        <f>IF(ROWS(G$2:G117)&gt;D$2*E$2,"",INDEX($C:$C,MOD(ROWS(G$2:G117)-1,E$2)+2))</f>
        <v>10004</v>
      </c>
      <c r="I117" s="3" t="str">
        <f>IFERROR(VLOOKUP(H117,Persons!C:X,22,FALSE), "")</f>
        <v>10004</v>
      </c>
      <c r="J117" s="3" t="str" cm="1">
        <f t="array" ref="J117">INDEX($A:$A,F117+1)</f>
        <v>Benefits Manager - View All</v>
      </c>
      <c r="K117" s="3" t="str">
        <f t="shared" si="1"/>
        <v>BENEFITS_MANAGER_-_VIEW_ALL_DATA</v>
      </c>
    </row>
    <row r="118" spans="3:11">
      <c r="C118" s="19" t="str">
        <f>""&amp;Persons!C122</f>
        <v/>
      </c>
      <c r="F118" s="3">
        <f>COUNTIF(G$2:G118,1)</f>
        <v>9</v>
      </c>
      <c r="G118" s="3">
        <f>MOD(ROWS(G$2:G118)-1,E$2)+1</f>
        <v>5</v>
      </c>
      <c r="H118" s="3" t="str">
        <f>IF(ROWS(G$2:G118)&gt;D$2*E$2,"",INDEX($C:$C,MOD(ROWS(G$2:G118)-1,E$2)+2))</f>
        <v>10005</v>
      </c>
      <c r="I118" s="3" t="str">
        <f>IFERROR(VLOOKUP(H118,Persons!C:X,22,FALSE), "")</f>
        <v>10005</v>
      </c>
      <c r="J118" s="3" t="str" cm="1">
        <f t="array" ref="J118">INDEX($A:$A,F118+1)</f>
        <v>Benefits Manager - View All</v>
      </c>
      <c r="K118" s="3" t="str">
        <f t="shared" si="1"/>
        <v>BENEFITS_MANAGER_-_VIEW_ALL_DATA</v>
      </c>
    </row>
    <row r="119" spans="3:11">
      <c r="C119" s="19" t="str">
        <f>""&amp;Persons!C123</f>
        <v/>
      </c>
      <c r="F119" s="3">
        <f>COUNTIF(G$2:G119,1)</f>
        <v>9</v>
      </c>
      <c r="G119" s="3">
        <f>MOD(ROWS(G$2:G119)-1,E$2)+1</f>
        <v>6</v>
      </c>
      <c r="H119" s="3" t="str">
        <f>IF(ROWS(G$2:G119)&gt;D$2*E$2,"",INDEX($C:$C,MOD(ROWS(G$2:G119)-1,E$2)+2))</f>
        <v>10006</v>
      </c>
      <c r="I119" s="3" t="str">
        <f>IFERROR(VLOOKUP(H119,Persons!C:X,22,FALSE), "")</f>
        <v>10006</v>
      </c>
      <c r="J119" s="3" t="str" cm="1">
        <f t="array" ref="J119">INDEX($A:$A,F119+1)</f>
        <v>Benefits Manager - View All</v>
      </c>
      <c r="K119" s="3" t="str">
        <f t="shared" si="1"/>
        <v>BENEFITS_MANAGER_-_VIEW_ALL_DATA</v>
      </c>
    </row>
    <row r="120" spans="3:11">
      <c r="C120" s="19" t="str">
        <f>""&amp;Persons!C124</f>
        <v/>
      </c>
      <c r="F120" s="3">
        <f>COUNTIF(G$2:G120,1)</f>
        <v>9</v>
      </c>
      <c r="G120" s="3">
        <f>MOD(ROWS(G$2:G120)-1,E$2)+1</f>
        <v>7</v>
      </c>
      <c r="H120" s="3" t="str">
        <f>IF(ROWS(G$2:G120)&gt;D$2*E$2,"",INDEX($C:$C,MOD(ROWS(G$2:G120)-1,E$2)+2))</f>
        <v>10007</v>
      </c>
      <c r="I120" s="3" t="str">
        <f>IFERROR(VLOOKUP(H120,Persons!C:X,22,FALSE), "")</f>
        <v>10007</v>
      </c>
      <c r="J120" s="3" t="str" cm="1">
        <f t="array" ref="J120">INDEX($A:$A,F120+1)</f>
        <v>Benefits Manager - View All</v>
      </c>
      <c r="K120" s="3" t="str">
        <f t="shared" si="1"/>
        <v>BENEFITS_MANAGER_-_VIEW_ALL_DATA</v>
      </c>
    </row>
    <row r="121" spans="3:11">
      <c r="C121" s="19" t="str">
        <f>""&amp;Persons!C125</f>
        <v/>
      </c>
      <c r="F121" s="3">
        <f>COUNTIF(G$2:G121,1)</f>
        <v>9</v>
      </c>
      <c r="G121" s="3">
        <f>MOD(ROWS(G$2:G121)-1,E$2)+1</f>
        <v>8</v>
      </c>
      <c r="H121" s="3" t="str">
        <f>IF(ROWS(G$2:G121)&gt;D$2*E$2,"",INDEX($C:$C,MOD(ROWS(G$2:G121)-1,E$2)+2))</f>
        <v>10008</v>
      </c>
      <c r="I121" s="3" t="str">
        <f>IFERROR(VLOOKUP(H121,Persons!C:X,22,FALSE), "")</f>
        <v>10008</v>
      </c>
      <c r="J121" s="3" t="str" cm="1">
        <f t="array" ref="J121">INDEX($A:$A,F121+1)</f>
        <v>Benefits Manager - View All</v>
      </c>
      <c r="K121" s="3" t="str">
        <f t="shared" si="1"/>
        <v>BENEFITS_MANAGER_-_VIEW_ALL_DATA</v>
      </c>
    </row>
    <row r="122" spans="3:11">
      <c r="C122" s="19" t="str">
        <f>""&amp;Persons!C126</f>
        <v/>
      </c>
      <c r="F122" s="3">
        <f>COUNTIF(G$2:G122,1)</f>
        <v>9</v>
      </c>
      <c r="G122" s="3">
        <f>MOD(ROWS(G$2:G122)-1,E$2)+1</f>
        <v>9</v>
      </c>
      <c r="H122" s="3" t="str">
        <f>IF(ROWS(G$2:G122)&gt;D$2*E$2,"",INDEX($C:$C,MOD(ROWS(G$2:G122)-1,E$2)+2))</f>
        <v>10009</v>
      </c>
      <c r="I122" s="3" t="str">
        <f>IFERROR(VLOOKUP(H122,Persons!C:X,22,FALSE), "")</f>
        <v>10009</v>
      </c>
      <c r="J122" s="3" t="str" cm="1">
        <f t="array" ref="J122">INDEX($A:$A,F122+1)</f>
        <v>Benefits Manager - View All</v>
      </c>
      <c r="K122" s="3" t="str">
        <f t="shared" si="1"/>
        <v>BENEFITS_MANAGER_-_VIEW_ALL_DATA</v>
      </c>
    </row>
    <row r="123" spans="3:11">
      <c r="C123" s="19" t="str">
        <f>""&amp;Persons!C127</f>
        <v/>
      </c>
      <c r="F123" s="3">
        <f>COUNTIF(G$2:G123,1)</f>
        <v>9</v>
      </c>
      <c r="G123" s="3">
        <f>MOD(ROWS(G$2:G123)-1,E$2)+1</f>
        <v>10</v>
      </c>
      <c r="H123" s="3" t="str">
        <f>IF(ROWS(G$2:G123)&gt;D$2*E$2,"",INDEX($C:$C,MOD(ROWS(G$2:G123)-1,E$2)+2))</f>
        <v>10010</v>
      </c>
      <c r="I123" s="3" t="str">
        <f>IFERROR(VLOOKUP(H123,Persons!C:X,22,FALSE), "")</f>
        <v>10010</v>
      </c>
      <c r="J123" s="3" t="str" cm="1">
        <f t="array" ref="J123">INDEX($A:$A,F123+1)</f>
        <v>Benefits Manager - View All</v>
      </c>
      <c r="K123" s="3" t="str">
        <f t="shared" si="1"/>
        <v>BENEFITS_MANAGER_-_VIEW_ALL_DATA</v>
      </c>
    </row>
    <row r="124" spans="3:11">
      <c r="C124" s="19" t="str">
        <f>""&amp;Persons!C128</f>
        <v/>
      </c>
      <c r="F124" s="3">
        <f>COUNTIF(G$2:G124,1)</f>
        <v>9</v>
      </c>
      <c r="G124" s="3">
        <f>MOD(ROWS(G$2:G124)-1,E$2)+1</f>
        <v>11</v>
      </c>
      <c r="H124" s="3" t="str">
        <f>IF(ROWS(G$2:G124)&gt;D$2*E$2,"",INDEX($C:$C,MOD(ROWS(G$2:G124)-1,E$2)+2))</f>
        <v>10011</v>
      </c>
      <c r="I124" s="3" t="str">
        <f>IFERROR(VLOOKUP(H124,Persons!C:X,22,FALSE), "")</f>
        <v>10011</v>
      </c>
      <c r="J124" s="3" t="str" cm="1">
        <f t="array" ref="J124">INDEX($A:$A,F124+1)</f>
        <v>Benefits Manager - View All</v>
      </c>
      <c r="K124" s="3" t="str">
        <f t="shared" si="1"/>
        <v>BENEFITS_MANAGER_-_VIEW_ALL_DATA</v>
      </c>
    </row>
    <row r="125" spans="3:11">
      <c r="C125" s="19" t="str">
        <f>""&amp;Persons!C129</f>
        <v/>
      </c>
      <c r="F125" s="3">
        <f>COUNTIF(G$2:G125,1)</f>
        <v>9</v>
      </c>
      <c r="G125" s="3">
        <f>MOD(ROWS(G$2:G125)-1,E$2)+1</f>
        <v>12</v>
      </c>
      <c r="H125" s="3" t="str">
        <f>IF(ROWS(G$2:G125)&gt;D$2*E$2,"",INDEX($C:$C,MOD(ROWS(G$2:G125)-1,E$2)+2))</f>
        <v>10012</v>
      </c>
      <c r="I125" s="3" t="str">
        <f>IFERROR(VLOOKUP(H125,Persons!C:X,22,FALSE), "")</f>
        <v>10012</v>
      </c>
      <c r="J125" s="3" t="str" cm="1">
        <f t="array" ref="J125">INDEX($A:$A,F125+1)</f>
        <v>Benefits Manager - View All</v>
      </c>
      <c r="K125" s="3" t="str">
        <f t="shared" si="1"/>
        <v>BENEFITS_MANAGER_-_VIEW_ALL_DATA</v>
      </c>
    </row>
    <row r="126" spans="3:11">
      <c r="C126" s="19" t="str">
        <f>""&amp;Persons!C130</f>
        <v/>
      </c>
      <c r="F126" s="3">
        <f>COUNTIF(G$2:G126,1)</f>
        <v>9</v>
      </c>
      <c r="G126" s="3">
        <f>MOD(ROWS(G$2:G126)-1,E$2)+1</f>
        <v>13</v>
      </c>
      <c r="H126" s="3" t="str">
        <f>IF(ROWS(G$2:G126)&gt;D$2*E$2,"",INDEX($C:$C,MOD(ROWS(G$2:G126)-1,E$2)+2))</f>
        <v>10013</v>
      </c>
      <c r="I126" s="3" t="str">
        <f>IFERROR(VLOOKUP(H126,Persons!C:X,22,FALSE), "")</f>
        <v>10013</v>
      </c>
      <c r="J126" s="3" t="str" cm="1">
        <f t="array" ref="J126">INDEX($A:$A,F126+1)</f>
        <v>Benefits Manager - View All</v>
      </c>
      <c r="K126" s="3" t="str">
        <f t="shared" si="1"/>
        <v>BENEFITS_MANAGER_-_VIEW_ALL_DATA</v>
      </c>
    </row>
    <row r="127" spans="3:11">
      <c r="C127" s="19" t="str">
        <f>""&amp;Persons!C131</f>
        <v/>
      </c>
      <c r="F127" s="3">
        <f>COUNTIF(G$2:G127,1)</f>
        <v>9</v>
      </c>
      <c r="G127" s="3">
        <f>MOD(ROWS(G$2:G127)-1,E$2)+1</f>
        <v>14</v>
      </c>
      <c r="H127" s="3" t="str">
        <f>IF(ROWS(G$2:G127)&gt;D$2*E$2,"",INDEX($C:$C,MOD(ROWS(G$2:G127)-1,E$2)+2))</f>
        <v>10014</v>
      </c>
      <c r="I127" s="3" t="str">
        <f>IFERROR(VLOOKUP(H127,Persons!C:X,22,FALSE), "")</f>
        <v>10014</v>
      </c>
      <c r="J127" s="3" t="str" cm="1">
        <f t="array" ref="J127">INDEX($A:$A,F127+1)</f>
        <v>Benefits Manager - View All</v>
      </c>
      <c r="K127" s="3" t="str">
        <f t="shared" si="1"/>
        <v>BENEFITS_MANAGER_-_VIEW_ALL_DATA</v>
      </c>
    </row>
    <row r="128" spans="3:11">
      <c r="C128" s="19" t="str">
        <f>""&amp;Persons!C132</f>
        <v/>
      </c>
      <c r="F128" s="3">
        <f>COUNTIF(G$2:G128,1)</f>
        <v>10</v>
      </c>
      <c r="G128" s="3">
        <f>MOD(ROWS(G$2:G128)-1,E$2)+1</f>
        <v>1</v>
      </c>
      <c r="H128" s="3" t="str">
        <f>IF(ROWS(G$2:G128)&gt;D$2*E$2,"",INDEX($C:$C,MOD(ROWS(G$2:G128)-1,E$2)+2))</f>
        <v>10001</v>
      </c>
      <c r="I128" s="3" t="str">
        <f>IFERROR(VLOOKUP(H128,Persons!C:X,22,FALSE), "")</f>
        <v>10001</v>
      </c>
      <c r="J128" s="3" t="str" cm="1">
        <f t="array" ref="J128">INDEX($A:$A,F128+1)</f>
        <v>Recruiter - View All</v>
      </c>
      <c r="K128" s="3" t="str">
        <f t="shared" si="1"/>
        <v>RECRUITER_-_VIEW_ALL_DATA</v>
      </c>
    </row>
    <row r="129" spans="3:11">
      <c r="C129" s="19" t="str">
        <f>""&amp;Persons!C133</f>
        <v/>
      </c>
      <c r="F129" s="3">
        <f>COUNTIF(G$2:G129,1)</f>
        <v>10</v>
      </c>
      <c r="G129" s="3">
        <f>MOD(ROWS(G$2:G129)-1,E$2)+1</f>
        <v>2</v>
      </c>
      <c r="H129" s="3" t="str">
        <f>IF(ROWS(G$2:G129)&gt;D$2*E$2,"",INDEX($C:$C,MOD(ROWS(G$2:G129)-1,E$2)+2))</f>
        <v>10002</v>
      </c>
      <c r="I129" s="3" t="str">
        <f>IFERROR(VLOOKUP(H129,Persons!C:X,22,FALSE), "")</f>
        <v>10002</v>
      </c>
      <c r="J129" s="3" t="str" cm="1">
        <f t="array" ref="J129">INDEX($A:$A,F129+1)</f>
        <v>Recruiter - View All</v>
      </c>
      <c r="K129" s="3" t="str">
        <f t="shared" si="1"/>
        <v>RECRUITER_-_VIEW_ALL_DATA</v>
      </c>
    </row>
    <row r="130" spans="3:11">
      <c r="C130" s="19" t="str">
        <f>""&amp;Persons!C134</f>
        <v/>
      </c>
      <c r="F130" s="3">
        <f>COUNTIF(G$2:G130,1)</f>
        <v>10</v>
      </c>
      <c r="G130" s="3">
        <f>MOD(ROWS(G$2:G130)-1,E$2)+1</f>
        <v>3</v>
      </c>
      <c r="H130" s="3" t="str">
        <f>IF(ROWS(G$2:G130)&gt;D$2*E$2,"",INDEX($C:$C,MOD(ROWS(G$2:G130)-1,E$2)+2))</f>
        <v>10003</v>
      </c>
      <c r="I130" s="3" t="str">
        <f>IFERROR(VLOOKUP(H130,Persons!C:X,22,FALSE), "")</f>
        <v>10003</v>
      </c>
      <c r="J130" s="3" t="str" cm="1">
        <f t="array" ref="J130">INDEX($A:$A,F130+1)</f>
        <v>Recruiter - View All</v>
      </c>
      <c r="K130" s="3" t="str">
        <f t="shared" si="1"/>
        <v>RECRUITER_-_VIEW_ALL_DATA</v>
      </c>
    </row>
    <row r="131" spans="3:11">
      <c r="C131" s="19" t="str">
        <f>""&amp;Persons!C135</f>
        <v/>
      </c>
      <c r="F131" s="3">
        <f>COUNTIF(G$2:G131,1)</f>
        <v>10</v>
      </c>
      <c r="G131" s="3">
        <f>MOD(ROWS(G$2:G131)-1,E$2)+1</f>
        <v>4</v>
      </c>
      <c r="H131" s="3" t="str">
        <f>IF(ROWS(G$2:G131)&gt;D$2*E$2,"",INDEX($C:$C,MOD(ROWS(G$2:G131)-1,E$2)+2))</f>
        <v>10004</v>
      </c>
      <c r="I131" s="3" t="str">
        <f>IFERROR(VLOOKUP(H131,Persons!C:X,22,FALSE), "")</f>
        <v>10004</v>
      </c>
      <c r="J131" s="3" t="str" cm="1">
        <f t="array" ref="J131">INDEX($A:$A,F131+1)</f>
        <v>Recruiter - View All</v>
      </c>
      <c r="K131" s="3" t="str">
        <f t="shared" ref="K131:K194" si="2">IFERROR(VLOOKUP(J131,A:B,2,FALSE),"")</f>
        <v>RECRUITER_-_VIEW_ALL_DATA</v>
      </c>
    </row>
    <row r="132" spans="3:11">
      <c r="C132" s="19" t="str">
        <f>""&amp;Persons!C136</f>
        <v/>
      </c>
      <c r="F132" s="3">
        <f>COUNTIF(G$2:G132,1)</f>
        <v>10</v>
      </c>
      <c r="G132" s="3">
        <f>MOD(ROWS(G$2:G132)-1,E$2)+1</f>
        <v>5</v>
      </c>
      <c r="H132" s="3" t="str">
        <f>IF(ROWS(G$2:G132)&gt;D$2*E$2,"",INDEX($C:$C,MOD(ROWS(G$2:G132)-1,E$2)+2))</f>
        <v>10005</v>
      </c>
      <c r="I132" s="3" t="str">
        <f>IFERROR(VLOOKUP(H132,Persons!C:X,22,FALSE), "")</f>
        <v>10005</v>
      </c>
      <c r="J132" s="3" t="str" cm="1">
        <f t="array" ref="J132">INDEX($A:$A,F132+1)</f>
        <v>Recruiter - View All</v>
      </c>
      <c r="K132" s="3" t="str">
        <f t="shared" si="2"/>
        <v>RECRUITER_-_VIEW_ALL_DATA</v>
      </c>
    </row>
    <row r="133" spans="3:11">
      <c r="C133" s="19" t="str">
        <f>""&amp;Persons!C137</f>
        <v/>
      </c>
      <c r="F133" s="3">
        <f>COUNTIF(G$2:G133,1)</f>
        <v>10</v>
      </c>
      <c r="G133" s="3">
        <f>MOD(ROWS(G$2:G133)-1,E$2)+1</f>
        <v>6</v>
      </c>
      <c r="H133" s="3" t="str">
        <f>IF(ROWS(G$2:G133)&gt;D$2*E$2,"",INDEX($C:$C,MOD(ROWS(G$2:G133)-1,E$2)+2))</f>
        <v>10006</v>
      </c>
      <c r="I133" s="3" t="str">
        <f>IFERROR(VLOOKUP(H133,Persons!C:X,22,FALSE), "")</f>
        <v>10006</v>
      </c>
      <c r="J133" s="3" t="str" cm="1">
        <f t="array" ref="J133">INDEX($A:$A,F133+1)</f>
        <v>Recruiter - View All</v>
      </c>
      <c r="K133" s="3" t="str">
        <f t="shared" si="2"/>
        <v>RECRUITER_-_VIEW_ALL_DATA</v>
      </c>
    </row>
    <row r="134" spans="3:11">
      <c r="C134" s="19" t="str">
        <f>""&amp;Persons!C138</f>
        <v/>
      </c>
      <c r="F134" s="3">
        <f>COUNTIF(G$2:G134,1)</f>
        <v>10</v>
      </c>
      <c r="G134" s="3">
        <f>MOD(ROWS(G$2:G134)-1,E$2)+1</f>
        <v>7</v>
      </c>
      <c r="H134" s="3" t="str">
        <f>IF(ROWS(G$2:G134)&gt;D$2*E$2,"",INDEX($C:$C,MOD(ROWS(G$2:G134)-1,E$2)+2))</f>
        <v>10007</v>
      </c>
      <c r="I134" s="3" t="str">
        <f>IFERROR(VLOOKUP(H134,Persons!C:X,22,FALSE), "")</f>
        <v>10007</v>
      </c>
      <c r="J134" s="3" t="str" cm="1">
        <f t="array" ref="J134">INDEX($A:$A,F134+1)</f>
        <v>Recruiter - View All</v>
      </c>
      <c r="K134" s="3" t="str">
        <f t="shared" si="2"/>
        <v>RECRUITER_-_VIEW_ALL_DATA</v>
      </c>
    </row>
    <row r="135" spans="3:11">
      <c r="C135" s="19" t="str">
        <f>""&amp;Persons!C139</f>
        <v/>
      </c>
      <c r="F135" s="3">
        <f>COUNTIF(G$2:G135,1)</f>
        <v>10</v>
      </c>
      <c r="G135" s="3">
        <f>MOD(ROWS(G$2:G135)-1,E$2)+1</f>
        <v>8</v>
      </c>
      <c r="H135" s="3" t="str">
        <f>IF(ROWS(G$2:G135)&gt;D$2*E$2,"",INDEX($C:$C,MOD(ROWS(G$2:G135)-1,E$2)+2))</f>
        <v>10008</v>
      </c>
      <c r="I135" s="3" t="str">
        <f>IFERROR(VLOOKUP(H135,Persons!C:X,22,FALSE), "")</f>
        <v>10008</v>
      </c>
      <c r="J135" s="3" t="str" cm="1">
        <f t="array" ref="J135">INDEX($A:$A,F135+1)</f>
        <v>Recruiter - View All</v>
      </c>
      <c r="K135" s="3" t="str">
        <f t="shared" si="2"/>
        <v>RECRUITER_-_VIEW_ALL_DATA</v>
      </c>
    </row>
    <row r="136" spans="3:11">
      <c r="C136" s="19" t="str">
        <f>""&amp;Persons!C140</f>
        <v/>
      </c>
      <c r="F136" s="3">
        <f>COUNTIF(G$2:G136,1)</f>
        <v>10</v>
      </c>
      <c r="G136" s="3">
        <f>MOD(ROWS(G$2:G136)-1,E$2)+1</f>
        <v>9</v>
      </c>
      <c r="H136" s="3" t="str">
        <f>IF(ROWS(G$2:G136)&gt;D$2*E$2,"",INDEX($C:$C,MOD(ROWS(G$2:G136)-1,E$2)+2))</f>
        <v>10009</v>
      </c>
      <c r="I136" s="3" t="str">
        <f>IFERROR(VLOOKUP(H136,Persons!C:X,22,FALSE), "")</f>
        <v>10009</v>
      </c>
      <c r="J136" s="3" t="str" cm="1">
        <f t="array" ref="J136">INDEX($A:$A,F136+1)</f>
        <v>Recruiter - View All</v>
      </c>
      <c r="K136" s="3" t="str">
        <f t="shared" si="2"/>
        <v>RECRUITER_-_VIEW_ALL_DATA</v>
      </c>
    </row>
    <row r="137" spans="3:11">
      <c r="C137" s="19" t="str">
        <f>""&amp;Persons!C141</f>
        <v/>
      </c>
      <c r="F137" s="3">
        <f>COUNTIF(G$2:G137,1)</f>
        <v>10</v>
      </c>
      <c r="G137" s="3">
        <f>MOD(ROWS(G$2:G137)-1,E$2)+1</f>
        <v>10</v>
      </c>
      <c r="H137" s="3" t="str">
        <f>IF(ROWS(G$2:G137)&gt;D$2*E$2,"",INDEX($C:$C,MOD(ROWS(G$2:G137)-1,E$2)+2))</f>
        <v>10010</v>
      </c>
      <c r="I137" s="3" t="str">
        <f>IFERROR(VLOOKUP(H137,Persons!C:X,22,FALSE), "")</f>
        <v>10010</v>
      </c>
      <c r="J137" s="3" t="str" cm="1">
        <f t="array" ref="J137">INDEX($A:$A,F137+1)</f>
        <v>Recruiter - View All</v>
      </c>
      <c r="K137" s="3" t="str">
        <f t="shared" si="2"/>
        <v>RECRUITER_-_VIEW_ALL_DATA</v>
      </c>
    </row>
    <row r="138" spans="3:11">
      <c r="C138" s="19" t="str">
        <f>""&amp;Persons!C142</f>
        <v/>
      </c>
      <c r="F138" s="3">
        <f>COUNTIF(G$2:G138,1)</f>
        <v>10</v>
      </c>
      <c r="G138" s="3">
        <f>MOD(ROWS(G$2:G138)-1,E$2)+1</f>
        <v>11</v>
      </c>
      <c r="H138" s="3" t="str">
        <f>IF(ROWS(G$2:G138)&gt;D$2*E$2,"",INDEX($C:$C,MOD(ROWS(G$2:G138)-1,E$2)+2))</f>
        <v>10011</v>
      </c>
      <c r="I138" s="3" t="str">
        <f>IFERROR(VLOOKUP(H138,Persons!C:X,22,FALSE), "")</f>
        <v>10011</v>
      </c>
      <c r="J138" s="3" t="str" cm="1">
        <f t="array" ref="J138">INDEX($A:$A,F138+1)</f>
        <v>Recruiter - View All</v>
      </c>
      <c r="K138" s="3" t="str">
        <f t="shared" si="2"/>
        <v>RECRUITER_-_VIEW_ALL_DATA</v>
      </c>
    </row>
    <row r="139" spans="3:11">
      <c r="C139" s="19" t="str">
        <f>""&amp;Persons!C143</f>
        <v/>
      </c>
      <c r="F139" s="3">
        <f>COUNTIF(G$2:G139,1)</f>
        <v>10</v>
      </c>
      <c r="G139" s="3">
        <f>MOD(ROWS(G$2:G139)-1,E$2)+1</f>
        <v>12</v>
      </c>
      <c r="H139" s="3" t="str">
        <f>IF(ROWS(G$2:G139)&gt;D$2*E$2,"",INDEX($C:$C,MOD(ROWS(G$2:G139)-1,E$2)+2))</f>
        <v>10012</v>
      </c>
      <c r="I139" s="3" t="str">
        <f>IFERROR(VLOOKUP(H139,Persons!C:X,22,FALSE), "")</f>
        <v>10012</v>
      </c>
      <c r="J139" s="3" t="str" cm="1">
        <f t="array" ref="J139">INDEX($A:$A,F139+1)</f>
        <v>Recruiter - View All</v>
      </c>
      <c r="K139" s="3" t="str">
        <f t="shared" si="2"/>
        <v>RECRUITER_-_VIEW_ALL_DATA</v>
      </c>
    </row>
    <row r="140" spans="3:11">
      <c r="C140" s="19" t="str">
        <f>""&amp;Persons!C144</f>
        <v/>
      </c>
      <c r="F140" s="3">
        <f>COUNTIF(G$2:G140,1)</f>
        <v>10</v>
      </c>
      <c r="G140" s="3">
        <f>MOD(ROWS(G$2:G140)-1,E$2)+1</f>
        <v>13</v>
      </c>
      <c r="H140" s="3" t="str">
        <f>IF(ROWS(G$2:G140)&gt;D$2*E$2,"",INDEX($C:$C,MOD(ROWS(G$2:G140)-1,E$2)+2))</f>
        <v>10013</v>
      </c>
      <c r="I140" s="3" t="str">
        <f>IFERROR(VLOOKUP(H140,Persons!C:X,22,FALSE), "")</f>
        <v>10013</v>
      </c>
      <c r="J140" s="3" t="str" cm="1">
        <f t="array" ref="J140">INDEX($A:$A,F140+1)</f>
        <v>Recruiter - View All</v>
      </c>
      <c r="K140" s="3" t="str">
        <f t="shared" si="2"/>
        <v>RECRUITER_-_VIEW_ALL_DATA</v>
      </c>
    </row>
    <row r="141" spans="3:11">
      <c r="C141" s="19" t="str">
        <f>""&amp;Persons!C145</f>
        <v/>
      </c>
      <c r="F141" s="3">
        <f>COUNTIF(G$2:G141,1)</f>
        <v>10</v>
      </c>
      <c r="G141" s="3">
        <f>MOD(ROWS(G$2:G141)-1,E$2)+1</f>
        <v>14</v>
      </c>
      <c r="H141" s="3" t="str">
        <f>IF(ROWS(G$2:G141)&gt;D$2*E$2,"",INDEX($C:$C,MOD(ROWS(G$2:G141)-1,E$2)+2))</f>
        <v>10014</v>
      </c>
      <c r="I141" s="3" t="str">
        <f>IFERROR(VLOOKUP(H141,Persons!C:X,22,FALSE), "")</f>
        <v>10014</v>
      </c>
      <c r="J141" s="3" t="str" cm="1">
        <f t="array" ref="J141">INDEX($A:$A,F141+1)</f>
        <v>Recruiter - View All</v>
      </c>
      <c r="K141" s="3" t="str">
        <f t="shared" si="2"/>
        <v>RECRUITER_-_VIEW_ALL_DATA</v>
      </c>
    </row>
    <row r="142" spans="3:11">
      <c r="C142" s="19" t="str">
        <f>""&amp;Persons!C146</f>
        <v/>
      </c>
      <c r="F142" s="3">
        <f>COUNTIF(G$2:G142,1)</f>
        <v>11</v>
      </c>
      <c r="G142" s="3">
        <f>MOD(ROWS(G$2:G142)-1,E$2)+1</f>
        <v>1</v>
      </c>
      <c r="H142" s="3" t="str">
        <f>IF(ROWS(G$2:G142)&gt;D$2*E$2,"",INDEX($C:$C,MOD(ROWS(G$2:G142)-1,E$2)+2))</f>
        <v>10001</v>
      </c>
      <c r="I142" s="3" t="str">
        <f>IFERROR(VLOOKUP(H142,Persons!C:X,22,FALSE), "")</f>
        <v>10001</v>
      </c>
      <c r="J142" s="3" t="str" cm="1">
        <f t="array" ref="J142">INDEX($A:$A,F142+1)</f>
        <v>Hiring Manager</v>
      </c>
      <c r="K142" s="3" t="str">
        <f t="shared" si="2"/>
        <v>ORA_IRC_HIRING_MANAGER_ABSTRACT</v>
      </c>
    </row>
    <row r="143" spans="3:11">
      <c r="C143" s="19" t="str">
        <f>""&amp;Persons!C147</f>
        <v/>
      </c>
      <c r="F143" s="3">
        <f>COUNTIF(G$2:G143,1)</f>
        <v>11</v>
      </c>
      <c r="G143" s="3">
        <f>MOD(ROWS(G$2:G143)-1,E$2)+1</f>
        <v>2</v>
      </c>
      <c r="H143" s="3" t="str">
        <f>IF(ROWS(G$2:G143)&gt;D$2*E$2,"",INDEX($C:$C,MOD(ROWS(G$2:G143)-1,E$2)+2))</f>
        <v>10002</v>
      </c>
      <c r="I143" s="3" t="str">
        <f>IFERROR(VLOOKUP(H143,Persons!C:X,22,FALSE), "")</f>
        <v>10002</v>
      </c>
      <c r="J143" s="3" t="str" cm="1">
        <f t="array" ref="J143">INDEX($A:$A,F143+1)</f>
        <v>Hiring Manager</v>
      </c>
      <c r="K143" s="3" t="str">
        <f t="shared" si="2"/>
        <v>ORA_IRC_HIRING_MANAGER_ABSTRACT</v>
      </c>
    </row>
    <row r="144" spans="3:11">
      <c r="C144" s="19" t="str">
        <f>""&amp;Persons!C148</f>
        <v/>
      </c>
      <c r="F144" s="3">
        <f>COUNTIF(G$2:G144,1)</f>
        <v>11</v>
      </c>
      <c r="G144" s="3">
        <f>MOD(ROWS(G$2:G144)-1,E$2)+1</f>
        <v>3</v>
      </c>
      <c r="H144" s="3" t="str">
        <f>IF(ROWS(G$2:G144)&gt;D$2*E$2,"",INDEX($C:$C,MOD(ROWS(G$2:G144)-1,E$2)+2))</f>
        <v>10003</v>
      </c>
      <c r="I144" s="3" t="str">
        <f>IFERROR(VLOOKUP(H144,Persons!C:X,22,FALSE), "")</f>
        <v>10003</v>
      </c>
      <c r="J144" s="3" t="str" cm="1">
        <f t="array" ref="J144">INDEX($A:$A,F144+1)</f>
        <v>Hiring Manager</v>
      </c>
      <c r="K144" s="3" t="str">
        <f t="shared" si="2"/>
        <v>ORA_IRC_HIRING_MANAGER_ABSTRACT</v>
      </c>
    </row>
    <row r="145" spans="3:11">
      <c r="C145" s="19" t="str">
        <f>""&amp;Persons!C149</f>
        <v/>
      </c>
      <c r="F145" s="3">
        <f>COUNTIF(G$2:G145,1)</f>
        <v>11</v>
      </c>
      <c r="G145" s="3">
        <f>MOD(ROWS(G$2:G145)-1,E$2)+1</f>
        <v>4</v>
      </c>
      <c r="H145" s="3" t="str">
        <f>IF(ROWS(G$2:G145)&gt;D$2*E$2,"",INDEX($C:$C,MOD(ROWS(G$2:G145)-1,E$2)+2))</f>
        <v>10004</v>
      </c>
      <c r="I145" s="3" t="str">
        <f>IFERROR(VLOOKUP(H145,Persons!C:X,22,FALSE), "")</f>
        <v>10004</v>
      </c>
      <c r="J145" s="3" t="str" cm="1">
        <f t="array" ref="J145">INDEX($A:$A,F145+1)</f>
        <v>Hiring Manager</v>
      </c>
      <c r="K145" s="3" t="str">
        <f t="shared" si="2"/>
        <v>ORA_IRC_HIRING_MANAGER_ABSTRACT</v>
      </c>
    </row>
    <row r="146" spans="3:11">
      <c r="C146" s="19" t="str">
        <f>""&amp;Persons!C150</f>
        <v/>
      </c>
      <c r="F146" s="3">
        <f>COUNTIF(G$2:G146,1)</f>
        <v>11</v>
      </c>
      <c r="G146" s="3">
        <f>MOD(ROWS(G$2:G146)-1,E$2)+1</f>
        <v>5</v>
      </c>
      <c r="H146" s="3" t="str">
        <f>IF(ROWS(G$2:G146)&gt;D$2*E$2,"",INDEX($C:$C,MOD(ROWS(G$2:G146)-1,E$2)+2))</f>
        <v>10005</v>
      </c>
      <c r="I146" s="3" t="str">
        <f>IFERROR(VLOOKUP(H146,Persons!C:X,22,FALSE), "")</f>
        <v>10005</v>
      </c>
      <c r="J146" s="3" t="str" cm="1">
        <f t="array" ref="J146">INDEX($A:$A,F146+1)</f>
        <v>Hiring Manager</v>
      </c>
      <c r="K146" s="3" t="str">
        <f t="shared" si="2"/>
        <v>ORA_IRC_HIRING_MANAGER_ABSTRACT</v>
      </c>
    </row>
    <row r="147" spans="3:11">
      <c r="C147" s="19" t="str">
        <f>""&amp;Persons!C151</f>
        <v/>
      </c>
      <c r="F147" s="3">
        <f>COUNTIF(G$2:G147,1)</f>
        <v>11</v>
      </c>
      <c r="G147" s="3">
        <f>MOD(ROWS(G$2:G147)-1,E$2)+1</f>
        <v>6</v>
      </c>
      <c r="H147" s="3" t="str">
        <f>IF(ROWS(G$2:G147)&gt;D$2*E$2,"",INDEX($C:$C,MOD(ROWS(G$2:G147)-1,E$2)+2))</f>
        <v>10006</v>
      </c>
      <c r="I147" s="3" t="str">
        <f>IFERROR(VLOOKUP(H147,Persons!C:X,22,FALSE), "")</f>
        <v>10006</v>
      </c>
      <c r="J147" s="3" t="str" cm="1">
        <f t="array" ref="J147">INDEX($A:$A,F147+1)</f>
        <v>Hiring Manager</v>
      </c>
      <c r="K147" s="3" t="str">
        <f t="shared" si="2"/>
        <v>ORA_IRC_HIRING_MANAGER_ABSTRACT</v>
      </c>
    </row>
    <row r="148" spans="3:11">
      <c r="C148" s="19" t="str">
        <f>""&amp;Persons!C152</f>
        <v/>
      </c>
      <c r="F148" s="3">
        <f>COUNTIF(G$2:G148,1)</f>
        <v>11</v>
      </c>
      <c r="G148" s="3">
        <f>MOD(ROWS(G$2:G148)-1,E$2)+1</f>
        <v>7</v>
      </c>
      <c r="H148" s="3" t="str">
        <f>IF(ROWS(G$2:G148)&gt;D$2*E$2,"",INDEX($C:$C,MOD(ROWS(G$2:G148)-1,E$2)+2))</f>
        <v>10007</v>
      </c>
      <c r="I148" s="3" t="str">
        <f>IFERROR(VLOOKUP(H148,Persons!C:X,22,FALSE), "")</f>
        <v>10007</v>
      </c>
      <c r="J148" s="3" t="str" cm="1">
        <f t="array" ref="J148">INDEX($A:$A,F148+1)</f>
        <v>Hiring Manager</v>
      </c>
      <c r="K148" s="3" t="str">
        <f t="shared" si="2"/>
        <v>ORA_IRC_HIRING_MANAGER_ABSTRACT</v>
      </c>
    </row>
    <row r="149" spans="3:11">
      <c r="C149" s="19" t="str">
        <f>""&amp;Persons!C153</f>
        <v/>
      </c>
      <c r="F149" s="3">
        <f>COUNTIF(G$2:G149,1)</f>
        <v>11</v>
      </c>
      <c r="G149" s="3">
        <f>MOD(ROWS(G$2:G149)-1,E$2)+1</f>
        <v>8</v>
      </c>
      <c r="H149" s="3" t="str">
        <f>IF(ROWS(G$2:G149)&gt;D$2*E$2,"",INDEX($C:$C,MOD(ROWS(G$2:G149)-1,E$2)+2))</f>
        <v>10008</v>
      </c>
      <c r="I149" s="3" t="str">
        <f>IFERROR(VLOOKUP(H149,Persons!C:X,22,FALSE), "")</f>
        <v>10008</v>
      </c>
      <c r="J149" s="3" t="str" cm="1">
        <f t="array" ref="J149">INDEX($A:$A,F149+1)</f>
        <v>Hiring Manager</v>
      </c>
      <c r="K149" s="3" t="str">
        <f t="shared" si="2"/>
        <v>ORA_IRC_HIRING_MANAGER_ABSTRACT</v>
      </c>
    </row>
    <row r="150" spans="3:11">
      <c r="C150" s="19" t="str">
        <f>""&amp;Persons!C154</f>
        <v/>
      </c>
      <c r="F150" s="3">
        <f>COUNTIF(G$2:G150,1)</f>
        <v>11</v>
      </c>
      <c r="G150" s="3">
        <f>MOD(ROWS(G$2:G150)-1,E$2)+1</f>
        <v>9</v>
      </c>
      <c r="H150" s="3" t="str">
        <f>IF(ROWS(G$2:G150)&gt;D$2*E$2,"",INDEX($C:$C,MOD(ROWS(G$2:G150)-1,E$2)+2))</f>
        <v>10009</v>
      </c>
      <c r="I150" s="3" t="str">
        <f>IFERROR(VLOOKUP(H150,Persons!C:X,22,FALSE), "")</f>
        <v>10009</v>
      </c>
      <c r="J150" s="3" t="str" cm="1">
        <f t="array" ref="J150">INDEX($A:$A,F150+1)</f>
        <v>Hiring Manager</v>
      </c>
      <c r="K150" s="3" t="str">
        <f t="shared" si="2"/>
        <v>ORA_IRC_HIRING_MANAGER_ABSTRACT</v>
      </c>
    </row>
    <row r="151" spans="3:11">
      <c r="C151" s="19" t="str">
        <f>""&amp;Persons!C155</f>
        <v/>
      </c>
      <c r="F151" s="3">
        <f>COUNTIF(G$2:G151,1)</f>
        <v>11</v>
      </c>
      <c r="G151" s="3">
        <f>MOD(ROWS(G$2:G151)-1,E$2)+1</f>
        <v>10</v>
      </c>
      <c r="H151" s="3" t="str">
        <f>IF(ROWS(G$2:G151)&gt;D$2*E$2,"",INDEX($C:$C,MOD(ROWS(G$2:G151)-1,E$2)+2))</f>
        <v>10010</v>
      </c>
      <c r="I151" s="3" t="str">
        <f>IFERROR(VLOOKUP(H151,Persons!C:X,22,FALSE), "")</f>
        <v>10010</v>
      </c>
      <c r="J151" s="3" t="str" cm="1">
        <f t="array" ref="J151">INDEX($A:$A,F151+1)</f>
        <v>Hiring Manager</v>
      </c>
      <c r="K151" s="3" t="str">
        <f t="shared" si="2"/>
        <v>ORA_IRC_HIRING_MANAGER_ABSTRACT</v>
      </c>
    </row>
    <row r="152" spans="3:11">
      <c r="C152" s="19" t="str">
        <f>""&amp;Persons!C156</f>
        <v/>
      </c>
      <c r="F152" s="3">
        <f>COUNTIF(G$2:G152,1)</f>
        <v>11</v>
      </c>
      <c r="G152" s="3">
        <f>MOD(ROWS(G$2:G152)-1,E$2)+1</f>
        <v>11</v>
      </c>
      <c r="H152" s="3" t="str">
        <f>IF(ROWS(G$2:G152)&gt;D$2*E$2,"",INDEX($C:$C,MOD(ROWS(G$2:G152)-1,E$2)+2))</f>
        <v>10011</v>
      </c>
      <c r="I152" s="3" t="str">
        <f>IFERROR(VLOOKUP(H152,Persons!C:X,22,FALSE), "")</f>
        <v>10011</v>
      </c>
      <c r="J152" s="3" t="str" cm="1">
        <f t="array" ref="J152">INDEX($A:$A,F152+1)</f>
        <v>Hiring Manager</v>
      </c>
      <c r="K152" s="3" t="str">
        <f t="shared" si="2"/>
        <v>ORA_IRC_HIRING_MANAGER_ABSTRACT</v>
      </c>
    </row>
    <row r="153" spans="3:11">
      <c r="C153" s="19" t="str">
        <f>""&amp;Persons!C157</f>
        <v/>
      </c>
      <c r="F153" s="3">
        <f>COUNTIF(G$2:G153,1)</f>
        <v>11</v>
      </c>
      <c r="G153" s="3">
        <f>MOD(ROWS(G$2:G153)-1,E$2)+1</f>
        <v>12</v>
      </c>
      <c r="H153" s="3" t="str">
        <f>IF(ROWS(G$2:G153)&gt;D$2*E$2,"",INDEX($C:$C,MOD(ROWS(G$2:G153)-1,E$2)+2))</f>
        <v>10012</v>
      </c>
      <c r="I153" s="3" t="str">
        <f>IFERROR(VLOOKUP(H153,Persons!C:X,22,FALSE), "")</f>
        <v>10012</v>
      </c>
      <c r="J153" s="3" t="str" cm="1">
        <f t="array" ref="J153">INDEX($A:$A,F153+1)</f>
        <v>Hiring Manager</v>
      </c>
      <c r="K153" s="3" t="str">
        <f t="shared" si="2"/>
        <v>ORA_IRC_HIRING_MANAGER_ABSTRACT</v>
      </c>
    </row>
    <row r="154" spans="3:11">
      <c r="C154" s="19" t="str">
        <f>""&amp;Persons!C158</f>
        <v/>
      </c>
      <c r="F154" s="3">
        <f>COUNTIF(G$2:G154,1)</f>
        <v>11</v>
      </c>
      <c r="G154" s="3">
        <f>MOD(ROWS(G$2:G154)-1,E$2)+1</f>
        <v>13</v>
      </c>
      <c r="H154" s="3" t="str">
        <f>IF(ROWS(G$2:G154)&gt;D$2*E$2,"",INDEX($C:$C,MOD(ROWS(G$2:G154)-1,E$2)+2))</f>
        <v>10013</v>
      </c>
      <c r="I154" s="3" t="str">
        <f>IFERROR(VLOOKUP(H154,Persons!C:X,22,FALSE), "")</f>
        <v>10013</v>
      </c>
      <c r="J154" s="3" t="str" cm="1">
        <f t="array" ref="J154">INDEX($A:$A,F154+1)</f>
        <v>Hiring Manager</v>
      </c>
      <c r="K154" s="3" t="str">
        <f t="shared" si="2"/>
        <v>ORA_IRC_HIRING_MANAGER_ABSTRACT</v>
      </c>
    </row>
    <row r="155" spans="3:11">
      <c r="C155" s="19" t="str">
        <f>""&amp;Persons!C159</f>
        <v/>
      </c>
      <c r="F155" s="3">
        <f>COUNTIF(G$2:G155,1)</f>
        <v>11</v>
      </c>
      <c r="G155" s="3">
        <f>MOD(ROWS(G$2:G155)-1,E$2)+1</f>
        <v>14</v>
      </c>
      <c r="H155" s="3" t="str">
        <f>IF(ROWS(G$2:G155)&gt;D$2*E$2,"",INDEX($C:$C,MOD(ROWS(G$2:G155)-1,E$2)+2))</f>
        <v>10014</v>
      </c>
      <c r="I155" s="3" t="str">
        <f>IFERROR(VLOOKUP(H155,Persons!C:X,22,FALSE), "")</f>
        <v>10014</v>
      </c>
      <c r="J155" s="3" t="str" cm="1">
        <f t="array" ref="J155">INDEX($A:$A,F155+1)</f>
        <v>Hiring Manager</v>
      </c>
      <c r="K155" s="3" t="str">
        <f t="shared" si="2"/>
        <v>ORA_IRC_HIRING_MANAGER_ABSTRACT</v>
      </c>
    </row>
    <row r="156" spans="3:11">
      <c r="C156" s="19" t="str">
        <f>""&amp;Persons!C160</f>
        <v/>
      </c>
      <c r="F156" s="3">
        <f>COUNTIF(G$2:G156,1)</f>
        <v>12</v>
      </c>
      <c r="G156" s="3">
        <f>MOD(ROWS(G$2:G156)-1,E$2)+1</f>
        <v>1</v>
      </c>
      <c r="H156" s="3" t="str">
        <f>IF(ROWS(G$2:G156)&gt;D$2*E$2,"",INDEX($C:$C,MOD(ROWS(G$2:G156)-1,E$2)+2))</f>
        <v>10001</v>
      </c>
      <c r="I156" s="3" t="str">
        <f>IFERROR(VLOOKUP(H156,Persons!C:X,22,FALSE), "")</f>
        <v>10001</v>
      </c>
      <c r="J156" s="3" t="str" cm="1">
        <f t="array" ref="J156">INDEX($A:$A,F156+1)</f>
        <v>Compensation Administrator - View All</v>
      </c>
      <c r="K156" s="3" t="str">
        <f t="shared" si="2"/>
        <v>COMPENSATION_ADMINISTRATOR_-_VIEW_ALL_DATA</v>
      </c>
    </row>
    <row r="157" spans="3:11">
      <c r="C157" s="19" t="str">
        <f>""&amp;Persons!C161</f>
        <v/>
      </c>
      <c r="F157" s="3">
        <f>COUNTIF(G$2:G157,1)</f>
        <v>12</v>
      </c>
      <c r="G157" s="3">
        <f>MOD(ROWS(G$2:G157)-1,E$2)+1</f>
        <v>2</v>
      </c>
      <c r="H157" s="3" t="str">
        <f>IF(ROWS(G$2:G157)&gt;D$2*E$2,"",INDEX($C:$C,MOD(ROWS(G$2:G157)-1,E$2)+2))</f>
        <v>10002</v>
      </c>
      <c r="I157" s="3" t="str">
        <f>IFERROR(VLOOKUP(H157,Persons!C:X,22,FALSE), "")</f>
        <v>10002</v>
      </c>
      <c r="J157" s="3" t="str" cm="1">
        <f t="array" ref="J157">INDEX($A:$A,F157+1)</f>
        <v>Compensation Administrator - View All</v>
      </c>
      <c r="K157" s="3" t="str">
        <f t="shared" si="2"/>
        <v>COMPENSATION_ADMINISTRATOR_-_VIEW_ALL_DATA</v>
      </c>
    </row>
    <row r="158" spans="3:11">
      <c r="C158" s="19" t="str">
        <f>""&amp;Persons!C162</f>
        <v/>
      </c>
      <c r="F158" s="3">
        <f>COUNTIF(G$2:G158,1)</f>
        <v>12</v>
      </c>
      <c r="G158" s="3">
        <f>MOD(ROWS(G$2:G158)-1,E$2)+1</f>
        <v>3</v>
      </c>
      <c r="H158" s="3" t="str">
        <f>IF(ROWS(G$2:G158)&gt;D$2*E$2,"",INDEX($C:$C,MOD(ROWS(G$2:G158)-1,E$2)+2))</f>
        <v>10003</v>
      </c>
      <c r="I158" s="3" t="str">
        <f>IFERROR(VLOOKUP(H158,Persons!C:X,22,FALSE), "")</f>
        <v>10003</v>
      </c>
      <c r="J158" s="3" t="str" cm="1">
        <f t="array" ref="J158">INDEX($A:$A,F158+1)</f>
        <v>Compensation Administrator - View All</v>
      </c>
      <c r="K158" s="3" t="str">
        <f t="shared" si="2"/>
        <v>COMPENSATION_ADMINISTRATOR_-_VIEW_ALL_DATA</v>
      </c>
    </row>
    <row r="159" spans="3:11">
      <c r="C159" s="19" t="str">
        <f>""&amp;Persons!C163</f>
        <v/>
      </c>
      <c r="F159" s="3">
        <f>COUNTIF(G$2:G159,1)</f>
        <v>12</v>
      </c>
      <c r="G159" s="3">
        <f>MOD(ROWS(G$2:G159)-1,E$2)+1</f>
        <v>4</v>
      </c>
      <c r="H159" s="3" t="str">
        <f>IF(ROWS(G$2:G159)&gt;D$2*E$2,"",INDEX($C:$C,MOD(ROWS(G$2:G159)-1,E$2)+2))</f>
        <v>10004</v>
      </c>
      <c r="I159" s="3" t="str">
        <f>IFERROR(VLOOKUP(H159,Persons!C:X,22,FALSE), "")</f>
        <v>10004</v>
      </c>
      <c r="J159" s="3" t="str" cm="1">
        <f t="array" ref="J159">INDEX($A:$A,F159+1)</f>
        <v>Compensation Administrator - View All</v>
      </c>
      <c r="K159" s="3" t="str">
        <f t="shared" si="2"/>
        <v>COMPENSATION_ADMINISTRATOR_-_VIEW_ALL_DATA</v>
      </c>
    </row>
    <row r="160" spans="3:11">
      <c r="C160" s="19" t="str">
        <f>""&amp;Persons!C164</f>
        <v/>
      </c>
      <c r="F160" s="3">
        <f>COUNTIF(G$2:G160,1)</f>
        <v>12</v>
      </c>
      <c r="G160" s="3">
        <f>MOD(ROWS(G$2:G160)-1,E$2)+1</f>
        <v>5</v>
      </c>
      <c r="H160" s="3" t="str">
        <f>IF(ROWS(G$2:G160)&gt;D$2*E$2,"",INDEX($C:$C,MOD(ROWS(G$2:G160)-1,E$2)+2))</f>
        <v>10005</v>
      </c>
      <c r="I160" s="3" t="str">
        <f>IFERROR(VLOOKUP(H160,Persons!C:X,22,FALSE), "")</f>
        <v>10005</v>
      </c>
      <c r="J160" s="3" t="str" cm="1">
        <f t="array" ref="J160">INDEX($A:$A,F160+1)</f>
        <v>Compensation Administrator - View All</v>
      </c>
      <c r="K160" s="3" t="str">
        <f t="shared" si="2"/>
        <v>COMPENSATION_ADMINISTRATOR_-_VIEW_ALL_DATA</v>
      </c>
    </row>
    <row r="161" spans="3:11">
      <c r="C161" s="19" t="str">
        <f>""&amp;Persons!C165</f>
        <v/>
      </c>
      <c r="F161" s="3">
        <f>COUNTIF(G$2:G161,1)</f>
        <v>12</v>
      </c>
      <c r="G161" s="3">
        <f>MOD(ROWS(G$2:G161)-1,E$2)+1</f>
        <v>6</v>
      </c>
      <c r="H161" s="3" t="str">
        <f>IF(ROWS(G$2:G161)&gt;D$2*E$2,"",INDEX($C:$C,MOD(ROWS(G$2:G161)-1,E$2)+2))</f>
        <v>10006</v>
      </c>
      <c r="I161" s="3" t="str">
        <f>IFERROR(VLOOKUP(H161,Persons!C:X,22,FALSE), "")</f>
        <v>10006</v>
      </c>
      <c r="J161" s="3" t="str" cm="1">
        <f t="array" ref="J161">INDEX($A:$A,F161+1)</f>
        <v>Compensation Administrator - View All</v>
      </c>
      <c r="K161" s="3" t="str">
        <f t="shared" si="2"/>
        <v>COMPENSATION_ADMINISTRATOR_-_VIEW_ALL_DATA</v>
      </c>
    </row>
    <row r="162" spans="3:11">
      <c r="C162" s="19" t="str">
        <f>""&amp;Persons!C166</f>
        <v/>
      </c>
      <c r="F162" s="3">
        <f>COUNTIF(G$2:G162,1)</f>
        <v>12</v>
      </c>
      <c r="G162" s="3">
        <f>MOD(ROWS(G$2:G162)-1,E$2)+1</f>
        <v>7</v>
      </c>
      <c r="H162" s="3" t="str">
        <f>IF(ROWS(G$2:G162)&gt;D$2*E$2,"",INDEX($C:$C,MOD(ROWS(G$2:G162)-1,E$2)+2))</f>
        <v>10007</v>
      </c>
      <c r="I162" s="3" t="str">
        <f>IFERROR(VLOOKUP(H162,Persons!C:X,22,FALSE), "")</f>
        <v>10007</v>
      </c>
      <c r="J162" s="3" t="str" cm="1">
        <f t="array" ref="J162">INDEX($A:$A,F162+1)</f>
        <v>Compensation Administrator - View All</v>
      </c>
      <c r="K162" s="3" t="str">
        <f t="shared" si="2"/>
        <v>COMPENSATION_ADMINISTRATOR_-_VIEW_ALL_DATA</v>
      </c>
    </row>
    <row r="163" spans="3:11">
      <c r="C163" s="19" t="str">
        <f>""&amp;Persons!C167</f>
        <v/>
      </c>
      <c r="F163" s="3">
        <f>COUNTIF(G$2:G163,1)</f>
        <v>12</v>
      </c>
      <c r="G163" s="3">
        <f>MOD(ROWS(G$2:G163)-1,E$2)+1</f>
        <v>8</v>
      </c>
      <c r="H163" s="3" t="str">
        <f>IF(ROWS(G$2:G163)&gt;D$2*E$2,"",INDEX($C:$C,MOD(ROWS(G$2:G163)-1,E$2)+2))</f>
        <v>10008</v>
      </c>
      <c r="I163" s="3" t="str">
        <f>IFERROR(VLOOKUP(H163,Persons!C:X,22,FALSE), "")</f>
        <v>10008</v>
      </c>
      <c r="J163" s="3" t="str" cm="1">
        <f t="array" ref="J163">INDEX($A:$A,F163+1)</f>
        <v>Compensation Administrator - View All</v>
      </c>
      <c r="K163" s="3" t="str">
        <f t="shared" si="2"/>
        <v>COMPENSATION_ADMINISTRATOR_-_VIEW_ALL_DATA</v>
      </c>
    </row>
    <row r="164" spans="3:11">
      <c r="C164" s="19" t="str">
        <f>""&amp;Persons!C168</f>
        <v/>
      </c>
      <c r="F164" s="3">
        <f>COUNTIF(G$2:G164,1)</f>
        <v>12</v>
      </c>
      <c r="G164" s="3">
        <f>MOD(ROWS(G$2:G164)-1,E$2)+1</f>
        <v>9</v>
      </c>
      <c r="H164" s="3" t="str">
        <f>IF(ROWS(G$2:G164)&gt;D$2*E$2,"",INDEX($C:$C,MOD(ROWS(G$2:G164)-1,E$2)+2))</f>
        <v>10009</v>
      </c>
      <c r="I164" s="3" t="str">
        <f>IFERROR(VLOOKUP(H164,Persons!C:X,22,FALSE), "")</f>
        <v>10009</v>
      </c>
      <c r="J164" s="3" t="str" cm="1">
        <f t="array" ref="J164">INDEX($A:$A,F164+1)</f>
        <v>Compensation Administrator - View All</v>
      </c>
      <c r="K164" s="3" t="str">
        <f t="shared" si="2"/>
        <v>COMPENSATION_ADMINISTRATOR_-_VIEW_ALL_DATA</v>
      </c>
    </row>
    <row r="165" spans="3:11">
      <c r="C165" s="19" t="str">
        <f>""&amp;Persons!C169</f>
        <v/>
      </c>
      <c r="F165" s="3">
        <f>COUNTIF(G$2:G165,1)</f>
        <v>12</v>
      </c>
      <c r="G165" s="3">
        <f>MOD(ROWS(G$2:G165)-1,E$2)+1</f>
        <v>10</v>
      </c>
      <c r="H165" s="3" t="str">
        <f>IF(ROWS(G$2:G165)&gt;D$2*E$2,"",INDEX($C:$C,MOD(ROWS(G$2:G165)-1,E$2)+2))</f>
        <v>10010</v>
      </c>
      <c r="I165" s="3" t="str">
        <f>IFERROR(VLOOKUP(H165,Persons!C:X,22,FALSE), "")</f>
        <v>10010</v>
      </c>
      <c r="J165" s="3" t="str" cm="1">
        <f t="array" ref="J165">INDEX($A:$A,F165+1)</f>
        <v>Compensation Administrator - View All</v>
      </c>
      <c r="K165" s="3" t="str">
        <f t="shared" si="2"/>
        <v>COMPENSATION_ADMINISTRATOR_-_VIEW_ALL_DATA</v>
      </c>
    </row>
    <row r="166" spans="3:11">
      <c r="C166" s="19" t="str">
        <f>""&amp;Persons!C170</f>
        <v/>
      </c>
      <c r="F166" s="3">
        <f>COUNTIF(G$2:G166,1)</f>
        <v>12</v>
      </c>
      <c r="G166" s="3">
        <f>MOD(ROWS(G$2:G166)-1,E$2)+1</f>
        <v>11</v>
      </c>
      <c r="H166" s="3" t="str">
        <f>IF(ROWS(G$2:G166)&gt;D$2*E$2,"",INDEX($C:$C,MOD(ROWS(G$2:G166)-1,E$2)+2))</f>
        <v>10011</v>
      </c>
      <c r="I166" s="3" t="str">
        <f>IFERROR(VLOOKUP(H166,Persons!C:X,22,FALSE), "")</f>
        <v>10011</v>
      </c>
      <c r="J166" s="3" t="str" cm="1">
        <f t="array" ref="J166">INDEX($A:$A,F166+1)</f>
        <v>Compensation Administrator - View All</v>
      </c>
      <c r="K166" s="3" t="str">
        <f t="shared" si="2"/>
        <v>COMPENSATION_ADMINISTRATOR_-_VIEW_ALL_DATA</v>
      </c>
    </row>
    <row r="167" spans="3:11">
      <c r="C167" s="19" t="str">
        <f>""&amp;Persons!C171</f>
        <v/>
      </c>
      <c r="F167" s="3">
        <f>COUNTIF(G$2:G167,1)</f>
        <v>12</v>
      </c>
      <c r="G167" s="3">
        <f>MOD(ROWS(G$2:G167)-1,E$2)+1</f>
        <v>12</v>
      </c>
      <c r="H167" s="3" t="str">
        <f>IF(ROWS(G$2:G167)&gt;D$2*E$2,"",INDEX($C:$C,MOD(ROWS(G$2:G167)-1,E$2)+2))</f>
        <v>10012</v>
      </c>
      <c r="I167" s="3" t="str">
        <f>IFERROR(VLOOKUP(H167,Persons!C:X,22,FALSE), "")</f>
        <v>10012</v>
      </c>
      <c r="J167" s="3" t="str" cm="1">
        <f t="array" ref="J167">INDEX($A:$A,F167+1)</f>
        <v>Compensation Administrator - View All</v>
      </c>
      <c r="K167" s="3" t="str">
        <f t="shared" si="2"/>
        <v>COMPENSATION_ADMINISTRATOR_-_VIEW_ALL_DATA</v>
      </c>
    </row>
    <row r="168" spans="3:11">
      <c r="C168" s="19" t="str">
        <f>""&amp;Persons!C172</f>
        <v/>
      </c>
      <c r="F168" s="3">
        <f>COUNTIF(G$2:G168,1)</f>
        <v>12</v>
      </c>
      <c r="G168" s="3">
        <f>MOD(ROWS(G$2:G168)-1,E$2)+1</f>
        <v>13</v>
      </c>
      <c r="H168" s="3" t="str">
        <f>IF(ROWS(G$2:G168)&gt;D$2*E$2,"",INDEX($C:$C,MOD(ROWS(G$2:G168)-1,E$2)+2))</f>
        <v>10013</v>
      </c>
      <c r="I168" s="3" t="str">
        <f>IFERROR(VLOOKUP(H168,Persons!C:X,22,FALSE), "")</f>
        <v>10013</v>
      </c>
      <c r="J168" s="3" t="str" cm="1">
        <f t="array" ref="J168">INDEX($A:$A,F168+1)</f>
        <v>Compensation Administrator - View All</v>
      </c>
      <c r="K168" s="3" t="str">
        <f t="shared" si="2"/>
        <v>COMPENSATION_ADMINISTRATOR_-_VIEW_ALL_DATA</v>
      </c>
    </row>
    <row r="169" spans="3:11">
      <c r="C169" s="19" t="str">
        <f>""&amp;Persons!C173</f>
        <v/>
      </c>
      <c r="F169" s="3">
        <f>COUNTIF(G$2:G169,1)</f>
        <v>12</v>
      </c>
      <c r="G169" s="3">
        <f>MOD(ROWS(G$2:G169)-1,E$2)+1</f>
        <v>14</v>
      </c>
      <c r="H169" s="3" t="str">
        <f>IF(ROWS(G$2:G169)&gt;D$2*E$2,"",INDEX($C:$C,MOD(ROWS(G$2:G169)-1,E$2)+2))</f>
        <v>10014</v>
      </c>
      <c r="I169" s="3" t="str">
        <f>IFERROR(VLOOKUP(H169,Persons!C:X,22,FALSE), "")</f>
        <v>10014</v>
      </c>
      <c r="J169" s="3" t="str" cm="1">
        <f t="array" ref="J169">INDEX($A:$A,F169+1)</f>
        <v>Compensation Administrator - View All</v>
      </c>
      <c r="K169" s="3" t="str">
        <f t="shared" si="2"/>
        <v>COMPENSATION_ADMINISTRATOR_-_VIEW_ALL_DATA</v>
      </c>
    </row>
    <row r="170" spans="3:11">
      <c r="C170" s="19" t="str">
        <f>""&amp;Persons!C174</f>
        <v/>
      </c>
      <c r="F170" s="3">
        <f>COUNTIF(G$2:G170,1)</f>
        <v>13</v>
      </c>
      <c r="G170" s="3">
        <f>MOD(ROWS(G$2:G170)-1,E$2)+1</f>
        <v>1</v>
      </c>
      <c r="H170" s="3" t="str">
        <f>IF(ROWS(G$2:G170)&gt;D$2*E$2,"",INDEX($C:$C,MOD(ROWS(G$2:G170)-1,E$2)+2))</f>
        <v>10001</v>
      </c>
      <c r="I170" s="3" t="str">
        <f>IFERROR(VLOOKUP(H170,Persons!C:X,22,FALSE), "")</f>
        <v>10001</v>
      </c>
      <c r="J170" s="3" t="str" cm="1">
        <f t="array" ref="J170">INDEX($A:$A,F170+1)</f>
        <v>Compensation Manager - View All</v>
      </c>
      <c r="K170" s="3" t="str">
        <f t="shared" si="2"/>
        <v>COMPENSATION_MANAGER_-_VIEW_ALL_DATA</v>
      </c>
    </row>
    <row r="171" spans="3:11">
      <c r="C171" s="19" t="str">
        <f>""&amp;Persons!C175</f>
        <v/>
      </c>
      <c r="F171" s="3">
        <f>COUNTIF(G$2:G171,1)</f>
        <v>13</v>
      </c>
      <c r="G171" s="3">
        <f>MOD(ROWS(G$2:G171)-1,E$2)+1</f>
        <v>2</v>
      </c>
      <c r="H171" s="3" t="str">
        <f>IF(ROWS(G$2:G171)&gt;D$2*E$2,"",INDEX($C:$C,MOD(ROWS(G$2:G171)-1,E$2)+2))</f>
        <v>10002</v>
      </c>
      <c r="I171" s="3" t="str">
        <f>IFERROR(VLOOKUP(H171,Persons!C:X,22,FALSE), "")</f>
        <v>10002</v>
      </c>
      <c r="J171" s="3" t="str" cm="1">
        <f t="array" ref="J171">INDEX($A:$A,F171+1)</f>
        <v>Compensation Manager - View All</v>
      </c>
      <c r="K171" s="3" t="str">
        <f t="shared" si="2"/>
        <v>COMPENSATION_MANAGER_-_VIEW_ALL_DATA</v>
      </c>
    </row>
    <row r="172" spans="3:11">
      <c r="C172" s="19" t="str">
        <f>""&amp;Persons!C176</f>
        <v/>
      </c>
      <c r="F172" s="3">
        <f>COUNTIF(G$2:G172,1)</f>
        <v>13</v>
      </c>
      <c r="G172" s="3">
        <f>MOD(ROWS(G$2:G172)-1,E$2)+1</f>
        <v>3</v>
      </c>
      <c r="H172" s="3" t="str">
        <f>IF(ROWS(G$2:G172)&gt;D$2*E$2,"",INDEX($C:$C,MOD(ROWS(G$2:G172)-1,E$2)+2))</f>
        <v>10003</v>
      </c>
      <c r="I172" s="3" t="str">
        <f>IFERROR(VLOOKUP(H172,Persons!C:X,22,FALSE), "")</f>
        <v>10003</v>
      </c>
      <c r="J172" s="3" t="str" cm="1">
        <f t="array" ref="J172">INDEX($A:$A,F172+1)</f>
        <v>Compensation Manager - View All</v>
      </c>
      <c r="K172" s="3" t="str">
        <f t="shared" si="2"/>
        <v>COMPENSATION_MANAGER_-_VIEW_ALL_DATA</v>
      </c>
    </row>
    <row r="173" spans="3:11">
      <c r="C173" s="19" t="str">
        <f>""&amp;Persons!C177</f>
        <v/>
      </c>
      <c r="F173" s="3">
        <f>COUNTIF(G$2:G173,1)</f>
        <v>13</v>
      </c>
      <c r="G173" s="3">
        <f>MOD(ROWS(G$2:G173)-1,E$2)+1</f>
        <v>4</v>
      </c>
      <c r="H173" s="3" t="str">
        <f>IF(ROWS(G$2:G173)&gt;D$2*E$2,"",INDEX($C:$C,MOD(ROWS(G$2:G173)-1,E$2)+2))</f>
        <v>10004</v>
      </c>
      <c r="I173" s="3" t="str">
        <f>IFERROR(VLOOKUP(H173,Persons!C:X,22,FALSE), "")</f>
        <v>10004</v>
      </c>
      <c r="J173" s="3" t="str" cm="1">
        <f t="array" ref="J173">INDEX($A:$A,F173+1)</f>
        <v>Compensation Manager - View All</v>
      </c>
      <c r="K173" s="3" t="str">
        <f t="shared" si="2"/>
        <v>COMPENSATION_MANAGER_-_VIEW_ALL_DATA</v>
      </c>
    </row>
    <row r="174" spans="3:11">
      <c r="C174" s="19" t="str">
        <f>""&amp;Persons!C178</f>
        <v/>
      </c>
      <c r="F174" s="3">
        <f>COUNTIF(G$2:G174,1)</f>
        <v>13</v>
      </c>
      <c r="G174" s="3">
        <f>MOD(ROWS(G$2:G174)-1,E$2)+1</f>
        <v>5</v>
      </c>
      <c r="H174" s="3" t="str">
        <f>IF(ROWS(G$2:G174)&gt;D$2*E$2,"",INDEX($C:$C,MOD(ROWS(G$2:G174)-1,E$2)+2))</f>
        <v>10005</v>
      </c>
      <c r="I174" s="3" t="str">
        <f>IFERROR(VLOOKUP(H174,Persons!C:X,22,FALSE), "")</f>
        <v>10005</v>
      </c>
      <c r="J174" s="3" t="str" cm="1">
        <f t="array" ref="J174">INDEX($A:$A,F174+1)</f>
        <v>Compensation Manager - View All</v>
      </c>
      <c r="K174" s="3" t="str">
        <f t="shared" si="2"/>
        <v>COMPENSATION_MANAGER_-_VIEW_ALL_DATA</v>
      </c>
    </row>
    <row r="175" spans="3:11">
      <c r="C175" s="19" t="str">
        <f>""&amp;Persons!C179</f>
        <v/>
      </c>
      <c r="F175" s="3">
        <f>COUNTIF(G$2:G175,1)</f>
        <v>13</v>
      </c>
      <c r="G175" s="3">
        <f>MOD(ROWS(G$2:G175)-1,E$2)+1</f>
        <v>6</v>
      </c>
      <c r="H175" s="3" t="str">
        <f>IF(ROWS(G$2:G175)&gt;D$2*E$2,"",INDEX($C:$C,MOD(ROWS(G$2:G175)-1,E$2)+2))</f>
        <v>10006</v>
      </c>
      <c r="I175" s="3" t="str">
        <f>IFERROR(VLOOKUP(H175,Persons!C:X,22,FALSE), "")</f>
        <v>10006</v>
      </c>
      <c r="J175" s="3" t="str" cm="1">
        <f t="array" ref="J175">INDEX($A:$A,F175+1)</f>
        <v>Compensation Manager - View All</v>
      </c>
      <c r="K175" s="3" t="str">
        <f t="shared" si="2"/>
        <v>COMPENSATION_MANAGER_-_VIEW_ALL_DATA</v>
      </c>
    </row>
    <row r="176" spans="3:11">
      <c r="C176" s="19" t="str">
        <f>""&amp;Persons!C180</f>
        <v/>
      </c>
      <c r="F176" s="3">
        <f>COUNTIF(G$2:G176,1)</f>
        <v>13</v>
      </c>
      <c r="G176" s="3">
        <f>MOD(ROWS(G$2:G176)-1,E$2)+1</f>
        <v>7</v>
      </c>
      <c r="H176" s="3" t="str">
        <f>IF(ROWS(G$2:G176)&gt;D$2*E$2,"",INDEX($C:$C,MOD(ROWS(G$2:G176)-1,E$2)+2))</f>
        <v>10007</v>
      </c>
      <c r="I176" s="3" t="str">
        <f>IFERROR(VLOOKUP(H176,Persons!C:X,22,FALSE), "")</f>
        <v>10007</v>
      </c>
      <c r="J176" s="3" t="str" cm="1">
        <f t="array" ref="J176">INDEX($A:$A,F176+1)</f>
        <v>Compensation Manager - View All</v>
      </c>
      <c r="K176" s="3" t="str">
        <f t="shared" si="2"/>
        <v>COMPENSATION_MANAGER_-_VIEW_ALL_DATA</v>
      </c>
    </row>
    <row r="177" spans="3:11">
      <c r="C177" s="19" t="str">
        <f>""&amp;Persons!C181</f>
        <v/>
      </c>
      <c r="F177" s="3">
        <f>COUNTIF(G$2:G177,1)</f>
        <v>13</v>
      </c>
      <c r="G177" s="3">
        <f>MOD(ROWS(G$2:G177)-1,E$2)+1</f>
        <v>8</v>
      </c>
      <c r="H177" s="3" t="str">
        <f>IF(ROWS(G$2:G177)&gt;D$2*E$2,"",INDEX($C:$C,MOD(ROWS(G$2:G177)-1,E$2)+2))</f>
        <v>10008</v>
      </c>
      <c r="I177" s="3" t="str">
        <f>IFERROR(VLOOKUP(H177,Persons!C:X,22,FALSE), "")</f>
        <v>10008</v>
      </c>
      <c r="J177" s="3" t="str" cm="1">
        <f t="array" ref="J177">INDEX($A:$A,F177+1)</f>
        <v>Compensation Manager - View All</v>
      </c>
      <c r="K177" s="3" t="str">
        <f t="shared" si="2"/>
        <v>COMPENSATION_MANAGER_-_VIEW_ALL_DATA</v>
      </c>
    </row>
    <row r="178" spans="3:11">
      <c r="C178" s="19" t="str">
        <f>""&amp;Persons!C182</f>
        <v/>
      </c>
      <c r="F178" s="3">
        <f>COUNTIF(G$2:G178,1)</f>
        <v>13</v>
      </c>
      <c r="G178" s="3">
        <f>MOD(ROWS(G$2:G178)-1,E$2)+1</f>
        <v>9</v>
      </c>
      <c r="H178" s="3" t="str">
        <f>IF(ROWS(G$2:G178)&gt;D$2*E$2,"",INDEX($C:$C,MOD(ROWS(G$2:G178)-1,E$2)+2))</f>
        <v>10009</v>
      </c>
      <c r="I178" s="3" t="str">
        <f>IFERROR(VLOOKUP(H178,Persons!C:X,22,FALSE), "")</f>
        <v>10009</v>
      </c>
      <c r="J178" s="3" t="str" cm="1">
        <f t="array" ref="J178">INDEX($A:$A,F178+1)</f>
        <v>Compensation Manager - View All</v>
      </c>
      <c r="K178" s="3" t="str">
        <f t="shared" si="2"/>
        <v>COMPENSATION_MANAGER_-_VIEW_ALL_DATA</v>
      </c>
    </row>
    <row r="179" spans="3:11">
      <c r="C179" s="19" t="str">
        <f>""&amp;Persons!C183</f>
        <v/>
      </c>
      <c r="F179" s="3">
        <f>COUNTIF(G$2:G179,1)</f>
        <v>13</v>
      </c>
      <c r="G179" s="3">
        <f>MOD(ROWS(G$2:G179)-1,E$2)+1</f>
        <v>10</v>
      </c>
      <c r="H179" s="3" t="str">
        <f>IF(ROWS(G$2:G179)&gt;D$2*E$2,"",INDEX($C:$C,MOD(ROWS(G$2:G179)-1,E$2)+2))</f>
        <v>10010</v>
      </c>
      <c r="I179" s="3" t="str">
        <f>IFERROR(VLOOKUP(H179,Persons!C:X,22,FALSE), "")</f>
        <v>10010</v>
      </c>
      <c r="J179" s="3" t="str" cm="1">
        <f t="array" ref="J179">INDEX($A:$A,F179+1)</f>
        <v>Compensation Manager - View All</v>
      </c>
      <c r="K179" s="3" t="str">
        <f t="shared" si="2"/>
        <v>COMPENSATION_MANAGER_-_VIEW_ALL_DATA</v>
      </c>
    </row>
    <row r="180" spans="3:11">
      <c r="C180" s="19" t="str">
        <f>""&amp;Persons!C184</f>
        <v/>
      </c>
      <c r="F180" s="3">
        <f>COUNTIF(G$2:G180,1)</f>
        <v>13</v>
      </c>
      <c r="G180" s="3">
        <f>MOD(ROWS(G$2:G180)-1,E$2)+1</f>
        <v>11</v>
      </c>
      <c r="H180" s="3" t="str">
        <f>IF(ROWS(G$2:G180)&gt;D$2*E$2,"",INDEX($C:$C,MOD(ROWS(G$2:G180)-1,E$2)+2))</f>
        <v>10011</v>
      </c>
      <c r="I180" s="3" t="str">
        <f>IFERROR(VLOOKUP(H180,Persons!C:X,22,FALSE), "")</f>
        <v>10011</v>
      </c>
      <c r="J180" s="3" t="str" cm="1">
        <f t="array" ref="J180">INDEX($A:$A,F180+1)</f>
        <v>Compensation Manager - View All</v>
      </c>
      <c r="K180" s="3" t="str">
        <f t="shared" si="2"/>
        <v>COMPENSATION_MANAGER_-_VIEW_ALL_DATA</v>
      </c>
    </row>
    <row r="181" spans="3:11">
      <c r="C181" s="19" t="str">
        <f>""&amp;Persons!C185</f>
        <v/>
      </c>
      <c r="F181" s="3">
        <f>COUNTIF(G$2:G181,1)</f>
        <v>13</v>
      </c>
      <c r="G181" s="3">
        <f>MOD(ROWS(G$2:G181)-1,E$2)+1</f>
        <v>12</v>
      </c>
      <c r="H181" s="3" t="str">
        <f>IF(ROWS(G$2:G181)&gt;D$2*E$2,"",INDEX($C:$C,MOD(ROWS(G$2:G181)-1,E$2)+2))</f>
        <v>10012</v>
      </c>
      <c r="I181" s="3" t="str">
        <f>IFERROR(VLOOKUP(H181,Persons!C:X,22,FALSE), "")</f>
        <v>10012</v>
      </c>
      <c r="J181" s="3" t="str" cm="1">
        <f t="array" ref="J181">INDEX($A:$A,F181+1)</f>
        <v>Compensation Manager - View All</v>
      </c>
      <c r="K181" s="3" t="str">
        <f t="shared" si="2"/>
        <v>COMPENSATION_MANAGER_-_VIEW_ALL_DATA</v>
      </c>
    </row>
    <row r="182" spans="3:11">
      <c r="C182" s="19" t="str">
        <f>""&amp;Persons!C186</f>
        <v/>
      </c>
      <c r="F182" s="3">
        <f>COUNTIF(G$2:G182,1)</f>
        <v>13</v>
      </c>
      <c r="G182" s="3">
        <f>MOD(ROWS(G$2:G182)-1,E$2)+1</f>
        <v>13</v>
      </c>
      <c r="H182" s="3" t="str">
        <f>IF(ROWS(G$2:G182)&gt;D$2*E$2,"",INDEX($C:$C,MOD(ROWS(G$2:G182)-1,E$2)+2))</f>
        <v>10013</v>
      </c>
      <c r="I182" s="3" t="str">
        <f>IFERROR(VLOOKUP(H182,Persons!C:X,22,FALSE), "")</f>
        <v>10013</v>
      </c>
      <c r="J182" s="3" t="str" cm="1">
        <f t="array" ref="J182">INDEX($A:$A,F182+1)</f>
        <v>Compensation Manager - View All</v>
      </c>
      <c r="K182" s="3" t="str">
        <f t="shared" si="2"/>
        <v>COMPENSATION_MANAGER_-_VIEW_ALL_DATA</v>
      </c>
    </row>
    <row r="183" spans="3:11">
      <c r="C183" s="19" t="str">
        <f>""&amp;Persons!C187</f>
        <v/>
      </c>
      <c r="F183" s="3">
        <f>COUNTIF(G$2:G183,1)</f>
        <v>13</v>
      </c>
      <c r="G183" s="3">
        <f>MOD(ROWS(G$2:G183)-1,E$2)+1</f>
        <v>14</v>
      </c>
      <c r="H183" s="3" t="str">
        <f>IF(ROWS(G$2:G183)&gt;D$2*E$2,"",INDEX($C:$C,MOD(ROWS(G$2:G183)-1,E$2)+2))</f>
        <v>10014</v>
      </c>
      <c r="I183" s="3" t="str">
        <f>IFERROR(VLOOKUP(H183,Persons!C:X,22,FALSE), "")</f>
        <v>10014</v>
      </c>
      <c r="J183" s="3" t="str" cm="1">
        <f t="array" ref="J183">INDEX($A:$A,F183+1)</f>
        <v>Compensation Manager - View All</v>
      </c>
      <c r="K183" s="3" t="str">
        <f t="shared" si="2"/>
        <v>COMPENSATION_MANAGER_-_VIEW_ALL_DATA</v>
      </c>
    </row>
    <row r="184" spans="3:11">
      <c r="C184" s="19" t="str">
        <f>""&amp;Persons!C188</f>
        <v/>
      </c>
      <c r="F184" s="3">
        <f>COUNTIF(G$2:G184,1)</f>
        <v>14</v>
      </c>
      <c r="G184" s="3">
        <f>MOD(ROWS(G$2:G184)-1,E$2)+1</f>
        <v>1</v>
      </c>
      <c r="H184" s="3" t="str">
        <f>IF(ROWS(G$2:G184)&gt;D$2*E$2,"",INDEX($C:$C,MOD(ROWS(G$2:G184)-1,E$2)+2))</f>
        <v>10001</v>
      </c>
      <c r="I184" s="3" t="str">
        <f>IFERROR(VLOOKUP(H184,Persons!C:X,22,FALSE), "")</f>
        <v>10001</v>
      </c>
      <c r="J184" s="3" t="str" cm="1">
        <f t="array" ref="J184">INDEX($A:$A,F184+1)</f>
        <v>Compensation Analyst - View All</v>
      </c>
      <c r="K184" s="3" t="str">
        <f t="shared" si="2"/>
        <v>COMPENSATION_ANALYST_-_VIEW_ALL_DATA</v>
      </c>
    </row>
    <row r="185" spans="3:11">
      <c r="C185" s="19" t="str">
        <f>""&amp;Persons!C189</f>
        <v/>
      </c>
      <c r="F185" s="3">
        <f>COUNTIF(G$2:G185,1)</f>
        <v>14</v>
      </c>
      <c r="G185" s="3">
        <f>MOD(ROWS(G$2:G185)-1,E$2)+1</f>
        <v>2</v>
      </c>
      <c r="H185" s="3" t="str">
        <f>IF(ROWS(G$2:G185)&gt;D$2*E$2,"",INDEX($C:$C,MOD(ROWS(G$2:G185)-1,E$2)+2))</f>
        <v>10002</v>
      </c>
      <c r="I185" s="3" t="str">
        <f>IFERROR(VLOOKUP(H185,Persons!C:X,22,FALSE), "")</f>
        <v>10002</v>
      </c>
      <c r="J185" s="3" t="str" cm="1">
        <f t="array" ref="J185">INDEX($A:$A,F185+1)</f>
        <v>Compensation Analyst - View All</v>
      </c>
      <c r="K185" s="3" t="str">
        <f t="shared" si="2"/>
        <v>COMPENSATION_ANALYST_-_VIEW_ALL_DATA</v>
      </c>
    </row>
    <row r="186" spans="3:11">
      <c r="C186" s="19" t="str">
        <f>""&amp;Persons!C190</f>
        <v/>
      </c>
      <c r="F186" s="3">
        <f>COUNTIF(G$2:G186,1)</f>
        <v>14</v>
      </c>
      <c r="G186" s="3">
        <f>MOD(ROWS(G$2:G186)-1,E$2)+1</f>
        <v>3</v>
      </c>
      <c r="H186" s="3" t="str">
        <f>IF(ROWS(G$2:G186)&gt;D$2*E$2,"",INDEX($C:$C,MOD(ROWS(G$2:G186)-1,E$2)+2))</f>
        <v>10003</v>
      </c>
      <c r="I186" s="3" t="str">
        <f>IFERROR(VLOOKUP(H186,Persons!C:X,22,FALSE), "")</f>
        <v>10003</v>
      </c>
      <c r="J186" s="3" t="str" cm="1">
        <f t="array" ref="J186">INDEX($A:$A,F186+1)</f>
        <v>Compensation Analyst - View All</v>
      </c>
      <c r="K186" s="3" t="str">
        <f t="shared" si="2"/>
        <v>COMPENSATION_ANALYST_-_VIEW_ALL_DATA</v>
      </c>
    </row>
    <row r="187" spans="3:11">
      <c r="C187" s="19" t="str">
        <f>""&amp;Persons!C191</f>
        <v/>
      </c>
      <c r="F187" s="3">
        <f>COUNTIF(G$2:G187,1)</f>
        <v>14</v>
      </c>
      <c r="G187" s="3">
        <f>MOD(ROWS(G$2:G187)-1,E$2)+1</f>
        <v>4</v>
      </c>
      <c r="H187" s="3" t="str">
        <f>IF(ROWS(G$2:G187)&gt;D$2*E$2,"",INDEX($C:$C,MOD(ROWS(G$2:G187)-1,E$2)+2))</f>
        <v>10004</v>
      </c>
      <c r="I187" s="3" t="str">
        <f>IFERROR(VLOOKUP(H187,Persons!C:X,22,FALSE), "")</f>
        <v>10004</v>
      </c>
      <c r="J187" s="3" t="str" cm="1">
        <f t="array" ref="J187">INDEX($A:$A,F187+1)</f>
        <v>Compensation Analyst - View All</v>
      </c>
      <c r="K187" s="3" t="str">
        <f t="shared" si="2"/>
        <v>COMPENSATION_ANALYST_-_VIEW_ALL_DATA</v>
      </c>
    </row>
    <row r="188" spans="3:11">
      <c r="C188" s="19" t="str">
        <f>""&amp;Persons!C192</f>
        <v/>
      </c>
      <c r="F188" s="3">
        <f>COUNTIF(G$2:G188,1)</f>
        <v>14</v>
      </c>
      <c r="G188" s="3">
        <f>MOD(ROWS(G$2:G188)-1,E$2)+1</f>
        <v>5</v>
      </c>
      <c r="H188" s="3" t="str">
        <f>IF(ROWS(G$2:G188)&gt;D$2*E$2,"",INDEX($C:$C,MOD(ROWS(G$2:G188)-1,E$2)+2))</f>
        <v>10005</v>
      </c>
      <c r="I188" s="3" t="str">
        <f>IFERROR(VLOOKUP(H188,Persons!C:X,22,FALSE), "")</f>
        <v>10005</v>
      </c>
      <c r="J188" s="3" t="str" cm="1">
        <f t="array" ref="J188">INDEX($A:$A,F188+1)</f>
        <v>Compensation Analyst - View All</v>
      </c>
      <c r="K188" s="3" t="str">
        <f t="shared" si="2"/>
        <v>COMPENSATION_ANALYST_-_VIEW_ALL_DATA</v>
      </c>
    </row>
    <row r="189" spans="3:11">
      <c r="C189" s="19" t="str">
        <f>""&amp;Persons!C193</f>
        <v/>
      </c>
      <c r="F189" s="3">
        <f>COUNTIF(G$2:G189,1)</f>
        <v>14</v>
      </c>
      <c r="G189" s="3">
        <f>MOD(ROWS(G$2:G189)-1,E$2)+1</f>
        <v>6</v>
      </c>
      <c r="H189" s="3" t="str">
        <f>IF(ROWS(G$2:G189)&gt;D$2*E$2,"",INDEX($C:$C,MOD(ROWS(G$2:G189)-1,E$2)+2))</f>
        <v>10006</v>
      </c>
      <c r="I189" s="3" t="str">
        <f>IFERROR(VLOOKUP(H189,Persons!C:X,22,FALSE), "")</f>
        <v>10006</v>
      </c>
      <c r="J189" s="3" t="str" cm="1">
        <f t="array" ref="J189">INDEX($A:$A,F189+1)</f>
        <v>Compensation Analyst - View All</v>
      </c>
      <c r="K189" s="3" t="str">
        <f t="shared" si="2"/>
        <v>COMPENSATION_ANALYST_-_VIEW_ALL_DATA</v>
      </c>
    </row>
    <row r="190" spans="3:11">
      <c r="C190" s="19" t="str">
        <f>""&amp;Persons!C194</f>
        <v/>
      </c>
      <c r="F190" s="3">
        <f>COUNTIF(G$2:G190,1)</f>
        <v>14</v>
      </c>
      <c r="G190" s="3">
        <f>MOD(ROWS(G$2:G190)-1,E$2)+1</f>
        <v>7</v>
      </c>
      <c r="H190" s="3" t="str">
        <f>IF(ROWS(G$2:G190)&gt;D$2*E$2,"",INDEX($C:$C,MOD(ROWS(G$2:G190)-1,E$2)+2))</f>
        <v>10007</v>
      </c>
      <c r="I190" s="3" t="str">
        <f>IFERROR(VLOOKUP(H190,Persons!C:X,22,FALSE), "")</f>
        <v>10007</v>
      </c>
      <c r="J190" s="3" t="str" cm="1">
        <f t="array" ref="J190">INDEX($A:$A,F190+1)</f>
        <v>Compensation Analyst - View All</v>
      </c>
      <c r="K190" s="3" t="str">
        <f t="shared" si="2"/>
        <v>COMPENSATION_ANALYST_-_VIEW_ALL_DATA</v>
      </c>
    </row>
    <row r="191" spans="3:11">
      <c r="C191" s="19" t="str">
        <f>""&amp;Persons!C195</f>
        <v/>
      </c>
      <c r="F191" s="3">
        <f>COUNTIF(G$2:G191,1)</f>
        <v>14</v>
      </c>
      <c r="G191" s="3">
        <f>MOD(ROWS(G$2:G191)-1,E$2)+1</f>
        <v>8</v>
      </c>
      <c r="H191" s="3" t="str">
        <f>IF(ROWS(G$2:G191)&gt;D$2*E$2,"",INDEX($C:$C,MOD(ROWS(G$2:G191)-1,E$2)+2))</f>
        <v>10008</v>
      </c>
      <c r="I191" s="3" t="str">
        <f>IFERROR(VLOOKUP(H191,Persons!C:X,22,FALSE), "")</f>
        <v>10008</v>
      </c>
      <c r="J191" s="3" t="str" cm="1">
        <f t="array" ref="J191">INDEX($A:$A,F191+1)</f>
        <v>Compensation Analyst - View All</v>
      </c>
      <c r="K191" s="3" t="str">
        <f t="shared" si="2"/>
        <v>COMPENSATION_ANALYST_-_VIEW_ALL_DATA</v>
      </c>
    </row>
    <row r="192" spans="3:11">
      <c r="C192" s="19" t="str">
        <f>""&amp;Persons!C196</f>
        <v/>
      </c>
      <c r="F192" s="3">
        <f>COUNTIF(G$2:G192,1)</f>
        <v>14</v>
      </c>
      <c r="G192" s="3">
        <f>MOD(ROWS(G$2:G192)-1,E$2)+1</f>
        <v>9</v>
      </c>
      <c r="H192" s="3" t="str">
        <f>IF(ROWS(G$2:G192)&gt;D$2*E$2,"",INDEX($C:$C,MOD(ROWS(G$2:G192)-1,E$2)+2))</f>
        <v>10009</v>
      </c>
      <c r="I192" s="3" t="str">
        <f>IFERROR(VLOOKUP(H192,Persons!C:X,22,FALSE), "")</f>
        <v>10009</v>
      </c>
      <c r="J192" s="3" t="str" cm="1">
        <f t="array" ref="J192">INDEX($A:$A,F192+1)</f>
        <v>Compensation Analyst - View All</v>
      </c>
      <c r="K192" s="3" t="str">
        <f t="shared" si="2"/>
        <v>COMPENSATION_ANALYST_-_VIEW_ALL_DATA</v>
      </c>
    </row>
    <row r="193" spans="3:11">
      <c r="C193" s="19" t="str">
        <f>""&amp;Persons!C197</f>
        <v/>
      </c>
      <c r="F193" s="3">
        <f>COUNTIF(G$2:G193,1)</f>
        <v>14</v>
      </c>
      <c r="G193" s="3">
        <f>MOD(ROWS(G$2:G193)-1,E$2)+1</f>
        <v>10</v>
      </c>
      <c r="H193" s="3" t="str">
        <f>IF(ROWS(G$2:G193)&gt;D$2*E$2,"",INDEX($C:$C,MOD(ROWS(G$2:G193)-1,E$2)+2))</f>
        <v>10010</v>
      </c>
      <c r="I193" s="3" t="str">
        <f>IFERROR(VLOOKUP(H193,Persons!C:X,22,FALSE), "")</f>
        <v>10010</v>
      </c>
      <c r="J193" s="3" t="str" cm="1">
        <f t="array" ref="J193">INDEX($A:$A,F193+1)</f>
        <v>Compensation Analyst - View All</v>
      </c>
      <c r="K193" s="3" t="str">
        <f t="shared" si="2"/>
        <v>COMPENSATION_ANALYST_-_VIEW_ALL_DATA</v>
      </c>
    </row>
    <row r="194" spans="3:11">
      <c r="C194" s="19" t="str">
        <f>""&amp;Persons!C198</f>
        <v/>
      </c>
      <c r="F194" s="3">
        <f>COUNTIF(G$2:G194,1)</f>
        <v>14</v>
      </c>
      <c r="G194" s="3">
        <f>MOD(ROWS(G$2:G194)-1,E$2)+1</f>
        <v>11</v>
      </c>
      <c r="H194" s="3" t="str">
        <f>IF(ROWS(G$2:G194)&gt;D$2*E$2,"",INDEX($C:$C,MOD(ROWS(G$2:G194)-1,E$2)+2))</f>
        <v>10011</v>
      </c>
      <c r="I194" s="3" t="str">
        <f>IFERROR(VLOOKUP(H194,Persons!C:X,22,FALSE), "")</f>
        <v>10011</v>
      </c>
      <c r="J194" s="3" t="str" cm="1">
        <f t="array" ref="J194">INDEX($A:$A,F194+1)</f>
        <v>Compensation Analyst - View All</v>
      </c>
      <c r="K194" s="3" t="str">
        <f t="shared" si="2"/>
        <v>COMPENSATION_ANALYST_-_VIEW_ALL_DATA</v>
      </c>
    </row>
    <row r="195" spans="3:11">
      <c r="C195" s="19" t="str">
        <f>""&amp;Persons!C199</f>
        <v/>
      </c>
      <c r="F195" s="3">
        <f>COUNTIF(G$2:G195,1)</f>
        <v>14</v>
      </c>
      <c r="G195" s="3">
        <f>MOD(ROWS(G$2:G195)-1,E$2)+1</f>
        <v>12</v>
      </c>
      <c r="H195" s="3" t="str">
        <f>IF(ROWS(G$2:G195)&gt;D$2*E$2,"",INDEX($C:$C,MOD(ROWS(G$2:G195)-1,E$2)+2))</f>
        <v>10012</v>
      </c>
      <c r="I195" s="3" t="str">
        <f>IFERROR(VLOOKUP(H195,Persons!C:X,22,FALSE), "")</f>
        <v>10012</v>
      </c>
      <c r="J195" s="3" t="str" cm="1">
        <f t="array" ref="J195">INDEX($A:$A,F195+1)</f>
        <v>Compensation Analyst - View All</v>
      </c>
      <c r="K195" s="3" t="str">
        <f t="shared" ref="K195:K258" si="3">IFERROR(VLOOKUP(J195,A:B,2,FALSE),"")</f>
        <v>COMPENSATION_ANALYST_-_VIEW_ALL_DATA</v>
      </c>
    </row>
    <row r="196" spans="3:11">
      <c r="C196" s="19" t="str">
        <f>""&amp;Persons!C200</f>
        <v/>
      </c>
      <c r="F196" s="3">
        <f>COUNTIF(G$2:G196,1)</f>
        <v>14</v>
      </c>
      <c r="G196" s="3">
        <f>MOD(ROWS(G$2:G196)-1,E$2)+1</f>
        <v>13</v>
      </c>
      <c r="H196" s="3" t="str">
        <f>IF(ROWS(G$2:G196)&gt;D$2*E$2,"",INDEX($C:$C,MOD(ROWS(G$2:G196)-1,E$2)+2))</f>
        <v>10013</v>
      </c>
      <c r="I196" s="3" t="str">
        <f>IFERROR(VLOOKUP(H196,Persons!C:X,22,FALSE), "")</f>
        <v>10013</v>
      </c>
      <c r="J196" s="3" t="str" cm="1">
        <f t="array" ref="J196">INDEX($A:$A,F196+1)</f>
        <v>Compensation Analyst - View All</v>
      </c>
      <c r="K196" s="3" t="str">
        <f t="shared" si="3"/>
        <v>COMPENSATION_ANALYST_-_VIEW_ALL_DATA</v>
      </c>
    </row>
    <row r="197" spans="3:11">
      <c r="C197" s="19" t="str">
        <f>""&amp;Persons!C201</f>
        <v/>
      </c>
      <c r="F197" s="3">
        <f>COUNTIF(G$2:G197,1)</f>
        <v>14</v>
      </c>
      <c r="G197" s="3">
        <f>MOD(ROWS(G$2:G197)-1,E$2)+1</f>
        <v>14</v>
      </c>
      <c r="H197" s="3" t="str">
        <f>IF(ROWS(G$2:G197)&gt;D$2*E$2,"",INDEX($C:$C,MOD(ROWS(G$2:G197)-1,E$2)+2))</f>
        <v>10014</v>
      </c>
      <c r="I197" s="3" t="str">
        <f>IFERROR(VLOOKUP(H197,Persons!C:X,22,FALSE), "")</f>
        <v>10014</v>
      </c>
      <c r="J197" s="3" t="str" cm="1">
        <f t="array" ref="J197">INDEX($A:$A,F197+1)</f>
        <v>Compensation Analyst - View All</v>
      </c>
      <c r="K197" s="3" t="str">
        <f t="shared" si="3"/>
        <v>COMPENSATION_ANALYST_-_VIEW_ALL_DATA</v>
      </c>
    </row>
    <row r="198" spans="3:11">
      <c r="C198" s="19" t="str">
        <f>""&amp;Persons!C202</f>
        <v/>
      </c>
      <c r="F198" s="3">
        <f>COUNTIF(G$2:G198,1)</f>
        <v>15</v>
      </c>
      <c r="G198" s="3">
        <f>MOD(ROWS(G$2:G198)-1,E$2)+1</f>
        <v>1</v>
      </c>
      <c r="H198" s="3" t="str">
        <f>IF(ROWS(G$2:G198)&gt;D$2*E$2,"",INDEX($C:$C,MOD(ROWS(G$2:G198)-1,E$2)+2))</f>
        <v>10001</v>
      </c>
      <c r="I198" s="3" t="str">
        <f>IFERROR(VLOOKUP(H198,Persons!C:X,22,FALSE), "")</f>
        <v>10001</v>
      </c>
      <c r="J198" s="3" t="str" cm="1">
        <f t="array" ref="J198">INDEX($A:$A,F198+1)</f>
        <v>Human Capital Management Application Administrator</v>
      </c>
      <c r="K198" s="3" t="str">
        <f t="shared" si="3"/>
        <v>ORA_HRC_HUMAN_CAPITAL_MANAGEMENT_APPLICATION_ADMINISTRATOR_JOB</v>
      </c>
    </row>
    <row r="199" spans="3:11">
      <c r="C199" s="19" t="str">
        <f>""&amp;Persons!C203</f>
        <v/>
      </c>
      <c r="F199" s="3">
        <f>COUNTIF(G$2:G199,1)</f>
        <v>15</v>
      </c>
      <c r="G199" s="3">
        <f>MOD(ROWS(G$2:G199)-1,E$2)+1</f>
        <v>2</v>
      </c>
      <c r="H199" s="3" t="str">
        <f>IF(ROWS(G$2:G199)&gt;D$2*E$2,"",INDEX($C:$C,MOD(ROWS(G$2:G199)-1,E$2)+2))</f>
        <v>10002</v>
      </c>
      <c r="I199" s="3" t="str">
        <f>IFERROR(VLOOKUP(H199,Persons!C:X,22,FALSE), "")</f>
        <v>10002</v>
      </c>
      <c r="J199" s="3" t="str" cm="1">
        <f t="array" ref="J199">INDEX($A:$A,F199+1)</f>
        <v>Human Capital Management Application Administrator</v>
      </c>
      <c r="K199" s="3" t="str">
        <f t="shared" si="3"/>
        <v>ORA_HRC_HUMAN_CAPITAL_MANAGEMENT_APPLICATION_ADMINISTRATOR_JOB</v>
      </c>
    </row>
    <row r="200" spans="3:11">
      <c r="C200" s="19" t="str">
        <f>""&amp;Persons!C204</f>
        <v/>
      </c>
      <c r="F200" s="3">
        <f>COUNTIF(G$2:G200,1)</f>
        <v>15</v>
      </c>
      <c r="G200" s="3">
        <f>MOD(ROWS(G$2:G200)-1,E$2)+1</f>
        <v>3</v>
      </c>
      <c r="H200" s="3" t="str">
        <f>IF(ROWS(G$2:G200)&gt;D$2*E$2,"",INDEX($C:$C,MOD(ROWS(G$2:G200)-1,E$2)+2))</f>
        <v>10003</v>
      </c>
      <c r="I200" s="3" t="str">
        <f>IFERROR(VLOOKUP(H200,Persons!C:X,22,FALSE), "")</f>
        <v>10003</v>
      </c>
      <c r="J200" s="3" t="str" cm="1">
        <f t="array" ref="J200">INDEX($A:$A,F200+1)</f>
        <v>Human Capital Management Application Administrator</v>
      </c>
      <c r="K200" s="3" t="str">
        <f t="shared" si="3"/>
        <v>ORA_HRC_HUMAN_CAPITAL_MANAGEMENT_APPLICATION_ADMINISTRATOR_JOB</v>
      </c>
    </row>
    <row r="201" spans="3:11">
      <c r="C201" s="19" t="str">
        <f>""&amp;Persons!C205</f>
        <v/>
      </c>
      <c r="F201" s="3">
        <f>COUNTIF(G$2:G201,1)</f>
        <v>15</v>
      </c>
      <c r="G201" s="3">
        <f>MOD(ROWS(G$2:G201)-1,E$2)+1</f>
        <v>4</v>
      </c>
      <c r="H201" s="3" t="str">
        <f>IF(ROWS(G$2:G201)&gt;D$2*E$2,"",INDEX($C:$C,MOD(ROWS(G$2:G201)-1,E$2)+2))</f>
        <v>10004</v>
      </c>
      <c r="I201" s="3" t="str">
        <f>IFERROR(VLOOKUP(H201,Persons!C:X,22,FALSE), "")</f>
        <v>10004</v>
      </c>
      <c r="J201" s="3" t="str" cm="1">
        <f t="array" ref="J201">INDEX($A:$A,F201+1)</f>
        <v>Human Capital Management Application Administrator</v>
      </c>
      <c r="K201" s="3" t="str">
        <f t="shared" si="3"/>
        <v>ORA_HRC_HUMAN_CAPITAL_MANAGEMENT_APPLICATION_ADMINISTRATOR_JOB</v>
      </c>
    </row>
    <row r="202" spans="3:11">
      <c r="C202" s="19" t="str">
        <f>""&amp;Persons!C206</f>
        <v/>
      </c>
      <c r="F202" s="3">
        <f>COUNTIF(G$2:G202,1)</f>
        <v>15</v>
      </c>
      <c r="G202" s="3">
        <f>MOD(ROWS(G$2:G202)-1,E$2)+1</f>
        <v>5</v>
      </c>
      <c r="H202" s="3" t="str">
        <f>IF(ROWS(G$2:G202)&gt;D$2*E$2,"",INDEX($C:$C,MOD(ROWS(G$2:G202)-1,E$2)+2))</f>
        <v>10005</v>
      </c>
      <c r="I202" s="3" t="str">
        <f>IFERROR(VLOOKUP(H202,Persons!C:X,22,FALSE), "")</f>
        <v>10005</v>
      </c>
      <c r="J202" s="3" t="str" cm="1">
        <f t="array" ref="J202">INDEX($A:$A,F202+1)</f>
        <v>Human Capital Management Application Administrator</v>
      </c>
      <c r="K202" s="3" t="str">
        <f t="shared" si="3"/>
        <v>ORA_HRC_HUMAN_CAPITAL_MANAGEMENT_APPLICATION_ADMINISTRATOR_JOB</v>
      </c>
    </row>
    <row r="203" spans="3:11">
      <c r="C203" s="19" t="str">
        <f>""&amp;Persons!C207</f>
        <v/>
      </c>
      <c r="F203" s="3">
        <f>COUNTIF(G$2:G203,1)</f>
        <v>15</v>
      </c>
      <c r="G203" s="3">
        <f>MOD(ROWS(G$2:G203)-1,E$2)+1</f>
        <v>6</v>
      </c>
      <c r="H203" s="3" t="str">
        <f>IF(ROWS(G$2:G203)&gt;D$2*E$2,"",INDEX($C:$C,MOD(ROWS(G$2:G203)-1,E$2)+2))</f>
        <v>10006</v>
      </c>
      <c r="I203" s="3" t="str">
        <f>IFERROR(VLOOKUP(H203,Persons!C:X,22,FALSE), "")</f>
        <v>10006</v>
      </c>
      <c r="J203" s="3" t="str" cm="1">
        <f t="array" ref="J203">INDEX($A:$A,F203+1)</f>
        <v>Human Capital Management Application Administrator</v>
      </c>
      <c r="K203" s="3" t="str">
        <f t="shared" si="3"/>
        <v>ORA_HRC_HUMAN_CAPITAL_MANAGEMENT_APPLICATION_ADMINISTRATOR_JOB</v>
      </c>
    </row>
    <row r="204" spans="3:11">
      <c r="C204" s="19" t="str">
        <f>""&amp;Persons!C208</f>
        <v/>
      </c>
      <c r="F204" s="3">
        <f>COUNTIF(G$2:G204,1)</f>
        <v>15</v>
      </c>
      <c r="G204" s="3">
        <f>MOD(ROWS(G$2:G204)-1,E$2)+1</f>
        <v>7</v>
      </c>
      <c r="H204" s="3" t="str">
        <f>IF(ROWS(G$2:G204)&gt;D$2*E$2,"",INDEX($C:$C,MOD(ROWS(G$2:G204)-1,E$2)+2))</f>
        <v>10007</v>
      </c>
      <c r="I204" s="3" t="str">
        <f>IFERROR(VLOOKUP(H204,Persons!C:X,22,FALSE), "")</f>
        <v>10007</v>
      </c>
      <c r="J204" s="3" t="str" cm="1">
        <f t="array" ref="J204">INDEX($A:$A,F204+1)</f>
        <v>Human Capital Management Application Administrator</v>
      </c>
      <c r="K204" s="3" t="str">
        <f t="shared" si="3"/>
        <v>ORA_HRC_HUMAN_CAPITAL_MANAGEMENT_APPLICATION_ADMINISTRATOR_JOB</v>
      </c>
    </row>
    <row r="205" spans="3:11">
      <c r="C205" s="19" t="str">
        <f>""&amp;Persons!C209</f>
        <v/>
      </c>
      <c r="F205" s="3">
        <f>COUNTIF(G$2:G205,1)</f>
        <v>15</v>
      </c>
      <c r="G205" s="3">
        <f>MOD(ROWS(G$2:G205)-1,E$2)+1</f>
        <v>8</v>
      </c>
      <c r="H205" s="3" t="str">
        <f>IF(ROWS(G$2:G205)&gt;D$2*E$2,"",INDEX($C:$C,MOD(ROWS(G$2:G205)-1,E$2)+2))</f>
        <v>10008</v>
      </c>
      <c r="I205" s="3" t="str">
        <f>IFERROR(VLOOKUP(H205,Persons!C:X,22,FALSE), "")</f>
        <v>10008</v>
      </c>
      <c r="J205" s="3" t="str" cm="1">
        <f t="array" ref="J205">INDEX($A:$A,F205+1)</f>
        <v>Human Capital Management Application Administrator</v>
      </c>
      <c r="K205" s="3" t="str">
        <f t="shared" si="3"/>
        <v>ORA_HRC_HUMAN_CAPITAL_MANAGEMENT_APPLICATION_ADMINISTRATOR_JOB</v>
      </c>
    </row>
    <row r="206" spans="3:11">
      <c r="C206" s="19" t="str">
        <f>""&amp;Persons!C210</f>
        <v/>
      </c>
      <c r="F206" s="3">
        <f>COUNTIF(G$2:G206,1)</f>
        <v>15</v>
      </c>
      <c r="G206" s="3">
        <f>MOD(ROWS(G$2:G206)-1,E$2)+1</f>
        <v>9</v>
      </c>
      <c r="H206" s="3" t="str">
        <f>IF(ROWS(G$2:G206)&gt;D$2*E$2,"",INDEX($C:$C,MOD(ROWS(G$2:G206)-1,E$2)+2))</f>
        <v>10009</v>
      </c>
      <c r="I206" s="3" t="str">
        <f>IFERROR(VLOOKUP(H206,Persons!C:X,22,FALSE), "")</f>
        <v>10009</v>
      </c>
      <c r="J206" s="3" t="str" cm="1">
        <f t="array" ref="J206">INDEX($A:$A,F206+1)</f>
        <v>Human Capital Management Application Administrator</v>
      </c>
      <c r="K206" s="3" t="str">
        <f t="shared" si="3"/>
        <v>ORA_HRC_HUMAN_CAPITAL_MANAGEMENT_APPLICATION_ADMINISTRATOR_JOB</v>
      </c>
    </row>
    <row r="207" spans="3:11">
      <c r="C207" s="19" t="str">
        <f>""&amp;Persons!C211</f>
        <v/>
      </c>
      <c r="F207" s="3">
        <f>COUNTIF(G$2:G207,1)</f>
        <v>15</v>
      </c>
      <c r="G207" s="3">
        <f>MOD(ROWS(G$2:G207)-1,E$2)+1</f>
        <v>10</v>
      </c>
      <c r="H207" s="3" t="str">
        <f>IF(ROWS(G$2:G207)&gt;D$2*E$2,"",INDEX($C:$C,MOD(ROWS(G$2:G207)-1,E$2)+2))</f>
        <v>10010</v>
      </c>
      <c r="I207" s="3" t="str">
        <f>IFERROR(VLOOKUP(H207,Persons!C:X,22,FALSE), "")</f>
        <v>10010</v>
      </c>
      <c r="J207" s="3" t="str" cm="1">
        <f t="array" ref="J207">INDEX($A:$A,F207+1)</f>
        <v>Human Capital Management Application Administrator</v>
      </c>
      <c r="K207" s="3" t="str">
        <f t="shared" si="3"/>
        <v>ORA_HRC_HUMAN_CAPITAL_MANAGEMENT_APPLICATION_ADMINISTRATOR_JOB</v>
      </c>
    </row>
    <row r="208" spans="3:11">
      <c r="C208" s="19" t="str">
        <f>""&amp;Persons!C212</f>
        <v/>
      </c>
      <c r="F208" s="3">
        <f>COUNTIF(G$2:G208,1)</f>
        <v>15</v>
      </c>
      <c r="G208" s="3">
        <f>MOD(ROWS(G$2:G208)-1,E$2)+1</f>
        <v>11</v>
      </c>
      <c r="H208" s="3" t="str">
        <f>IF(ROWS(G$2:G208)&gt;D$2*E$2,"",INDEX($C:$C,MOD(ROWS(G$2:G208)-1,E$2)+2))</f>
        <v>10011</v>
      </c>
      <c r="I208" s="3" t="str">
        <f>IFERROR(VLOOKUP(H208,Persons!C:X,22,FALSE), "")</f>
        <v>10011</v>
      </c>
      <c r="J208" s="3" t="str" cm="1">
        <f t="array" ref="J208">INDEX($A:$A,F208+1)</f>
        <v>Human Capital Management Application Administrator</v>
      </c>
      <c r="K208" s="3" t="str">
        <f t="shared" si="3"/>
        <v>ORA_HRC_HUMAN_CAPITAL_MANAGEMENT_APPLICATION_ADMINISTRATOR_JOB</v>
      </c>
    </row>
    <row r="209" spans="3:11">
      <c r="C209" s="19" t="str">
        <f>""&amp;Persons!C213</f>
        <v/>
      </c>
      <c r="F209" s="3">
        <f>COUNTIF(G$2:G209,1)</f>
        <v>15</v>
      </c>
      <c r="G209" s="3">
        <f>MOD(ROWS(G$2:G209)-1,E$2)+1</f>
        <v>12</v>
      </c>
      <c r="H209" s="3" t="str">
        <f>IF(ROWS(G$2:G209)&gt;D$2*E$2,"",INDEX($C:$C,MOD(ROWS(G$2:G209)-1,E$2)+2))</f>
        <v>10012</v>
      </c>
      <c r="I209" s="3" t="str">
        <f>IFERROR(VLOOKUP(H209,Persons!C:X,22,FALSE), "")</f>
        <v>10012</v>
      </c>
      <c r="J209" s="3" t="str" cm="1">
        <f t="array" ref="J209">INDEX($A:$A,F209+1)</f>
        <v>Human Capital Management Application Administrator</v>
      </c>
      <c r="K209" s="3" t="str">
        <f t="shared" si="3"/>
        <v>ORA_HRC_HUMAN_CAPITAL_MANAGEMENT_APPLICATION_ADMINISTRATOR_JOB</v>
      </c>
    </row>
    <row r="210" spans="3:11">
      <c r="C210" s="19" t="str">
        <f>""&amp;Persons!C214</f>
        <v/>
      </c>
      <c r="F210" s="3">
        <f>COUNTIF(G$2:G210,1)</f>
        <v>15</v>
      </c>
      <c r="G210" s="3">
        <f>MOD(ROWS(G$2:G210)-1,E$2)+1</f>
        <v>13</v>
      </c>
      <c r="H210" s="3" t="str">
        <f>IF(ROWS(G$2:G210)&gt;D$2*E$2,"",INDEX($C:$C,MOD(ROWS(G$2:G210)-1,E$2)+2))</f>
        <v>10013</v>
      </c>
      <c r="I210" s="3" t="str">
        <f>IFERROR(VLOOKUP(H210,Persons!C:X,22,FALSE), "")</f>
        <v>10013</v>
      </c>
      <c r="J210" s="3" t="str" cm="1">
        <f t="array" ref="J210">INDEX($A:$A,F210+1)</f>
        <v>Human Capital Management Application Administrator</v>
      </c>
      <c r="K210" s="3" t="str">
        <f t="shared" si="3"/>
        <v>ORA_HRC_HUMAN_CAPITAL_MANAGEMENT_APPLICATION_ADMINISTRATOR_JOB</v>
      </c>
    </row>
    <row r="211" spans="3:11">
      <c r="C211" s="19" t="str">
        <f>""&amp;Persons!C215</f>
        <v/>
      </c>
      <c r="F211" s="3">
        <f>COUNTIF(G$2:G211,1)</f>
        <v>15</v>
      </c>
      <c r="G211" s="3">
        <f>MOD(ROWS(G$2:G211)-1,E$2)+1</f>
        <v>14</v>
      </c>
      <c r="H211" s="3" t="str">
        <f>IF(ROWS(G$2:G211)&gt;D$2*E$2,"",INDEX($C:$C,MOD(ROWS(G$2:G211)-1,E$2)+2))</f>
        <v>10014</v>
      </c>
      <c r="I211" s="3" t="str">
        <f>IFERROR(VLOOKUP(H211,Persons!C:X,22,FALSE), "")</f>
        <v>10014</v>
      </c>
      <c r="J211" s="3" t="str" cm="1">
        <f t="array" ref="J211">INDEX($A:$A,F211+1)</f>
        <v>Human Capital Management Application Administrator</v>
      </c>
      <c r="K211" s="3" t="str">
        <f t="shared" si="3"/>
        <v>ORA_HRC_HUMAN_CAPITAL_MANAGEMENT_APPLICATION_ADMINISTRATOR_JOB</v>
      </c>
    </row>
    <row r="212" spans="3:11">
      <c r="C212" s="19" t="str">
        <f>""&amp;Persons!C216</f>
        <v/>
      </c>
      <c r="F212" s="3">
        <f>COUNTIF(G$2:G212,1)</f>
        <v>16</v>
      </c>
      <c r="G212" s="3">
        <f>MOD(ROWS(G$2:G212)-1,E$2)+1</f>
        <v>1</v>
      </c>
      <c r="H212" s="3" t="str">
        <f>IF(ROWS(G$2:G212)&gt;D$2*E$2,"",INDEX($C:$C,MOD(ROWS(G$2:G212)-1,E$2)+2))</f>
        <v>10001</v>
      </c>
      <c r="I212" s="3" t="str">
        <f>IFERROR(VLOOKUP(H212,Persons!C:X,22,FALSE), "")</f>
        <v>10001</v>
      </c>
      <c r="J212" s="3" t="str" cm="1">
        <f t="array" ref="J212">INDEX($A:$A,F212+1)</f>
        <v>Human Capital Management Integration Specialist</v>
      </c>
      <c r="K212" s="3" t="str">
        <f t="shared" si="3"/>
        <v>ORA_HRC_HUMAN_CAPITAL_MANAGEMENT_INTEGRATION_SPECIALIST_JOB</v>
      </c>
    </row>
    <row r="213" spans="3:11">
      <c r="C213" s="19" t="str">
        <f>""&amp;Persons!C217</f>
        <v/>
      </c>
      <c r="F213" s="3">
        <f>COUNTIF(G$2:G213,1)</f>
        <v>16</v>
      </c>
      <c r="G213" s="3">
        <f>MOD(ROWS(G$2:G213)-1,E$2)+1</f>
        <v>2</v>
      </c>
      <c r="H213" s="3" t="str">
        <f>IF(ROWS(G$2:G213)&gt;D$2*E$2,"",INDEX($C:$C,MOD(ROWS(G$2:G213)-1,E$2)+2))</f>
        <v>10002</v>
      </c>
      <c r="I213" s="3" t="str">
        <f>IFERROR(VLOOKUP(H213,Persons!C:X,22,FALSE), "")</f>
        <v>10002</v>
      </c>
      <c r="J213" s="3" t="str" cm="1">
        <f t="array" ref="J213">INDEX($A:$A,F213+1)</f>
        <v>Human Capital Management Integration Specialist</v>
      </c>
      <c r="K213" s="3" t="str">
        <f t="shared" si="3"/>
        <v>ORA_HRC_HUMAN_CAPITAL_MANAGEMENT_INTEGRATION_SPECIALIST_JOB</v>
      </c>
    </row>
    <row r="214" spans="3:11">
      <c r="C214" s="19" t="str">
        <f>""&amp;Persons!C218</f>
        <v/>
      </c>
      <c r="F214" s="3">
        <f>COUNTIF(G$2:G214,1)</f>
        <v>16</v>
      </c>
      <c r="G214" s="3">
        <f>MOD(ROWS(G$2:G214)-1,E$2)+1</f>
        <v>3</v>
      </c>
      <c r="H214" s="3" t="str">
        <f>IF(ROWS(G$2:G214)&gt;D$2*E$2,"",INDEX($C:$C,MOD(ROWS(G$2:G214)-1,E$2)+2))</f>
        <v>10003</v>
      </c>
      <c r="I214" s="3" t="str">
        <f>IFERROR(VLOOKUP(H214,Persons!C:X,22,FALSE), "")</f>
        <v>10003</v>
      </c>
      <c r="J214" s="3" t="str" cm="1">
        <f t="array" ref="J214">INDEX($A:$A,F214+1)</f>
        <v>Human Capital Management Integration Specialist</v>
      </c>
      <c r="K214" s="3" t="str">
        <f t="shared" si="3"/>
        <v>ORA_HRC_HUMAN_CAPITAL_MANAGEMENT_INTEGRATION_SPECIALIST_JOB</v>
      </c>
    </row>
    <row r="215" spans="3:11">
      <c r="C215" s="19" t="str">
        <f>""&amp;Persons!C219</f>
        <v/>
      </c>
      <c r="F215" s="3">
        <f>COUNTIF(G$2:G215,1)</f>
        <v>16</v>
      </c>
      <c r="G215" s="3">
        <f>MOD(ROWS(G$2:G215)-1,E$2)+1</f>
        <v>4</v>
      </c>
      <c r="H215" s="3" t="str">
        <f>IF(ROWS(G$2:G215)&gt;D$2*E$2,"",INDEX($C:$C,MOD(ROWS(G$2:G215)-1,E$2)+2))</f>
        <v>10004</v>
      </c>
      <c r="I215" s="3" t="str">
        <f>IFERROR(VLOOKUP(H215,Persons!C:X,22,FALSE), "")</f>
        <v>10004</v>
      </c>
      <c r="J215" s="3" t="str" cm="1">
        <f t="array" ref="J215">INDEX($A:$A,F215+1)</f>
        <v>Human Capital Management Integration Specialist</v>
      </c>
      <c r="K215" s="3" t="str">
        <f t="shared" si="3"/>
        <v>ORA_HRC_HUMAN_CAPITAL_MANAGEMENT_INTEGRATION_SPECIALIST_JOB</v>
      </c>
    </row>
    <row r="216" spans="3:11">
      <c r="C216" s="19" t="str">
        <f>""&amp;Persons!C220</f>
        <v/>
      </c>
      <c r="F216" s="3">
        <f>COUNTIF(G$2:G216,1)</f>
        <v>16</v>
      </c>
      <c r="G216" s="3">
        <f>MOD(ROWS(G$2:G216)-1,E$2)+1</f>
        <v>5</v>
      </c>
      <c r="H216" s="3" t="str">
        <f>IF(ROWS(G$2:G216)&gt;D$2*E$2,"",INDEX($C:$C,MOD(ROWS(G$2:G216)-1,E$2)+2))</f>
        <v>10005</v>
      </c>
      <c r="I216" s="3" t="str">
        <f>IFERROR(VLOOKUP(H216,Persons!C:X,22,FALSE), "")</f>
        <v>10005</v>
      </c>
      <c r="J216" s="3" t="str" cm="1">
        <f t="array" ref="J216">INDEX($A:$A,F216+1)</f>
        <v>Human Capital Management Integration Specialist</v>
      </c>
      <c r="K216" s="3" t="str">
        <f t="shared" si="3"/>
        <v>ORA_HRC_HUMAN_CAPITAL_MANAGEMENT_INTEGRATION_SPECIALIST_JOB</v>
      </c>
    </row>
    <row r="217" spans="3:11">
      <c r="C217" s="19" t="str">
        <f>""&amp;Persons!C221</f>
        <v/>
      </c>
      <c r="F217" s="3">
        <f>COUNTIF(G$2:G217,1)</f>
        <v>16</v>
      </c>
      <c r="G217" s="3">
        <f>MOD(ROWS(G$2:G217)-1,E$2)+1</f>
        <v>6</v>
      </c>
      <c r="H217" s="3" t="str">
        <f>IF(ROWS(G$2:G217)&gt;D$2*E$2,"",INDEX($C:$C,MOD(ROWS(G$2:G217)-1,E$2)+2))</f>
        <v>10006</v>
      </c>
      <c r="I217" s="3" t="str">
        <f>IFERROR(VLOOKUP(H217,Persons!C:X,22,FALSE), "")</f>
        <v>10006</v>
      </c>
      <c r="J217" s="3" t="str" cm="1">
        <f t="array" ref="J217">INDEX($A:$A,F217+1)</f>
        <v>Human Capital Management Integration Specialist</v>
      </c>
      <c r="K217" s="3" t="str">
        <f t="shared" si="3"/>
        <v>ORA_HRC_HUMAN_CAPITAL_MANAGEMENT_INTEGRATION_SPECIALIST_JOB</v>
      </c>
    </row>
    <row r="218" spans="3:11">
      <c r="C218" s="19" t="str">
        <f>""&amp;Persons!C222</f>
        <v/>
      </c>
      <c r="F218" s="3">
        <f>COUNTIF(G$2:G218,1)</f>
        <v>16</v>
      </c>
      <c r="G218" s="3">
        <f>MOD(ROWS(G$2:G218)-1,E$2)+1</f>
        <v>7</v>
      </c>
      <c r="H218" s="3" t="str">
        <f>IF(ROWS(G$2:G218)&gt;D$2*E$2,"",INDEX($C:$C,MOD(ROWS(G$2:G218)-1,E$2)+2))</f>
        <v>10007</v>
      </c>
      <c r="I218" s="3" t="str">
        <f>IFERROR(VLOOKUP(H218,Persons!C:X,22,FALSE), "")</f>
        <v>10007</v>
      </c>
      <c r="J218" s="3" t="str" cm="1">
        <f t="array" ref="J218">INDEX($A:$A,F218+1)</f>
        <v>Human Capital Management Integration Specialist</v>
      </c>
      <c r="K218" s="3" t="str">
        <f t="shared" si="3"/>
        <v>ORA_HRC_HUMAN_CAPITAL_MANAGEMENT_INTEGRATION_SPECIALIST_JOB</v>
      </c>
    </row>
    <row r="219" spans="3:11">
      <c r="C219" s="19" t="str">
        <f>""&amp;Persons!C223</f>
        <v/>
      </c>
      <c r="F219" s="3">
        <f>COUNTIF(G$2:G219,1)</f>
        <v>16</v>
      </c>
      <c r="G219" s="3">
        <f>MOD(ROWS(G$2:G219)-1,E$2)+1</f>
        <v>8</v>
      </c>
      <c r="H219" s="3" t="str">
        <f>IF(ROWS(G$2:G219)&gt;D$2*E$2,"",INDEX($C:$C,MOD(ROWS(G$2:G219)-1,E$2)+2))</f>
        <v>10008</v>
      </c>
      <c r="I219" s="3" t="str">
        <f>IFERROR(VLOOKUP(H219,Persons!C:X,22,FALSE), "")</f>
        <v>10008</v>
      </c>
      <c r="J219" s="3" t="str" cm="1">
        <f t="array" ref="J219">INDEX($A:$A,F219+1)</f>
        <v>Human Capital Management Integration Specialist</v>
      </c>
      <c r="K219" s="3" t="str">
        <f t="shared" si="3"/>
        <v>ORA_HRC_HUMAN_CAPITAL_MANAGEMENT_INTEGRATION_SPECIALIST_JOB</v>
      </c>
    </row>
    <row r="220" spans="3:11">
      <c r="C220" s="19" t="str">
        <f>""&amp;Persons!C224</f>
        <v/>
      </c>
      <c r="F220" s="3">
        <f>COUNTIF(G$2:G220,1)</f>
        <v>16</v>
      </c>
      <c r="G220" s="3">
        <f>MOD(ROWS(G$2:G220)-1,E$2)+1</f>
        <v>9</v>
      </c>
      <c r="H220" s="3" t="str">
        <f>IF(ROWS(G$2:G220)&gt;D$2*E$2,"",INDEX($C:$C,MOD(ROWS(G$2:G220)-1,E$2)+2))</f>
        <v>10009</v>
      </c>
      <c r="I220" s="3" t="str">
        <f>IFERROR(VLOOKUP(H220,Persons!C:X,22,FALSE), "")</f>
        <v>10009</v>
      </c>
      <c r="J220" s="3" t="str" cm="1">
        <f t="array" ref="J220">INDEX($A:$A,F220+1)</f>
        <v>Human Capital Management Integration Specialist</v>
      </c>
      <c r="K220" s="3" t="str">
        <f t="shared" si="3"/>
        <v>ORA_HRC_HUMAN_CAPITAL_MANAGEMENT_INTEGRATION_SPECIALIST_JOB</v>
      </c>
    </row>
    <row r="221" spans="3:11">
      <c r="C221" s="19" t="str">
        <f>""&amp;Persons!C225</f>
        <v/>
      </c>
      <c r="F221" s="3">
        <f>COUNTIF(G$2:G221,1)</f>
        <v>16</v>
      </c>
      <c r="G221" s="3">
        <f>MOD(ROWS(G$2:G221)-1,E$2)+1</f>
        <v>10</v>
      </c>
      <c r="H221" s="3" t="str">
        <f>IF(ROWS(G$2:G221)&gt;D$2*E$2,"",INDEX($C:$C,MOD(ROWS(G$2:G221)-1,E$2)+2))</f>
        <v>10010</v>
      </c>
      <c r="I221" s="3" t="str">
        <f>IFERROR(VLOOKUP(H221,Persons!C:X,22,FALSE), "")</f>
        <v>10010</v>
      </c>
      <c r="J221" s="3" t="str" cm="1">
        <f t="array" ref="J221">INDEX($A:$A,F221+1)</f>
        <v>Human Capital Management Integration Specialist</v>
      </c>
      <c r="K221" s="3" t="str">
        <f t="shared" si="3"/>
        <v>ORA_HRC_HUMAN_CAPITAL_MANAGEMENT_INTEGRATION_SPECIALIST_JOB</v>
      </c>
    </row>
    <row r="222" spans="3:11">
      <c r="C222" s="19" t="str">
        <f>""&amp;Persons!C226</f>
        <v/>
      </c>
      <c r="F222" s="3">
        <f>COUNTIF(G$2:G222,1)</f>
        <v>16</v>
      </c>
      <c r="G222" s="3">
        <f>MOD(ROWS(G$2:G222)-1,E$2)+1</f>
        <v>11</v>
      </c>
      <c r="H222" s="3" t="str">
        <f>IF(ROWS(G$2:G222)&gt;D$2*E$2,"",INDEX($C:$C,MOD(ROWS(G$2:G222)-1,E$2)+2))</f>
        <v>10011</v>
      </c>
      <c r="I222" s="3" t="str">
        <f>IFERROR(VLOOKUP(H222,Persons!C:X,22,FALSE), "")</f>
        <v>10011</v>
      </c>
      <c r="J222" s="3" t="str" cm="1">
        <f t="array" ref="J222">INDEX($A:$A,F222+1)</f>
        <v>Human Capital Management Integration Specialist</v>
      </c>
      <c r="K222" s="3" t="str">
        <f t="shared" si="3"/>
        <v>ORA_HRC_HUMAN_CAPITAL_MANAGEMENT_INTEGRATION_SPECIALIST_JOB</v>
      </c>
    </row>
    <row r="223" spans="3:11">
      <c r="C223" s="19" t="str">
        <f>""&amp;Persons!C227</f>
        <v/>
      </c>
      <c r="F223" s="3">
        <f>COUNTIF(G$2:G223,1)</f>
        <v>16</v>
      </c>
      <c r="G223" s="3">
        <f>MOD(ROWS(G$2:G223)-1,E$2)+1</f>
        <v>12</v>
      </c>
      <c r="H223" s="3" t="str">
        <f>IF(ROWS(G$2:G223)&gt;D$2*E$2,"",INDEX($C:$C,MOD(ROWS(G$2:G223)-1,E$2)+2))</f>
        <v>10012</v>
      </c>
      <c r="I223" s="3" t="str">
        <f>IFERROR(VLOOKUP(H223,Persons!C:X,22,FALSE), "")</f>
        <v>10012</v>
      </c>
      <c r="J223" s="3" t="str" cm="1">
        <f t="array" ref="J223">INDEX($A:$A,F223+1)</f>
        <v>Human Capital Management Integration Specialist</v>
      </c>
      <c r="K223" s="3" t="str">
        <f t="shared" si="3"/>
        <v>ORA_HRC_HUMAN_CAPITAL_MANAGEMENT_INTEGRATION_SPECIALIST_JOB</v>
      </c>
    </row>
    <row r="224" spans="3:11">
      <c r="C224" s="19" t="str">
        <f>""&amp;Persons!C228</f>
        <v/>
      </c>
      <c r="F224" s="3">
        <f>COUNTIF(G$2:G224,1)</f>
        <v>16</v>
      </c>
      <c r="G224" s="3">
        <f>MOD(ROWS(G$2:G224)-1,E$2)+1</f>
        <v>13</v>
      </c>
      <c r="H224" s="3" t="str">
        <f>IF(ROWS(G$2:G224)&gt;D$2*E$2,"",INDEX($C:$C,MOD(ROWS(G$2:G224)-1,E$2)+2))</f>
        <v>10013</v>
      </c>
      <c r="I224" s="3" t="str">
        <f>IFERROR(VLOOKUP(H224,Persons!C:X,22,FALSE), "")</f>
        <v>10013</v>
      </c>
      <c r="J224" s="3" t="str" cm="1">
        <f t="array" ref="J224">INDEX($A:$A,F224+1)</f>
        <v>Human Capital Management Integration Specialist</v>
      </c>
      <c r="K224" s="3" t="str">
        <f t="shared" si="3"/>
        <v>ORA_HRC_HUMAN_CAPITAL_MANAGEMENT_INTEGRATION_SPECIALIST_JOB</v>
      </c>
    </row>
    <row r="225" spans="3:11">
      <c r="C225" s="19" t="str">
        <f>""&amp;Persons!C229</f>
        <v/>
      </c>
      <c r="F225" s="3">
        <f>COUNTIF(G$2:G225,1)</f>
        <v>16</v>
      </c>
      <c r="G225" s="3">
        <f>MOD(ROWS(G$2:G225)-1,E$2)+1</f>
        <v>14</v>
      </c>
      <c r="H225" s="3" t="str">
        <f>IF(ROWS(G$2:G225)&gt;D$2*E$2,"",INDEX($C:$C,MOD(ROWS(G$2:G225)-1,E$2)+2))</f>
        <v>10014</v>
      </c>
      <c r="I225" s="3" t="str">
        <f>IFERROR(VLOOKUP(H225,Persons!C:X,22,FALSE), "")</f>
        <v>10014</v>
      </c>
      <c r="J225" s="3" t="str" cm="1">
        <f t="array" ref="J225">INDEX($A:$A,F225+1)</f>
        <v>Human Capital Management Integration Specialist</v>
      </c>
      <c r="K225" s="3" t="str">
        <f t="shared" si="3"/>
        <v>ORA_HRC_HUMAN_CAPITAL_MANAGEMENT_INTEGRATION_SPECIALIST_JOB</v>
      </c>
    </row>
    <row r="226" spans="3:11">
      <c r="C226" s="19" t="str">
        <f>""&amp;Persons!C230</f>
        <v/>
      </c>
      <c r="F226" s="3">
        <f>COUNTIF(G$2:G226,1)</f>
        <v>17</v>
      </c>
      <c r="G226" s="3">
        <f>MOD(ROWS(G$2:G226)-1,E$2)+1</f>
        <v>1</v>
      </c>
      <c r="H226" s="3" t="str">
        <f>IF(ROWS(G$2:G226)&gt;D$2*E$2,"",INDEX($C:$C,MOD(ROWS(G$2:G226)-1,E$2)+2))</f>
        <v>10001</v>
      </c>
      <c r="I226" s="3" t="str">
        <f>IFERROR(VLOOKUP(H226,Persons!C:X,22,FALSE), "")</f>
        <v>10001</v>
      </c>
      <c r="J226" s="3" t="str" cm="1">
        <f t="array" ref="J226">INDEX($A:$A,F226+1)</f>
        <v>BI Admin</v>
      </c>
      <c r="K226" s="3" t="str">
        <f t="shared" si="3"/>
        <v>BI_ADMIN</v>
      </c>
    </row>
    <row r="227" spans="3:11">
      <c r="C227" s="19" t="str">
        <f>""&amp;Persons!C231</f>
        <v/>
      </c>
      <c r="F227" s="3">
        <f>COUNTIF(G$2:G227,1)</f>
        <v>17</v>
      </c>
      <c r="G227" s="3">
        <f>MOD(ROWS(G$2:G227)-1,E$2)+1</f>
        <v>2</v>
      </c>
      <c r="H227" s="3" t="str">
        <f>IF(ROWS(G$2:G227)&gt;D$2*E$2,"",INDEX($C:$C,MOD(ROWS(G$2:G227)-1,E$2)+2))</f>
        <v>10002</v>
      </c>
      <c r="I227" s="3" t="str">
        <f>IFERROR(VLOOKUP(H227,Persons!C:X,22,FALSE), "")</f>
        <v>10002</v>
      </c>
      <c r="J227" s="3" t="str" cm="1">
        <f t="array" ref="J227">INDEX($A:$A,F227+1)</f>
        <v>BI Admin</v>
      </c>
      <c r="K227" s="3" t="str">
        <f t="shared" si="3"/>
        <v>BI_ADMIN</v>
      </c>
    </row>
    <row r="228" spans="3:11">
      <c r="C228" s="19" t="str">
        <f>""&amp;Persons!C232</f>
        <v/>
      </c>
      <c r="F228" s="3">
        <f>COUNTIF(G$2:G228,1)</f>
        <v>17</v>
      </c>
      <c r="G228" s="3">
        <f>MOD(ROWS(G$2:G228)-1,E$2)+1</f>
        <v>3</v>
      </c>
      <c r="H228" s="3" t="str">
        <f>IF(ROWS(G$2:G228)&gt;D$2*E$2,"",INDEX($C:$C,MOD(ROWS(G$2:G228)-1,E$2)+2))</f>
        <v>10003</v>
      </c>
      <c r="I228" s="3" t="str">
        <f>IFERROR(VLOOKUP(H228,Persons!C:X,22,FALSE), "")</f>
        <v>10003</v>
      </c>
      <c r="J228" s="3" t="str" cm="1">
        <f t="array" ref="J228">INDEX($A:$A,F228+1)</f>
        <v>BI Admin</v>
      </c>
      <c r="K228" s="3" t="str">
        <f t="shared" si="3"/>
        <v>BI_ADMIN</v>
      </c>
    </row>
    <row r="229" spans="3:11">
      <c r="C229" s="19" t="str">
        <f>""&amp;Persons!C233</f>
        <v/>
      </c>
      <c r="F229" s="3">
        <f>COUNTIF(G$2:G229,1)</f>
        <v>17</v>
      </c>
      <c r="G229" s="3">
        <f>MOD(ROWS(G$2:G229)-1,E$2)+1</f>
        <v>4</v>
      </c>
      <c r="H229" s="3" t="str">
        <f>IF(ROWS(G$2:G229)&gt;D$2*E$2,"",INDEX($C:$C,MOD(ROWS(G$2:G229)-1,E$2)+2))</f>
        <v>10004</v>
      </c>
      <c r="I229" s="3" t="str">
        <f>IFERROR(VLOOKUP(H229,Persons!C:X,22,FALSE), "")</f>
        <v>10004</v>
      </c>
      <c r="J229" s="3" t="str" cm="1">
        <f t="array" ref="J229">INDEX($A:$A,F229+1)</f>
        <v>BI Admin</v>
      </c>
      <c r="K229" s="3" t="str">
        <f t="shared" si="3"/>
        <v>BI_ADMIN</v>
      </c>
    </row>
    <row r="230" spans="3:11">
      <c r="C230" s="19" t="str">
        <f>""&amp;Persons!C234</f>
        <v/>
      </c>
      <c r="F230" s="3">
        <f>COUNTIF(G$2:G230,1)</f>
        <v>17</v>
      </c>
      <c r="G230" s="3">
        <f>MOD(ROWS(G$2:G230)-1,E$2)+1</f>
        <v>5</v>
      </c>
      <c r="H230" s="3" t="str">
        <f>IF(ROWS(G$2:G230)&gt;D$2*E$2,"",INDEX($C:$C,MOD(ROWS(G$2:G230)-1,E$2)+2))</f>
        <v>10005</v>
      </c>
      <c r="I230" s="3" t="str">
        <f>IFERROR(VLOOKUP(H230,Persons!C:X,22,FALSE), "")</f>
        <v>10005</v>
      </c>
      <c r="J230" s="3" t="str" cm="1">
        <f t="array" ref="J230">INDEX($A:$A,F230+1)</f>
        <v>BI Admin</v>
      </c>
      <c r="K230" s="3" t="str">
        <f t="shared" si="3"/>
        <v>BI_ADMIN</v>
      </c>
    </row>
    <row r="231" spans="3:11">
      <c r="C231" s="19" t="str">
        <f>""&amp;Persons!C235</f>
        <v/>
      </c>
      <c r="F231" s="3">
        <f>COUNTIF(G$2:G231,1)</f>
        <v>17</v>
      </c>
      <c r="G231" s="3">
        <f>MOD(ROWS(G$2:G231)-1,E$2)+1</f>
        <v>6</v>
      </c>
      <c r="H231" s="3" t="str">
        <f>IF(ROWS(G$2:G231)&gt;D$2*E$2,"",INDEX($C:$C,MOD(ROWS(G$2:G231)-1,E$2)+2))</f>
        <v>10006</v>
      </c>
      <c r="I231" s="3" t="str">
        <f>IFERROR(VLOOKUP(H231,Persons!C:X,22,FALSE), "")</f>
        <v>10006</v>
      </c>
      <c r="J231" s="3" t="str" cm="1">
        <f t="array" ref="J231">INDEX($A:$A,F231+1)</f>
        <v>BI Admin</v>
      </c>
      <c r="K231" s="3" t="str">
        <f t="shared" si="3"/>
        <v>BI_ADMIN</v>
      </c>
    </row>
    <row r="232" spans="3:11">
      <c r="C232" s="19" t="str">
        <f>""&amp;Persons!C236</f>
        <v/>
      </c>
      <c r="F232" s="3">
        <f>COUNTIF(G$2:G232,1)</f>
        <v>17</v>
      </c>
      <c r="G232" s="3">
        <f>MOD(ROWS(G$2:G232)-1,E$2)+1</f>
        <v>7</v>
      </c>
      <c r="H232" s="3" t="str">
        <f>IF(ROWS(G$2:G232)&gt;D$2*E$2,"",INDEX($C:$C,MOD(ROWS(G$2:G232)-1,E$2)+2))</f>
        <v>10007</v>
      </c>
      <c r="I232" s="3" t="str">
        <f>IFERROR(VLOOKUP(H232,Persons!C:X,22,FALSE), "")</f>
        <v>10007</v>
      </c>
      <c r="J232" s="3" t="str" cm="1">
        <f t="array" ref="J232">INDEX($A:$A,F232+1)</f>
        <v>BI Admin</v>
      </c>
      <c r="K232" s="3" t="str">
        <f t="shared" si="3"/>
        <v>BI_ADMIN</v>
      </c>
    </row>
    <row r="233" spans="3:11">
      <c r="C233" s="19" t="str">
        <f>""&amp;Persons!C237</f>
        <v/>
      </c>
      <c r="F233" s="3">
        <f>COUNTIF(G$2:G233,1)</f>
        <v>17</v>
      </c>
      <c r="G233" s="3">
        <f>MOD(ROWS(G$2:G233)-1,E$2)+1</f>
        <v>8</v>
      </c>
      <c r="H233" s="3" t="str">
        <f>IF(ROWS(G$2:G233)&gt;D$2*E$2,"",INDEX($C:$C,MOD(ROWS(G$2:G233)-1,E$2)+2))</f>
        <v>10008</v>
      </c>
      <c r="I233" s="3" t="str">
        <f>IFERROR(VLOOKUP(H233,Persons!C:X,22,FALSE), "")</f>
        <v>10008</v>
      </c>
      <c r="J233" s="3" t="str" cm="1">
        <f t="array" ref="J233">INDEX($A:$A,F233+1)</f>
        <v>BI Admin</v>
      </c>
      <c r="K233" s="3" t="str">
        <f t="shared" si="3"/>
        <v>BI_ADMIN</v>
      </c>
    </row>
    <row r="234" spans="3:11">
      <c r="C234" s="19" t="str">
        <f>""&amp;Persons!C238</f>
        <v/>
      </c>
      <c r="F234" s="3">
        <f>COUNTIF(G$2:G234,1)</f>
        <v>17</v>
      </c>
      <c r="G234" s="3">
        <f>MOD(ROWS(G$2:G234)-1,E$2)+1</f>
        <v>9</v>
      </c>
      <c r="H234" s="3" t="str">
        <f>IF(ROWS(G$2:G234)&gt;D$2*E$2,"",INDEX($C:$C,MOD(ROWS(G$2:G234)-1,E$2)+2))</f>
        <v>10009</v>
      </c>
      <c r="I234" s="3" t="str">
        <f>IFERROR(VLOOKUP(H234,Persons!C:X,22,FALSE), "")</f>
        <v>10009</v>
      </c>
      <c r="J234" s="3" t="str" cm="1">
        <f t="array" ref="J234">INDEX($A:$A,F234+1)</f>
        <v>BI Admin</v>
      </c>
      <c r="K234" s="3" t="str">
        <f t="shared" si="3"/>
        <v>BI_ADMIN</v>
      </c>
    </row>
    <row r="235" spans="3:11">
      <c r="C235" s="19" t="str">
        <f>""&amp;Persons!C239</f>
        <v/>
      </c>
      <c r="F235" s="3">
        <f>COUNTIF(G$2:G235,1)</f>
        <v>17</v>
      </c>
      <c r="G235" s="3">
        <f>MOD(ROWS(G$2:G235)-1,E$2)+1</f>
        <v>10</v>
      </c>
      <c r="H235" s="3" t="str">
        <f>IF(ROWS(G$2:G235)&gt;D$2*E$2,"",INDEX($C:$C,MOD(ROWS(G$2:G235)-1,E$2)+2))</f>
        <v>10010</v>
      </c>
      <c r="I235" s="3" t="str">
        <f>IFERROR(VLOOKUP(H235,Persons!C:X,22,FALSE), "")</f>
        <v>10010</v>
      </c>
      <c r="J235" s="3" t="str" cm="1">
        <f t="array" ref="J235">INDEX($A:$A,F235+1)</f>
        <v>BI Admin</v>
      </c>
      <c r="K235" s="3" t="str">
        <f t="shared" si="3"/>
        <v>BI_ADMIN</v>
      </c>
    </row>
    <row r="236" spans="3:11">
      <c r="C236" s="19" t="str">
        <f>""&amp;Persons!C240</f>
        <v/>
      </c>
      <c r="F236" s="3">
        <f>COUNTIF(G$2:G236,1)</f>
        <v>17</v>
      </c>
      <c r="G236" s="3">
        <f>MOD(ROWS(G$2:G236)-1,E$2)+1</f>
        <v>11</v>
      </c>
      <c r="H236" s="3" t="str">
        <f>IF(ROWS(G$2:G236)&gt;D$2*E$2,"",INDEX($C:$C,MOD(ROWS(G$2:G236)-1,E$2)+2))</f>
        <v>10011</v>
      </c>
      <c r="I236" s="3" t="str">
        <f>IFERROR(VLOOKUP(H236,Persons!C:X,22,FALSE), "")</f>
        <v>10011</v>
      </c>
      <c r="J236" s="3" t="str" cm="1">
        <f t="array" ref="J236">INDEX($A:$A,F236+1)</f>
        <v>BI Admin</v>
      </c>
      <c r="K236" s="3" t="str">
        <f t="shared" si="3"/>
        <v>BI_ADMIN</v>
      </c>
    </row>
    <row r="237" spans="3:11">
      <c r="C237" s="19" t="str">
        <f>""&amp;Persons!C241</f>
        <v/>
      </c>
      <c r="F237" s="3">
        <f>COUNTIF(G$2:G237,1)</f>
        <v>17</v>
      </c>
      <c r="G237" s="3">
        <f>MOD(ROWS(G$2:G237)-1,E$2)+1</f>
        <v>12</v>
      </c>
      <c r="H237" s="3" t="str">
        <f>IF(ROWS(G$2:G237)&gt;D$2*E$2,"",INDEX($C:$C,MOD(ROWS(G$2:G237)-1,E$2)+2))</f>
        <v>10012</v>
      </c>
      <c r="I237" s="3" t="str">
        <f>IFERROR(VLOOKUP(H237,Persons!C:X,22,FALSE), "")</f>
        <v>10012</v>
      </c>
      <c r="J237" s="3" t="str" cm="1">
        <f t="array" ref="J237">INDEX($A:$A,F237+1)</f>
        <v>BI Admin</v>
      </c>
      <c r="K237" s="3" t="str">
        <f t="shared" si="3"/>
        <v>BI_ADMIN</v>
      </c>
    </row>
    <row r="238" spans="3:11">
      <c r="C238" s="19" t="str">
        <f>""&amp;Persons!C242</f>
        <v/>
      </c>
      <c r="F238" s="3">
        <f>COUNTIF(G$2:G238,1)</f>
        <v>17</v>
      </c>
      <c r="G238" s="3">
        <f>MOD(ROWS(G$2:G238)-1,E$2)+1</f>
        <v>13</v>
      </c>
      <c r="H238" s="3" t="str">
        <f>IF(ROWS(G$2:G238)&gt;D$2*E$2,"",INDEX($C:$C,MOD(ROWS(G$2:G238)-1,E$2)+2))</f>
        <v>10013</v>
      </c>
      <c r="I238" s="3" t="str">
        <f>IFERROR(VLOOKUP(H238,Persons!C:X,22,FALSE), "")</f>
        <v>10013</v>
      </c>
      <c r="J238" s="3" t="str" cm="1">
        <f t="array" ref="J238">INDEX($A:$A,F238+1)</f>
        <v>BI Admin</v>
      </c>
      <c r="K238" s="3" t="str">
        <f t="shared" si="3"/>
        <v>BI_ADMIN</v>
      </c>
    </row>
    <row r="239" spans="3:11">
      <c r="C239" s="19" t="str">
        <f>""&amp;Persons!C243</f>
        <v/>
      </c>
      <c r="F239" s="3">
        <f>COUNTIF(G$2:G239,1)</f>
        <v>17</v>
      </c>
      <c r="G239" s="3">
        <f>MOD(ROWS(G$2:G239)-1,E$2)+1</f>
        <v>14</v>
      </c>
      <c r="H239" s="3" t="str">
        <f>IF(ROWS(G$2:G239)&gt;D$2*E$2,"",INDEX($C:$C,MOD(ROWS(G$2:G239)-1,E$2)+2))</f>
        <v>10014</v>
      </c>
      <c r="I239" s="3" t="str">
        <f>IFERROR(VLOOKUP(H239,Persons!C:X,22,FALSE), "")</f>
        <v>10014</v>
      </c>
      <c r="J239" s="3" t="str" cm="1">
        <f t="array" ref="J239">INDEX($A:$A,F239+1)</f>
        <v>BI Admin</v>
      </c>
      <c r="K239" s="3" t="str">
        <f t="shared" si="3"/>
        <v>BI_ADMIN</v>
      </c>
    </row>
    <row r="240" spans="3:11">
      <c r="C240" s="19" t="str">
        <f>""&amp;Persons!C244</f>
        <v/>
      </c>
      <c r="F240" s="3">
        <f>COUNTIF(G$2:G240,1)</f>
        <v>18</v>
      </c>
      <c r="G240" s="3">
        <f>MOD(ROWS(G$2:G240)-1,E$2)+1</f>
        <v>1</v>
      </c>
      <c r="H240" s="3" t="str">
        <f>IF(ROWS(G$2:G240)&gt;D$2*E$2,"",INDEX($C:$C,MOD(ROWS(G$2:G240)-1,E$2)+2))</f>
        <v>10001</v>
      </c>
      <c r="I240" s="3" t="str">
        <f>IFERROR(VLOOKUP(H240,Persons!C:X,22,FALSE), "")</f>
        <v>10001</v>
      </c>
      <c r="J240" s="3" t="str" cm="1">
        <f t="array" ref="J240">INDEX($A:$A,F240+1)</f>
        <v>ESS Monitor</v>
      </c>
      <c r="K240" s="3" t="str">
        <f t="shared" si="3"/>
        <v>ESS_MONITOR</v>
      </c>
    </row>
    <row r="241" spans="3:11">
      <c r="C241" s="19" t="str">
        <f>""&amp;Persons!C245</f>
        <v/>
      </c>
      <c r="F241" s="3">
        <f>COUNTIF(G$2:G241,1)</f>
        <v>18</v>
      </c>
      <c r="G241" s="3">
        <f>MOD(ROWS(G$2:G241)-1,E$2)+1</f>
        <v>2</v>
      </c>
      <c r="H241" s="3" t="str">
        <f>IF(ROWS(G$2:G241)&gt;D$2*E$2,"",INDEX($C:$C,MOD(ROWS(G$2:G241)-1,E$2)+2))</f>
        <v>10002</v>
      </c>
      <c r="I241" s="3" t="str">
        <f>IFERROR(VLOOKUP(H241,Persons!C:X,22,FALSE), "")</f>
        <v>10002</v>
      </c>
      <c r="J241" s="3" t="str" cm="1">
        <f t="array" ref="J241">INDEX($A:$A,F241+1)</f>
        <v>ESS Monitor</v>
      </c>
      <c r="K241" s="3" t="str">
        <f t="shared" si="3"/>
        <v>ESS_MONITOR</v>
      </c>
    </row>
    <row r="242" spans="3:11">
      <c r="C242" s="19" t="str">
        <f>""&amp;Persons!C246</f>
        <v/>
      </c>
      <c r="F242" s="3">
        <f>COUNTIF(G$2:G242,1)</f>
        <v>18</v>
      </c>
      <c r="G242" s="3">
        <f>MOD(ROWS(G$2:G242)-1,E$2)+1</f>
        <v>3</v>
      </c>
      <c r="H242" s="3" t="str">
        <f>IF(ROWS(G$2:G242)&gt;D$2*E$2,"",INDEX($C:$C,MOD(ROWS(G$2:G242)-1,E$2)+2))</f>
        <v>10003</v>
      </c>
      <c r="I242" s="3" t="str">
        <f>IFERROR(VLOOKUP(H242,Persons!C:X,22,FALSE), "")</f>
        <v>10003</v>
      </c>
      <c r="J242" s="3" t="str" cm="1">
        <f t="array" ref="J242">INDEX($A:$A,F242+1)</f>
        <v>ESS Monitor</v>
      </c>
      <c r="K242" s="3" t="str">
        <f t="shared" si="3"/>
        <v>ESS_MONITOR</v>
      </c>
    </row>
    <row r="243" spans="3:11">
      <c r="C243" s="19" t="str">
        <f>""&amp;Persons!C247</f>
        <v/>
      </c>
      <c r="F243" s="3">
        <f>COUNTIF(G$2:G243,1)</f>
        <v>18</v>
      </c>
      <c r="G243" s="3">
        <f>MOD(ROWS(G$2:G243)-1,E$2)+1</f>
        <v>4</v>
      </c>
      <c r="H243" s="3" t="str">
        <f>IF(ROWS(G$2:G243)&gt;D$2*E$2,"",INDEX($C:$C,MOD(ROWS(G$2:G243)-1,E$2)+2))</f>
        <v>10004</v>
      </c>
      <c r="I243" s="3" t="str">
        <f>IFERROR(VLOOKUP(H243,Persons!C:X,22,FALSE), "")</f>
        <v>10004</v>
      </c>
      <c r="J243" s="3" t="str" cm="1">
        <f t="array" ref="J243">INDEX($A:$A,F243+1)</f>
        <v>ESS Monitor</v>
      </c>
      <c r="K243" s="3" t="str">
        <f t="shared" si="3"/>
        <v>ESS_MONITOR</v>
      </c>
    </row>
    <row r="244" spans="3:11">
      <c r="C244" s="19" t="str">
        <f>""&amp;Persons!C248</f>
        <v/>
      </c>
      <c r="F244" s="3">
        <f>COUNTIF(G$2:G244,1)</f>
        <v>18</v>
      </c>
      <c r="G244" s="3">
        <f>MOD(ROWS(G$2:G244)-1,E$2)+1</f>
        <v>5</v>
      </c>
      <c r="H244" s="3" t="str">
        <f>IF(ROWS(G$2:G244)&gt;D$2*E$2,"",INDEX($C:$C,MOD(ROWS(G$2:G244)-1,E$2)+2))</f>
        <v>10005</v>
      </c>
      <c r="I244" s="3" t="str">
        <f>IFERROR(VLOOKUP(H244,Persons!C:X,22,FALSE), "")</f>
        <v>10005</v>
      </c>
      <c r="J244" s="3" t="str" cm="1">
        <f t="array" ref="J244">INDEX($A:$A,F244+1)</f>
        <v>ESS Monitor</v>
      </c>
      <c r="K244" s="3" t="str">
        <f t="shared" si="3"/>
        <v>ESS_MONITOR</v>
      </c>
    </row>
    <row r="245" spans="3:11">
      <c r="C245" s="19" t="str">
        <f>""&amp;Persons!C249</f>
        <v/>
      </c>
      <c r="F245" s="3">
        <f>COUNTIF(G$2:G245,1)</f>
        <v>18</v>
      </c>
      <c r="G245" s="3">
        <f>MOD(ROWS(G$2:G245)-1,E$2)+1</f>
        <v>6</v>
      </c>
      <c r="H245" s="3" t="str">
        <f>IF(ROWS(G$2:G245)&gt;D$2*E$2,"",INDEX($C:$C,MOD(ROWS(G$2:G245)-1,E$2)+2))</f>
        <v>10006</v>
      </c>
      <c r="I245" s="3" t="str">
        <f>IFERROR(VLOOKUP(H245,Persons!C:X,22,FALSE), "")</f>
        <v>10006</v>
      </c>
      <c r="J245" s="3" t="str" cm="1">
        <f t="array" ref="J245">INDEX($A:$A,F245+1)</f>
        <v>ESS Monitor</v>
      </c>
      <c r="K245" s="3" t="str">
        <f t="shared" si="3"/>
        <v>ESS_MONITOR</v>
      </c>
    </row>
    <row r="246" spans="3:11">
      <c r="C246" s="19" t="str">
        <f>""&amp;Persons!C250</f>
        <v/>
      </c>
      <c r="F246" s="3">
        <f>COUNTIF(G$2:G246,1)</f>
        <v>18</v>
      </c>
      <c r="G246" s="3">
        <f>MOD(ROWS(G$2:G246)-1,E$2)+1</f>
        <v>7</v>
      </c>
      <c r="H246" s="3" t="str">
        <f>IF(ROWS(G$2:G246)&gt;D$2*E$2,"",INDEX($C:$C,MOD(ROWS(G$2:G246)-1,E$2)+2))</f>
        <v>10007</v>
      </c>
      <c r="I246" s="3" t="str">
        <f>IFERROR(VLOOKUP(H246,Persons!C:X,22,FALSE), "")</f>
        <v>10007</v>
      </c>
      <c r="J246" s="3" t="str" cm="1">
        <f t="array" ref="J246">INDEX($A:$A,F246+1)</f>
        <v>ESS Monitor</v>
      </c>
      <c r="K246" s="3" t="str">
        <f t="shared" si="3"/>
        <v>ESS_MONITOR</v>
      </c>
    </row>
    <row r="247" spans="3:11">
      <c r="C247" s="19" t="str">
        <f>""&amp;Persons!C251</f>
        <v/>
      </c>
      <c r="F247" s="3">
        <f>COUNTIF(G$2:G247,1)</f>
        <v>18</v>
      </c>
      <c r="G247" s="3">
        <f>MOD(ROWS(G$2:G247)-1,E$2)+1</f>
        <v>8</v>
      </c>
      <c r="H247" s="3" t="str">
        <f>IF(ROWS(G$2:G247)&gt;D$2*E$2,"",INDEX($C:$C,MOD(ROWS(G$2:G247)-1,E$2)+2))</f>
        <v>10008</v>
      </c>
      <c r="I247" s="3" t="str">
        <f>IFERROR(VLOOKUP(H247,Persons!C:X,22,FALSE), "")</f>
        <v>10008</v>
      </c>
      <c r="J247" s="3" t="str" cm="1">
        <f t="array" ref="J247">INDEX($A:$A,F247+1)</f>
        <v>ESS Monitor</v>
      </c>
      <c r="K247" s="3" t="str">
        <f t="shared" si="3"/>
        <v>ESS_MONITOR</v>
      </c>
    </row>
    <row r="248" spans="3:11">
      <c r="C248" s="19" t="str">
        <f>""&amp;Persons!C252</f>
        <v/>
      </c>
      <c r="F248" s="3">
        <f>COUNTIF(G$2:G248,1)</f>
        <v>18</v>
      </c>
      <c r="G248" s="3">
        <f>MOD(ROWS(G$2:G248)-1,E$2)+1</f>
        <v>9</v>
      </c>
      <c r="H248" s="3" t="str">
        <f>IF(ROWS(G$2:G248)&gt;D$2*E$2,"",INDEX($C:$C,MOD(ROWS(G$2:G248)-1,E$2)+2))</f>
        <v>10009</v>
      </c>
      <c r="I248" s="3" t="str">
        <f>IFERROR(VLOOKUP(H248,Persons!C:X,22,FALSE), "")</f>
        <v>10009</v>
      </c>
      <c r="J248" s="3" t="str" cm="1">
        <f t="array" ref="J248">INDEX($A:$A,F248+1)</f>
        <v>ESS Monitor</v>
      </c>
      <c r="K248" s="3" t="str">
        <f t="shared" si="3"/>
        <v>ESS_MONITOR</v>
      </c>
    </row>
    <row r="249" spans="3:11">
      <c r="C249" s="19" t="str">
        <f>""&amp;Persons!C253</f>
        <v/>
      </c>
      <c r="F249" s="3">
        <f>COUNTIF(G$2:G249,1)</f>
        <v>18</v>
      </c>
      <c r="G249" s="3">
        <f>MOD(ROWS(G$2:G249)-1,E$2)+1</f>
        <v>10</v>
      </c>
      <c r="H249" s="3" t="str">
        <f>IF(ROWS(G$2:G249)&gt;D$2*E$2,"",INDEX($C:$C,MOD(ROWS(G$2:G249)-1,E$2)+2))</f>
        <v>10010</v>
      </c>
      <c r="I249" s="3" t="str">
        <f>IFERROR(VLOOKUP(H249,Persons!C:X,22,FALSE), "")</f>
        <v>10010</v>
      </c>
      <c r="J249" s="3" t="str" cm="1">
        <f t="array" ref="J249">INDEX($A:$A,F249+1)</f>
        <v>ESS Monitor</v>
      </c>
      <c r="K249" s="3" t="str">
        <f t="shared" si="3"/>
        <v>ESS_MONITOR</v>
      </c>
    </row>
    <row r="250" spans="3:11">
      <c r="C250" s="19" t="str">
        <f>""&amp;Persons!C254</f>
        <v/>
      </c>
      <c r="F250" s="3">
        <f>COUNTIF(G$2:G250,1)</f>
        <v>18</v>
      </c>
      <c r="G250" s="3">
        <f>MOD(ROWS(G$2:G250)-1,E$2)+1</f>
        <v>11</v>
      </c>
      <c r="H250" s="3" t="str">
        <f>IF(ROWS(G$2:G250)&gt;D$2*E$2,"",INDEX($C:$C,MOD(ROWS(G$2:G250)-1,E$2)+2))</f>
        <v>10011</v>
      </c>
      <c r="I250" s="3" t="str">
        <f>IFERROR(VLOOKUP(H250,Persons!C:X,22,FALSE), "")</f>
        <v>10011</v>
      </c>
      <c r="J250" s="3" t="str" cm="1">
        <f t="array" ref="J250">INDEX($A:$A,F250+1)</f>
        <v>ESS Monitor</v>
      </c>
      <c r="K250" s="3" t="str">
        <f t="shared" si="3"/>
        <v>ESS_MONITOR</v>
      </c>
    </row>
    <row r="251" spans="3:11">
      <c r="C251" s="19" t="str">
        <f>""&amp;Persons!C255</f>
        <v/>
      </c>
      <c r="F251" s="3">
        <f>COUNTIF(G$2:G251,1)</f>
        <v>18</v>
      </c>
      <c r="G251" s="3">
        <f>MOD(ROWS(G$2:G251)-1,E$2)+1</f>
        <v>12</v>
      </c>
      <c r="H251" s="3" t="str">
        <f>IF(ROWS(G$2:G251)&gt;D$2*E$2,"",INDEX($C:$C,MOD(ROWS(G$2:G251)-1,E$2)+2))</f>
        <v>10012</v>
      </c>
      <c r="I251" s="3" t="str">
        <f>IFERROR(VLOOKUP(H251,Persons!C:X,22,FALSE), "")</f>
        <v>10012</v>
      </c>
      <c r="J251" s="3" t="str" cm="1">
        <f t="array" ref="J251">INDEX($A:$A,F251+1)</f>
        <v>ESS Monitor</v>
      </c>
      <c r="K251" s="3" t="str">
        <f t="shared" si="3"/>
        <v>ESS_MONITOR</v>
      </c>
    </row>
    <row r="252" spans="3:11">
      <c r="C252" s="19" t="str">
        <f>""&amp;Persons!C256</f>
        <v/>
      </c>
      <c r="F252" s="3">
        <f>COUNTIF(G$2:G252,1)</f>
        <v>18</v>
      </c>
      <c r="G252" s="3">
        <f>MOD(ROWS(G$2:G252)-1,E$2)+1</f>
        <v>13</v>
      </c>
      <c r="H252" s="3" t="str">
        <f>IF(ROWS(G$2:G252)&gt;D$2*E$2,"",INDEX($C:$C,MOD(ROWS(G$2:G252)-1,E$2)+2))</f>
        <v>10013</v>
      </c>
      <c r="I252" s="3" t="str">
        <f>IFERROR(VLOOKUP(H252,Persons!C:X,22,FALSE), "")</f>
        <v>10013</v>
      </c>
      <c r="J252" s="3" t="str" cm="1">
        <f t="array" ref="J252">INDEX($A:$A,F252+1)</f>
        <v>ESS Monitor</v>
      </c>
      <c r="K252" s="3" t="str">
        <f t="shared" si="3"/>
        <v>ESS_MONITOR</v>
      </c>
    </row>
    <row r="253" spans="3:11">
      <c r="C253" s="19" t="str">
        <f>""&amp;Persons!C257</f>
        <v/>
      </c>
      <c r="F253" s="3">
        <f>COUNTIF(G$2:G253,1)</f>
        <v>18</v>
      </c>
      <c r="G253" s="3">
        <f>MOD(ROWS(G$2:G253)-1,E$2)+1</f>
        <v>14</v>
      </c>
      <c r="H253" s="3" t="str">
        <f>IF(ROWS(G$2:G253)&gt;D$2*E$2,"",INDEX($C:$C,MOD(ROWS(G$2:G253)-1,E$2)+2))</f>
        <v>10014</v>
      </c>
      <c r="I253" s="3" t="str">
        <f>IFERROR(VLOOKUP(H253,Persons!C:X,22,FALSE), "")</f>
        <v>10014</v>
      </c>
      <c r="J253" s="3" t="str" cm="1">
        <f t="array" ref="J253">INDEX($A:$A,F253+1)</f>
        <v>ESS Monitor</v>
      </c>
      <c r="K253" s="3" t="str">
        <f t="shared" si="3"/>
        <v>ESS_MONITOR</v>
      </c>
    </row>
    <row r="254" spans="3:11">
      <c r="C254" s="19" t="str">
        <f>""&amp;Persons!C258</f>
        <v/>
      </c>
      <c r="F254" s="3">
        <f>COUNTIF(G$2:G254,1)</f>
        <v>19</v>
      </c>
      <c r="G254" s="3">
        <f>MOD(ROWS(G$2:G254)-1,E$2)+1</f>
        <v>1</v>
      </c>
      <c r="H254" s="3" t="str">
        <f>IF(ROWS(G$2:G254)&gt;D$2*E$2,"",INDEX($C:$C,MOD(ROWS(G$2:G254)-1,E$2)+2))</f>
        <v>10001</v>
      </c>
      <c r="I254" s="3" t="str">
        <f>IFERROR(VLOOKUP(H254,Persons!C:X,22,FALSE), "")</f>
        <v>10001</v>
      </c>
      <c r="J254" s="3" t="str" cm="1">
        <f t="array" ref="J254">INDEX($A:$A,F254+1)</f>
        <v>Application Implementation Consultant</v>
      </c>
      <c r="K254" s="3" t="str">
        <f t="shared" si="3"/>
        <v>ORA_ASM_APPLICATION_IMPLEMENTATION_CONSULTANT_JOB</v>
      </c>
    </row>
    <row r="255" spans="3:11">
      <c r="C255" s="19" t="str">
        <f>""&amp;Persons!C259</f>
        <v/>
      </c>
      <c r="F255" s="3">
        <f>COUNTIF(G$2:G255,1)</f>
        <v>19</v>
      </c>
      <c r="G255" s="3">
        <f>MOD(ROWS(G$2:G255)-1,E$2)+1</f>
        <v>2</v>
      </c>
      <c r="H255" s="3" t="str">
        <f>IF(ROWS(G$2:G255)&gt;D$2*E$2,"",INDEX($C:$C,MOD(ROWS(G$2:G255)-1,E$2)+2))</f>
        <v>10002</v>
      </c>
      <c r="I255" s="3" t="str">
        <f>IFERROR(VLOOKUP(H255,Persons!C:X,22,FALSE), "")</f>
        <v>10002</v>
      </c>
      <c r="J255" s="3" t="str" cm="1">
        <f t="array" ref="J255">INDEX($A:$A,F255+1)</f>
        <v>Application Implementation Consultant</v>
      </c>
      <c r="K255" s="3" t="str">
        <f t="shared" si="3"/>
        <v>ORA_ASM_APPLICATION_IMPLEMENTATION_CONSULTANT_JOB</v>
      </c>
    </row>
    <row r="256" spans="3:11">
      <c r="C256" s="19" t="str">
        <f>""&amp;Persons!C260</f>
        <v/>
      </c>
      <c r="F256" s="3">
        <f>COUNTIF(G$2:G256,1)</f>
        <v>19</v>
      </c>
      <c r="G256" s="3">
        <f>MOD(ROWS(G$2:G256)-1,E$2)+1</f>
        <v>3</v>
      </c>
      <c r="H256" s="3" t="str">
        <f>IF(ROWS(G$2:G256)&gt;D$2*E$2,"",INDEX($C:$C,MOD(ROWS(G$2:G256)-1,E$2)+2))</f>
        <v>10003</v>
      </c>
      <c r="I256" s="3" t="str">
        <f>IFERROR(VLOOKUP(H256,Persons!C:X,22,FALSE), "")</f>
        <v>10003</v>
      </c>
      <c r="J256" s="3" t="str" cm="1">
        <f t="array" ref="J256">INDEX($A:$A,F256+1)</f>
        <v>Application Implementation Consultant</v>
      </c>
      <c r="K256" s="3" t="str">
        <f t="shared" si="3"/>
        <v>ORA_ASM_APPLICATION_IMPLEMENTATION_CONSULTANT_JOB</v>
      </c>
    </row>
    <row r="257" spans="3:11">
      <c r="C257" s="19" t="str">
        <f>""&amp;Persons!C261</f>
        <v/>
      </c>
      <c r="F257" s="3">
        <f>COUNTIF(G$2:G257,1)</f>
        <v>19</v>
      </c>
      <c r="G257" s="3">
        <f>MOD(ROWS(G$2:G257)-1,E$2)+1</f>
        <v>4</v>
      </c>
      <c r="H257" s="3" t="str">
        <f>IF(ROWS(G$2:G257)&gt;D$2*E$2,"",INDEX($C:$C,MOD(ROWS(G$2:G257)-1,E$2)+2))</f>
        <v>10004</v>
      </c>
      <c r="I257" s="3" t="str">
        <f>IFERROR(VLOOKUP(H257,Persons!C:X,22,FALSE), "")</f>
        <v>10004</v>
      </c>
      <c r="J257" s="3" t="str" cm="1">
        <f t="array" ref="J257">INDEX($A:$A,F257+1)</f>
        <v>Application Implementation Consultant</v>
      </c>
      <c r="K257" s="3" t="str">
        <f t="shared" si="3"/>
        <v>ORA_ASM_APPLICATION_IMPLEMENTATION_CONSULTANT_JOB</v>
      </c>
    </row>
    <row r="258" spans="3:11">
      <c r="C258" s="19" t="str">
        <f>""&amp;Persons!C262</f>
        <v/>
      </c>
      <c r="F258" s="3">
        <f>COUNTIF(G$2:G258,1)</f>
        <v>19</v>
      </c>
      <c r="G258" s="3">
        <f>MOD(ROWS(G$2:G258)-1,E$2)+1</f>
        <v>5</v>
      </c>
      <c r="H258" s="3" t="str">
        <f>IF(ROWS(G$2:G258)&gt;D$2*E$2,"",INDEX($C:$C,MOD(ROWS(G$2:G258)-1,E$2)+2))</f>
        <v>10005</v>
      </c>
      <c r="I258" s="3" t="str">
        <f>IFERROR(VLOOKUP(H258,Persons!C:X,22,FALSE), "")</f>
        <v>10005</v>
      </c>
      <c r="J258" s="3" t="str" cm="1">
        <f t="array" ref="J258">INDEX($A:$A,F258+1)</f>
        <v>Application Implementation Consultant</v>
      </c>
      <c r="K258" s="3" t="str">
        <f t="shared" si="3"/>
        <v>ORA_ASM_APPLICATION_IMPLEMENTATION_CONSULTANT_JOB</v>
      </c>
    </row>
    <row r="259" spans="3:11">
      <c r="C259" s="19" t="str">
        <f>""&amp;Persons!C263</f>
        <v/>
      </c>
      <c r="F259" s="3">
        <f>COUNTIF(G$2:G259,1)</f>
        <v>19</v>
      </c>
      <c r="G259" s="3">
        <f>MOD(ROWS(G$2:G259)-1,E$2)+1</f>
        <v>6</v>
      </c>
      <c r="H259" s="3" t="str">
        <f>IF(ROWS(G$2:G259)&gt;D$2*E$2,"",INDEX($C:$C,MOD(ROWS(G$2:G259)-1,E$2)+2))</f>
        <v>10006</v>
      </c>
      <c r="I259" s="3" t="str">
        <f>IFERROR(VLOOKUP(H259,Persons!C:X,22,FALSE), "")</f>
        <v>10006</v>
      </c>
      <c r="J259" s="3" t="str" cm="1">
        <f t="array" ref="J259">INDEX($A:$A,F259+1)</f>
        <v>Application Implementation Consultant</v>
      </c>
      <c r="K259" s="3" t="str">
        <f t="shared" ref="K259:K322" si="4">IFERROR(VLOOKUP(J259,A:B,2,FALSE),"")</f>
        <v>ORA_ASM_APPLICATION_IMPLEMENTATION_CONSULTANT_JOB</v>
      </c>
    </row>
    <row r="260" spans="3:11">
      <c r="C260" s="19" t="str">
        <f>""&amp;Persons!C264</f>
        <v/>
      </c>
      <c r="F260" s="3">
        <f>COUNTIF(G$2:G260,1)</f>
        <v>19</v>
      </c>
      <c r="G260" s="3">
        <f>MOD(ROWS(G$2:G260)-1,E$2)+1</f>
        <v>7</v>
      </c>
      <c r="H260" s="3" t="str">
        <f>IF(ROWS(G$2:G260)&gt;D$2*E$2,"",INDEX($C:$C,MOD(ROWS(G$2:G260)-1,E$2)+2))</f>
        <v>10007</v>
      </c>
      <c r="I260" s="3" t="str">
        <f>IFERROR(VLOOKUP(H260,Persons!C:X,22,FALSE), "")</f>
        <v>10007</v>
      </c>
      <c r="J260" s="3" t="str" cm="1">
        <f t="array" ref="J260">INDEX($A:$A,F260+1)</f>
        <v>Application Implementation Consultant</v>
      </c>
      <c r="K260" s="3" t="str">
        <f t="shared" si="4"/>
        <v>ORA_ASM_APPLICATION_IMPLEMENTATION_CONSULTANT_JOB</v>
      </c>
    </row>
    <row r="261" spans="3:11">
      <c r="C261" s="19" t="str">
        <f>""&amp;Persons!C265</f>
        <v/>
      </c>
      <c r="F261" s="3">
        <f>COUNTIF(G$2:G261,1)</f>
        <v>19</v>
      </c>
      <c r="G261" s="3">
        <f>MOD(ROWS(G$2:G261)-1,E$2)+1</f>
        <v>8</v>
      </c>
      <c r="H261" s="3" t="str">
        <f>IF(ROWS(G$2:G261)&gt;D$2*E$2,"",INDEX($C:$C,MOD(ROWS(G$2:G261)-1,E$2)+2))</f>
        <v>10008</v>
      </c>
      <c r="I261" s="3" t="str">
        <f>IFERROR(VLOOKUP(H261,Persons!C:X,22,FALSE), "")</f>
        <v>10008</v>
      </c>
      <c r="J261" s="3" t="str" cm="1">
        <f t="array" ref="J261">INDEX($A:$A,F261+1)</f>
        <v>Application Implementation Consultant</v>
      </c>
      <c r="K261" s="3" t="str">
        <f t="shared" si="4"/>
        <v>ORA_ASM_APPLICATION_IMPLEMENTATION_CONSULTANT_JOB</v>
      </c>
    </row>
    <row r="262" spans="3:11">
      <c r="C262" s="19" t="str">
        <f>""&amp;Persons!C266</f>
        <v/>
      </c>
      <c r="F262" s="3">
        <f>COUNTIF(G$2:G262,1)</f>
        <v>19</v>
      </c>
      <c r="G262" s="3">
        <f>MOD(ROWS(G$2:G262)-1,E$2)+1</f>
        <v>9</v>
      </c>
      <c r="H262" s="3" t="str">
        <f>IF(ROWS(G$2:G262)&gt;D$2*E$2,"",INDEX($C:$C,MOD(ROWS(G$2:G262)-1,E$2)+2))</f>
        <v>10009</v>
      </c>
      <c r="I262" s="3" t="str">
        <f>IFERROR(VLOOKUP(H262,Persons!C:X,22,FALSE), "")</f>
        <v>10009</v>
      </c>
      <c r="J262" s="3" t="str" cm="1">
        <f t="array" ref="J262">INDEX($A:$A,F262+1)</f>
        <v>Application Implementation Consultant</v>
      </c>
      <c r="K262" s="3" t="str">
        <f t="shared" si="4"/>
        <v>ORA_ASM_APPLICATION_IMPLEMENTATION_CONSULTANT_JOB</v>
      </c>
    </row>
    <row r="263" spans="3:11">
      <c r="C263" s="19" t="str">
        <f>""&amp;Persons!C267</f>
        <v/>
      </c>
      <c r="F263" s="3">
        <f>COUNTIF(G$2:G263,1)</f>
        <v>19</v>
      </c>
      <c r="G263" s="3">
        <f>MOD(ROWS(G$2:G263)-1,E$2)+1</f>
        <v>10</v>
      </c>
      <c r="H263" s="3" t="str">
        <f>IF(ROWS(G$2:G263)&gt;D$2*E$2,"",INDEX($C:$C,MOD(ROWS(G$2:G263)-1,E$2)+2))</f>
        <v>10010</v>
      </c>
      <c r="I263" s="3" t="str">
        <f>IFERROR(VLOOKUP(H263,Persons!C:X,22,FALSE), "")</f>
        <v>10010</v>
      </c>
      <c r="J263" s="3" t="str" cm="1">
        <f t="array" ref="J263">INDEX($A:$A,F263+1)</f>
        <v>Application Implementation Consultant</v>
      </c>
      <c r="K263" s="3" t="str">
        <f t="shared" si="4"/>
        <v>ORA_ASM_APPLICATION_IMPLEMENTATION_CONSULTANT_JOB</v>
      </c>
    </row>
    <row r="264" spans="3:11">
      <c r="C264" s="19" t="str">
        <f>""&amp;Persons!C268</f>
        <v/>
      </c>
      <c r="F264" s="3">
        <f>COUNTIF(G$2:G264,1)</f>
        <v>19</v>
      </c>
      <c r="G264" s="3">
        <f>MOD(ROWS(G$2:G264)-1,E$2)+1</f>
        <v>11</v>
      </c>
      <c r="H264" s="3" t="str">
        <f>IF(ROWS(G$2:G264)&gt;D$2*E$2,"",INDEX($C:$C,MOD(ROWS(G$2:G264)-1,E$2)+2))</f>
        <v>10011</v>
      </c>
      <c r="I264" s="3" t="str">
        <f>IFERROR(VLOOKUP(H264,Persons!C:X,22,FALSE), "")</f>
        <v>10011</v>
      </c>
      <c r="J264" s="3" t="str" cm="1">
        <f t="array" ref="J264">INDEX($A:$A,F264+1)</f>
        <v>Application Implementation Consultant</v>
      </c>
      <c r="K264" s="3" t="str">
        <f t="shared" si="4"/>
        <v>ORA_ASM_APPLICATION_IMPLEMENTATION_CONSULTANT_JOB</v>
      </c>
    </row>
    <row r="265" spans="3:11">
      <c r="C265" s="19" t="str">
        <f>""&amp;Persons!C269</f>
        <v/>
      </c>
      <c r="F265" s="3">
        <f>COUNTIF(G$2:G265,1)</f>
        <v>19</v>
      </c>
      <c r="G265" s="3">
        <f>MOD(ROWS(G$2:G265)-1,E$2)+1</f>
        <v>12</v>
      </c>
      <c r="H265" s="3" t="str">
        <f>IF(ROWS(G$2:G265)&gt;D$2*E$2,"",INDEX($C:$C,MOD(ROWS(G$2:G265)-1,E$2)+2))</f>
        <v>10012</v>
      </c>
      <c r="I265" s="3" t="str">
        <f>IFERROR(VLOOKUP(H265,Persons!C:X,22,FALSE), "")</f>
        <v>10012</v>
      </c>
      <c r="J265" s="3" t="str" cm="1">
        <f t="array" ref="J265">INDEX($A:$A,F265+1)</f>
        <v>Application Implementation Consultant</v>
      </c>
      <c r="K265" s="3" t="str">
        <f t="shared" si="4"/>
        <v>ORA_ASM_APPLICATION_IMPLEMENTATION_CONSULTANT_JOB</v>
      </c>
    </row>
    <row r="266" spans="3:11">
      <c r="C266" s="19" t="str">
        <f>""&amp;Persons!C270</f>
        <v/>
      </c>
      <c r="F266" s="3">
        <f>COUNTIF(G$2:G266,1)</f>
        <v>19</v>
      </c>
      <c r="G266" s="3">
        <f>MOD(ROWS(G$2:G266)-1,E$2)+1</f>
        <v>13</v>
      </c>
      <c r="H266" s="3" t="str">
        <f>IF(ROWS(G$2:G266)&gt;D$2*E$2,"",INDEX($C:$C,MOD(ROWS(G$2:G266)-1,E$2)+2))</f>
        <v>10013</v>
      </c>
      <c r="I266" s="3" t="str">
        <f>IFERROR(VLOOKUP(H266,Persons!C:X,22,FALSE), "")</f>
        <v>10013</v>
      </c>
      <c r="J266" s="3" t="str" cm="1">
        <f t="array" ref="J266">INDEX($A:$A,F266+1)</f>
        <v>Application Implementation Consultant</v>
      </c>
      <c r="K266" s="3" t="str">
        <f t="shared" si="4"/>
        <v>ORA_ASM_APPLICATION_IMPLEMENTATION_CONSULTANT_JOB</v>
      </c>
    </row>
    <row r="267" spans="3:11">
      <c r="C267" s="19" t="str">
        <f>""&amp;Persons!C271</f>
        <v/>
      </c>
      <c r="F267" s="3">
        <f>COUNTIF(G$2:G267,1)</f>
        <v>19</v>
      </c>
      <c r="G267" s="3">
        <f>MOD(ROWS(G$2:G267)-1,E$2)+1</f>
        <v>14</v>
      </c>
      <c r="H267" s="3" t="str">
        <f>IF(ROWS(G$2:G267)&gt;D$2*E$2,"",INDEX($C:$C,MOD(ROWS(G$2:G267)-1,E$2)+2))</f>
        <v>10014</v>
      </c>
      <c r="I267" s="3" t="str">
        <f>IFERROR(VLOOKUP(H267,Persons!C:X,22,FALSE), "")</f>
        <v>10014</v>
      </c>
      <c r="J267" s="3" t="str" cm="1">
        <f t="array" ref="J267">INDEX($A:$A,F267+1)</f>
        <v>Application Implementation Consultant</v>
      </c>
      <c r="K267" s="3" t="str">
        <f t="shared" si="4"/>
        <v>ORA_ASM_APPLICATION_IMPLEMENTATION_CONSULTANT_JOB</v>
      </c>
    </row>
    <row r="268" spans="3:11">
      <c r="C268" s="19" t="str">
        <f>""&amp;Persons!C272</f>
        <v/>
      </c>
      <c r="F268" s="3">
        <f>COUNTIF(G$2:G268,1)</f>
        <v>20</v>
      </c>
      <c r="G268" s="3">
        <f>MOD(ROWS(G$2:G268)-1,E$2)+1</f>
        <v>1</v>
      </c>
      <c r="H268" s="3" t="str">
        <f>IF(ROWS(G$2:G268)&gt;D$2*E$2,"",INDEX($C:$C,MOD(ROWS(G$2:G268)-1,E$2)+2))</f>
        <v>10001</v>
      </c>
      <c r="I268" s="3" t="str">
        <f>IFERROR(VLOOKUP(H268,Persons!C:X,22,FALSE), "")</f>
        <v>10001</v>
      </c>
      <c r="J268" s="3" t="str" cm="1">
        <f t="array" ref="J268">INDEX($A:$A,F268+1)</f>
        <v>IT Security Manager</v>
      </c>
      <c r="K268" s="3" t="str">
        <f t="shared" si="4"/>
        <v>ORA_FND_IT_SECURITY_MANAGER_JOB</v>
      </c>
    </row>
    <row r="269" spans="3:11">
      <c r="C269" s="19" t="str">
        <f>""&amp;Persons!C273</f>
        <v/>
      </c>
      <c r="F269" s="3">
        <f>COUNTIF(G$2:G269,1)</f>
        <v>20</v>
      </c>
      <c r="G269" s="3">
        <f>MOD(ROWS(G$2:G269)-1,E$2)+1</f>
        <v>2</v>
      </c>
      <c r="H269" s="3" t="str">
        <f>IF(ROWS(G$2:G269)&gt;D$2*E$2,"",INDEX($C:$C,MOD(ROWS(G$2:G269)-1,E$2)+2))</f>
        <v>10002</v>
      </c>
      <c r="I269" s="3" t="str">
        <f>IFERROR(VLOOKUP(H269,Persons!C:X,22,FALSE), "")</f>
        <v>10002</v>
      </c>
      <c r="J269" s="3" t="str" cm="1">
        <f t="array" ref="J269">INDEX($A:$A,F269+1)</f>
        <v>IT Security Manager</v>
      </c>
      <c r="K269" s="3" t="str">
        <f t="shared" si="4"/>
        <v>ORA_FND_IT_SECURITY_MANAGER_JOB</v>
      </c>
    </row>
    <row r="270" spans="3:11">
      <c r="C270" s="19" t="str">
        <f>""&amp;Persons!C274</f>
        <v/>
      </c>
      <c r="F270" s="3">
        <f>COUNTIF(G$2:G270,1)</f>
        <v>20</v>
      </c>
      <c r="G270" s="3">
        <f>MOD(ROWS(G$2:G270)-1,E$2)+1</f>
        <v>3</v>
      </c>
      <c r="H270" s="3" t="str">
        <f>IF(ROWS(G$2:G270)&gt;D$2*E$2,"",INDEX($C:$C,MOD(ROWS(G$2:G270)-1,E$2)+2))</f>
        <v>10003</v>
      </c>
      <c r="I270" s="3" t="str">
        <f>IFERROR(VLOOKUP(H270,Persons!C:X,22,FALSE), "")</f>
        <v>10003</v>
      </c>
      <c r="J270" s="3" t="str" cm="1">
        <f t="array" ref="J270">INDEX($A:$A,F270+1)</f>
        <v>IT Security Manager</v>
      </c>
      <c r="K270" s="3" t="str">
        <f t="shared" si="4"/>
        <v>ORA_FND_IT_SECURITY_MANAGER_JOB</v>
      </c>
    </row>
    <row r="271" spans="3:11">
      <c r="C271" s="19" t="str">
        <f>""&amp;Persons!C275</f>
        <v/>
      </c>
      <c r="F271" s="3">
        <f>COUNTIF(G$2:G271,1)</f>
        <v>20</v>
      </c>
      <c r="G271" s="3">
        <f>MOD(ROWS(G$2:G271)-1,E$2)+1</f>
        <v>4</v>
      </c>
      <c r="H271" s="3" t="str">
        <f>IF(ROWS(G$2:G271)&gt;D$2*E$2,"",INDEX($C:$C,MOD(ROWS(G$2:G271)-1,E$2)+2))</f>
        <v>10004</v>
      </c>
      <c r="I271" s="3" t="str">
        <f>IFERROR(VLOOKUP(H271,Persons!C:X,22,FALSE), "")</f>
        <v>10004</v>
      </c>
      <c r="J271" s="3" t="str" cm="1">
        <f t="array" ref="J271">INDEX($A:$A,F271+1)</f>
        <v>IT Security Manager</v>
      </c>
      <c r="K271" s="3" t="str">
        <f t="shared" si="4"/>
        <v>ORA_FND_IT_SECURITY_MANAGER_JOB</v>
      </c>
    </row>
    <row r="272" spans="3:11">
      <c r="C272" s="19" t="str">
        <f>""&amp;Persons!C276</f>
        <v/>
      </c>
      <c r="F272" s="3">
        <f>COUNTIF(G$2:G272,1)</f>
        <v>20</v>
      </c>
      <c r="G272" s="3">
        <f>MOD(ROWS(G$2:G272)-1,E$2)+1</f>
        <v>5</v>
      </c>
      <c r="H272" s="3" t="str">
        <f>IF(ROWS(G$2:G272)&gt;D$2*E$2,"",INDEX($C:$C,MOD(ROWS(G$2:G272)-1,E$2)+2))</f>
        <v>10005</v>
      </c>
      <c r="I272" s="3" t="str">
        <f>IFERROR(VLOOKUP(H272,Persons!C:X,22,FALSE), "")</f>
        <v>10005</v>
      </c>
      <c r="J272" s="3" t="str" cm="1">
        <f t="array" ref="J272">INDEX($A:$A,F272+1)</f>
        <v>IT Security Manager</v>
      </c>
      <c r="K272" s="3" t="str">
        <f t="shared" si="4"/>
        <v>ORA_FND_IT_SECURITY_MANAGER_JOB</v>
      </c>
    </row>
    <row r="273" spans="3:11">
      <c r="C273" s="19" t="str">
        <f>""&amp;Persons!C277</f>
        <v/>
      </c>
      <c r="F273" s="3">
        <f>COUNTIF(G$2:G273,1)</f>
        <v>20</v>
      </c>
      <c r="G273" s="3">
        <f>MOD(ROWS(G$2:G273)-1,E$2)+1</f>
        <v>6</v>
      </c>
      <c r="H273" s="3" t="str">
        <f>IF(ROWS(G$2:G273)&gt;D$2*E$2,"",INDEX($C:$C,MOD(ROWS(G$2:G273)-1,E$2)+2))</f>
        <v>10006</v>
      </c>
      <c r="I273" s="3" t="str">
        <f>IFERROR(VLOOKUP(H273,Persons!C:X,22,FALSE), "")</f>
        <v>10006</v>
      </c>
      <c r="J273" s="3" t="str" cm="1">
        <f t="array" ref="J273">INDEX($A:$A,F273+1)</f>
        <v>IT Security Manager</v>
      </c>
      <c r="K273" s="3" t="str">
        <f t="shared" si="4"/>
        <v>ORA_FND_IT_SECURITY_MANAGER_JOB</v>
      </c>
    </row>
    <row r="274" spans="3:11">
      <c r="C274" s="19" t="str">
        <f>""&amp;Persons!C278</f>
        <v/>
      </c>
      <c r="F274" s="3">
        <f>COUNTIF(G$2:G274,1)</f>
        <v>20</v>
      </c>
      <c r="G274" s="3">
        <f>MOD(ROWS(G$2:G274)-1,E$2)+1</f>
        <v>7</v>
      </c>
      <c r="H274" s="3" t="str">
        <f>IF(ROWS(G$2:G274)&gt;D$2*E$2,"",INDEX($C:$C,MOD(ROWS(G$2:G274)-1,E$2)+2))</f>
        <v>10007</v>
      </c>
      <c r="I274" s="3" t="str">
        <f>IFERROR(VLOOKUP(H274,Persons!C:X,22,FALSE), "")</f>
        <v>10007</v>
      </c>
      <c r="J274" s="3" t="str" cm="1">
        <f t="array" ref="J274">INDEX($A:$A,F274+1)</f>
        <v>IT Security Manager</v>
      </c>
      <c r="K274" s="3" t="str">
        <f t="shared" si="4"/>
        <v>ORA_FND_IT_SECURITY_MANAGER_JOB</v>
      </c>
    </row>
    <row r="275" spans="3:11">
      <c r="C275" s="19" t="str">
        <f>""&amp;Persons!C279</f>
        <v/>
      </c>
      <c r="F275" s="3">
        <f>COUNTIF(G$2:G275,1)</f>
        <v>20</v>
      </c>
      <c r="G275" s="3">
        <f>MOD(ROWS(G$2:G275)-1,E$2)+1</f>
        <v>8</v>
      </c>
      <c r="H275" s="3" t="str">
        <f>IF(ROWS(G$2:G275)&gt;D$2*E$2,"",INDEX($C:$C,MOD(ROWS(G$2:G275)-1,E$2)+2))</f>
        <v>10008</v>
      </c>
      <c r="I275" s="3" t="str">
        <f>IFERROR(VLOOKUP(H275,Persons!C:X,22,FALSE), "")</f>
        <v>10008</v>
      </c>
      <c r="J275" s="3" t="str" cm="1">
        <f t="array" ref="J275">INDEX($A:$A,F275+1)</f>
        <v>IT Security Manager</v>
      </c>
      <c r="K275" s="3" t="str">
        <f t="shared" si="4"/>
        <v>ORA_FND_IT_SECURITY_MANAGER_JOB</v>
      </c>
    </row>
    <row r="276" spans="3:11">
      <c r="C276" s="19" t="str">
        <f>""&amp;Persons!C280</f>
        <v/>
      </c>
      <c r="F276" s="3">
        <f>COUNTIF(G$2:G276,1)</f>
        <v>20</v>
      </c>
      <c r="G276" s="3">
        <f>MOD(ROWS(G$2:G276)-1,E$2)+1</f>
        <v>9</v>
      </c>
      <c r="H276" s="3" t="str">
        <f>IF(ROWS(G$2:G276)&gt;D$2*E$2,"",INDEX($C:$C,MOD(ROWS(G$2:G276)-1,E$2)+2))</f>
        <v>10009</v>
      </c>
      <c r="I276" s="3" t="str">
        <f>IFERROR(VLOOKUP(H276,Persons!C:X,22,FALSE), "")</f>
        <v>10009</v>
      </c>
      <c r="J276" s="3" t="str" cm="1">
        <f t="array" ref="J276">INDEX($A:$A,F276+1)</f>
        <v>IT Security Manager</v>
      </c>
      <c r="K276" s="3" t="str">
        <f t="shared" si="4"/>
        <v>ORA_FND_IT_SECURITY_MANAGER_JOB</v>
      </c>
    </row>
    <row r="277" spans="3:11">
      <c r="C277" s="19" t="str">
        <f>""&amp;Persons!C281</f>
        <v/>
      </c>
      <c r="F277" s="3">
        <f>COUNTIF(G$2:G277,1)</f>
        <v>20</v>
      </c>
      <c r="G277" s="3">
        <f>MOD(ROWS(G$2:G277)-1,E$2)+1</f>
        <v>10</v>
      </c>
      <c r="H277" s="3" t="str">
        <f>IF(ROWS(G$2:G277)&gt;D$2*E$2,"",INDEX($C:$C,MOD(ROWS(G$2:G277)-1,E$2)+2))</f>
        <v>10010</v>
      </c>
      <c r="I277" s="3" t="str">
        <f>IFERROR(VLOOKUP(H277,Persons!C:X,22,FALSE), "")</f>
        <v>10010</v>
      </c>
      <c r="J277" s="3" t="str" cm="1">
        <f t="array" ref="J277">INDEX($A:$A,F277+1)</f>
        <v>IT Security Manager</v>
      </c>
      <c r="K277" s="3" t="str">
        <f t="shared" si="4"/>
        <v>ORA_FND_IT_SECURITY_MANAGER_JOB</v>
      </c>
    </row>
    <row r="278" spans="3:11">
      <c r="C278" s="19" t="str">
        <f>""&amp;Persons!C282</f>
        <v/>
      </c>
      <c r="F278" s="3">
        <f>COUNTIF(G$2:G278,1)</f>
        <v>20</v>
      </c>
      <c r="G278" s="3">
        <f>MOD(ROWS(G$2:G278)-1,E$2)+1</f>
        <v>11</v>
      </c>
      <c r="H278" s="3" t="str">
        <f>IF(ROWS(G$2:G278)&gt;D$2*E$2,"",INDEX($C:$C,MOD(ROWS(G$2:G278)-1,E$2)+2))</f>
        <v>10011</v>
      </c>
      <c r="I278" s="3" t="str">
        <f>IFERROR(VLOOKUP(H278,Persons!C:X,22,FALSE), "")</f>
        <v>10011</v>
      </c>
      <c r="J278" s="3" t="str" cm="1">
        <f t="array" ref="J278">INDEX($A:$A,F278+1)</f>
        <v>IT Security Manager</v>
      </c>
      <c r="K278" s="3" t="str">
        <f t="shared" si="4"/>
        <v>ORA_FND_IT_SECURITY_MANAGER_JOB</v>
      </c>
    </row>
    <row r="279" spans="3:11">
      <c r="C279" s="19" t="str">
        <f>""&amp;Persons!C283</f>
        <v/>
      </c>
      <c r="F279" s="3">
        <f>COUNTIF(G$2:G279,1)</f>
        <v>20</v>
      </c>
      <c r="G279" s="3">
        <f>MOD(ROWS(G$2:G279)-1,E$2)+1</f>
        <v>12</v>
      </c>
      <c r="H279" s="3" t="str">
        <f>IF(ROWS(G$2:G279)&gt;D$2*E$2,"",INDEX($C:$C,MOD(ROWS(G$2:G279)-1,E$2)+2))</f>
        <v>10012</v>
      </c>
      <c r="I279" s="3" t="str">
        <f>IFERROR(VLOOKUP(H279,Persons!C:X,22,FALSE), "")</f>
        <v>10012</v>
      </c>
      <c r="J279" s="3" t="str" cm="1">
        <f t="array" ref="J279">INDEX($A:$A,F279+1)</f>
        <v>IT Security Manager</v>
      </c>
      <c r="K279" s="3" t="str">
        <f t="shared" si="4"/>
        <v>ORA_FND_IT_SECURITY_MANAGER_JOB</v>
      </c>
    </row>
    <row r="280" spans="3:11">
      <c r="C280" s="19" t="str">
        <f>""&amp;Persons!C284</f>
        <v/>
      </c>
      <c r="F280" s="3">
        <f>COUNTIF(G$2:G280,1)</f>
        <v>20</v>
      </c>
      <c r="G280" s="3">
        <f>MOD(ROWS(G$2:G280)-1,E$2)+1</f>
        <v>13</v>
      </c>
      <c r="H280" s="3" t="str">
        <f>IF(ROWS(G$2:G280)&gt;D$2*E$2,"",INDEX($C:$C,MOD(ROWS(G$2:G280)-1,E$2)+2))</f>
        <v>10013</v>
      </c>
      <c r="I280" s="3" t="str">
        <f>IFERROR(VLOOKUP(H280,Persons!C:X,22,FALSE), "")</f>
        <v>10013</v>
      </c>
      <c r="J280" s="3" t="str" cm="1">
        <f t="array" ref="J280">INDEX($A:$A,F280+1)</f>
        <v>IT Security Manager</v>
      </c>
      <c r="K280" s="3" t="str">
        <f t="shared" si="4"/>
        <v>ORA_FND_IT_SECURITY_MANAGER_JOB</v>
      </c>
    </row>
    <row r="281" spans="3:11">
      <c r="C281" s="19" t="str">
        <f>""&amp;Persons!C285</f>
        <v/>
      </c>
      <c r="F281" s="3">
        <f>COUNTIF(G$2:G281,1)</f>
        <v>20</v>
      </c>
      <c r="G281" s="3">
        <f>MOD(ROWS(G$2:G281)-1,E$2)+1</f>
        <v>14</v>
      </c>
      <c r="H281" s="3" t="str">
        <f>IF(ROWS(G$2:G281)&gt;D$2*E$2,"",INDEX($C:$C,MOD(ROWS(G$2:G281)-1,E$2)+2))</f>
        <v>10014</v>
      </c>
      <c r="I281" s="3" t="str">
        <f>IFERROR(VLOOKUP(H281,Persons!C:X,22,FALSE), "")</f>
        <v>10014</v>
      </c>
      <c r="J281" s="3" t="str" cm="1">
        <f t="array" ref="J281">INDEX($A:$A,F281+1)</f>
        <v>IT Security Manager</v>
      </c>
      <c r="K281" s="3" t="str">
        <f t="shared" si="4"/>
        <v>ORA_FND_IT_SECURITY_MANAGER_JOB</v>
      </c>
    </row>
    <row r="282" spans="3:11">
      <c r="C282" s="19" t="str">
        <f>""&amp;Persons!C286</f>
        <v/>
      </c>
      <c r="F282" s="3">
        <f>COUNTIF(G$2:G282,1)</f>
        <v>21</v>
      </c>
      <c r="G282" s="3">
        <f>MOD(ROWS(G$2:G282)-1,E$2)+1</f>
        <v>1</v>
      </c>
      <c r="H282" s="3" t="str">
        <f>IF(ROWS(G$2:G282)&gt;D$2*E$2,"",INDEX($C:$C,MOD(ROWS(G$2:G282)-1,E$2)+2))</f>
        <v/>
      </c>
      <c r="I282" s="3" t="str">
        <f>IFERROR(VLOOKUP(H282,Persons!C:X,22,FALSE), "")</f>
        <v/>
      </c>
      <c r="J282" s="3" cm="1">
        <f t="array" ref="J282">INDEX($A:$A,F282+1)</f>
        <v>0</v>
      </c>
      <c r="K282" s="3" t="str">
        <f t="shared" si="4"/>
        <v/>
      </c>
    </row>
    <row r="283" spans="3:11">
      <c r="C283" s="19" t="str">
        <f>""&amp;Persons!C287</f>
        <v/>
      </c>
      <c r="F283" s="3">
        <f>COUNTIF(G$2:G283,1)</f>
        <v>21</v>
      </c>
      <c r="G283" s="3">
        <f>MOD(ROWS(G$2:G283)-1,E$2)+1</f>
        <v>2</v>
      </c>
      <c r="H283" s="3" t="str">
        <f>IF(ROWS(G$2:G283)&gt;D$2*E$2,"",INDEX($C:$C,MOD(ROWS(G$2:G283)-1,E$2)+2))</f>
        <v/>
      </c>
      <c r="I283" s="3" t="str">
        <f>IFERROR(VLOOKUP(H283,Persons!C:X,22,FALSE), "")</f>
        <v/>
      </c>
      <c r="J283" s="3" cm="1">
        <f t="array" ref="J283">INDEX($A:$A,F283+1)</f>
        <v>0</v>
      </c>
      <c r="K283" s="3" t="str">
        <f t="shared" si="4"/>
        <v/>
      </c>
    </row>
    <row r="284" spans="3:11">
      <c r="C284" s="19" t="str">
        <f>""&amp;Persons!C288</f>
        <v/>
      </c>
      <c r="F284" s="3">
        <f>COUNTIF(G$2:G284,1)</f>
        <v>21</v>
      </c>
      <c r="G284" s="3">
        <f>MOD(ROWS(G$2:G284)-1,E$2)+1</f>
        <v>3</v>
      </c>
      <c r="H284" s="3" t="str">
        <f>IF(ROWS(G$2:G284)&gt;D$2*E$2,"",INDEX($C:$C,MOD(ROWS(G$2:G284)-1,E$2)+2))</f>
        <v/>
      </c>
      <c r="I284" s="3" t="str">
        <f>IFERROR(VLOOKUP(H284,Persons!C:X,22,FALSE), "")</f>
        <v/>
      </c>
      <c r="J284" s="3" cm="1">
        <f t="array" ref="J284">INDEX($A:$A,F284+1)</f>
        <v>0</v>
      </c>
      <c r="K284" s="3" t="str">
        <f t="shared" si="4"/>
        <v/>
      </c>
    </row>
    <row r="285" spans="3:11">
      <c r="C285" s="19" t="str">
        <f>""&amp;Persons!C289</f>
        <v/>
      </c>
      <c r="F285" s="3">
        <f>COUNTIF(G$2:G285,1)</f>
        <v>21</v>
      </c>
      <c r="G285" s="3">
        <f>MOD(ROWS(G$2:G285)-1,E$2)+1</f>
        <v>4</v>
      </c>
      <c r="H285" s="3" t="str">
        <f>IF(ROWS(G$2:G285)&gt;D$2*E$2,"",INDEX($C:$C,MOD(ROWS(G$2:G285)-1,E$2)+2))</f>
        <v/>
      </c>
      <c r="I285" s="3" t="str">
        <f>IFERROR(VLOOKUP(H285,Persons!C:X,22,FALSE), "")</f>
        <v/>
      </c>
      <c r="J285" s="3" cm="1">
        <f t="array" ref="J285">INDEX($A:$A,F285+1)</f>
        <v>0</v>
      </c>
      <c r="K285" s="3" t="str">
        <f t="shared" si="4"/>
        <v/>
      </c>
    </row>
    <row r="286" spans="3:11">
      <c r="C286" s="19" t="str">
        <f>""&amp;Persons!C290</f>
        <v/>
      </c>
      <c r="F286" s="3">
        <f>COUNTIF(G$2:G286,1)</f>
        <v>21</v>
      </c>
      <c r="G286" s="3">
        <f>MOD(ROWS(G$2:G286)-1,E$2)+1</f>
        <v>5</v>
      </c>
      <c r="H286" s="3" t="str">
        <f>IF(ROWS(G$2:G286)&gt;D$2*E$2,"",INDEX($C:$C,MOD(ROWS(G$2:G286)-1,E$2)+2))</f>
        <v/>
      </c>
      <c r="I286" s="3" t="str">
        <f>IFERROR(VLOOKUP(H286,Persons!C:X,22,FALSE), "")</f>
        <v/>
      </c>
      <c r="J286" s="3" cm="1">
        <f t="array" ref="J286">INDEX($A:$A,F286+1)</f>
        <v>0</v>
      </c>
      <c r="K286" s="3" t="str">
        <f t="shared" si="4"/>
        <v/>
      </c>
    </row>
    <row r="287" spans="3:11">
      <c r="C287" s="19" t="str">
        <f>""&amp;Persons!C291</f>
        <v/>
      </c>
      <c r="F287" s="3">
        <f>COUNTIF(G$2:G287,1)</f>
        <v>21</v>
      </c>
      <c r="G287" s="3">
        <f>MOD(ROWS(G$2:G287)-1,E$2)+1</f>
        <v>6</v>
      </c>
      <c r="H287" s="3" t="str">
        <f>IF(ROWS(G$2:G287)&gt;D$2*E$2,"",INDEX($C:$C,MOD(ROWS(G$2:G287)-1,E$2)+2))</f>
        <v/>
      </c>
      <c r="I287" s="3" t="str">
        <f>IFERROR(VLOOKUP(H287,Persons!C:X,22,FALSE), "")</f>
        <v/>
      </c>
      <c r="J287" s="3" cm="1">
        <f t="array" ref="J287">INDEX($A:$A,F287+1)</f>
        <v>0</v>
      </c>
      <c r="K287" s="3" t="str">
        <f t="shared" si="4"/>
        <v/>
      </c>
    </row>
    <row r="288" spans="3:11">
      <c r="C288" s="19" t="str">
        <f>""&amp;Persons!C292</f>
        <v/>
      </c>
      <c r="F288" s="3">
        <f>COUNTIF(G$2:G288,1)</f>
        <v>21</v>
      </c>
      <c r="G288" s="3">
        <f>MOD(ROWS(G$2:G288)-1,E$2)+1</f>
        <v>7</v>
      </c>
      <c r="H288" s="3" t="str">
        <f>IF(ROWS(G$2:G288)&gt;D$2*E$2,"",INDEX($C:$C,MOD(ROWS(G$2:G288)-1,E$2)+2))</f>
        <v/>
      </c>
      <c r="I288" s="3" t="str">
        <f>IFERROR(VLOOKUP(H288,Persons!C:X,22,FALSE), "")</f>
        <v/>
      </c>
      <c r="J288" s="3" cm="1">
        <f t="array" ref="J288">INDEX($A:$A,F288+1)</f>
        <v>0</v>
      </c>
      <c r="K288" s="3" t="str">
        <f t="shared" si="4"/>
        <v/>
      </c>
    </row>
    <row r="289" spans="3:11">
      <c r="C289" s="19" t="str">
        <f>""&amp;Persons!C293</f>
        <v/>
      </c>
      <c r="F289" s="3">
        <f>COUNTIF(G$2:G289,1)</f>
        <v>21</v>
      </c>
      <c r="G289" s="3">
        <f>MOD(ROWS(G$2:G289)-1,E$2)+1</f>
        <v>8</v>
      </c>
      <c r="H289" s="3" t="str">
        <f>IF(ROWS(G$2:G289)&gt;D$2*E$2,"",INDEX($C:$C,MOD(ROWS(G$2:G289)-1,E$2)+2))</f>
        <v/>
      </c>
      <c r="I289" s="3" t="str">
        <f>IFERROR(VLOOKUP(H289,Persons!C:X,22,FALSE), "")</f>
        <v/>
      </c>
      <c r="J289" s="3" cm="1">
        <f t="array" ref="J289">INDEX($A:$A,F289+1)</f>
        <v>0</v>
      </c>
      <c r="K289" s="3" t="str">
        <f t="shared" si="4"/>
        <v/>
      </c>
    </row>
    <row r="290" spans="3:11">
      <c r="C290" s="19" t="str">
        <f>""&amp;Persons!C294</f>
        <v/>
      </c>
      <c r="F290" s="3">
        <f>COUNTIF(G$2:G290,1)</f>
        <v>21</v>
      </c>
      <c r="G290" s="3">
        <f>MOD(ROWS(G$2:G290)-1,E$2)+1</f>
        <v>9</v>
      </c>
      <c r="H290" s="3" t="str">
        <f>IF(ROWS(G$2:G290)&gt;D$2*E$2,"",INDEX($C:$C,MOD(ROWS(G$2:G290)-1,E$2)+2))</f>
        <v/>
      </c>
      <c r="I290" s="3" t="str">
        <f>IFERROR(VLOOKUP(H290,Persons!C:X,22,FALSE), "")</f>
        <v/>
      </c>
      <c r="J290" s="3" cm="1">
        <f t="array" ref="J290">INDEX($A:$A,F290+1)</f>
        <v>0</v>
      </c>
      <c r="K290" s="3" t="str">
        <f t="shared" si="4"/>
        <v/>
      </c>
    </row>
    <row r="291" spans="3:11">
      <c r="C291" s="19" t="str">
        <f>""&amp;Persons!C295</f>
        <v/>
      </c>
      <c r="F291" s="3">
        <f>COUNTIF(G$2:G291,1)</f>
        <v>21</v>
      </c>
      <c r="G291" s="3">
        <f>MOD(ROWS(G$2:G291)-1,E$2)+1</f>
        <v>10</v>
      </c>
      <c r="H291" s="3" t="str">
        <f>IF(ROWS(G$2:G291)&gt;D$2*E$2,"",INDEX($C:$C,MOD(ROWS(G$2:G291)-1,E$2)+2))</f>
        <v/>
      </c>
      <c r="I291" s="3" t="str">
        <f>IFERROR(VLOOKUP(H291,Persons!C:X,22,FALSE), "")</f>
        <v/>
      </c>
      <c r="J291" s="3" cm="1">
        <f t="array" ref="J291">INDEX($A:$A,F291+1)</f>
        <v>0</v>
      </c>
      <c r="K291" s="3" t="str">
        <f t="shared" si="4"/>
        <v/>
      </c>
    </row>
    <row r="292" spans="3:11">
      <c r="C292" s="19" t="str">
        <f>""&amp;Persons!C296</f>
        <v/>
      </c>
      <c r="F292" s="3">
        <f>COUNTIF(G$2:G292,1)</f>
        <v>21</v>
      </c>
      <c r="G292" s="3">
        <f>MOD(ROWS(G$2:G292)-1,E$2)+1</f>
        <v>11</v>
      </c>
      <c r="H292" s="3" t="str">
        <f>IF(ROWS(G$2:G292)&gt;D$2*E$2,"",INDEX($C:$C,MOD(ROWS(G$2:G292)-1,E$2)+2))</f>
        <v/>
      </c>
      <c r="I292" s="3" t="str">
        <f>IFERROR(VLOOKUP(H292,Persons!C:X,22,FALSE), "")</f>
        <v/>
      </c>
      <c r="J292" s="3" cm="1">
        <f t="array" ref="J292">INDEX($A:$A,F292+1)</f>
        <v>0</v>
      </c>
      <c r="K292" s="3" t="str">
        <f t="shared" si="4"/>
        <v/>
      </c>
    </row>
    <row r="293" spans="3:11">
      <c r="C293" s="19" t="str">
        <f>""&amp;Persons!C297</f>
        <v/>
      </c>
      <c r="F293" s="3">
        <f>COUNTIF(G$2:G293,1)</f>
        <v>21</v>
      </c>
      <c r="G293" s="3">
        <f>MOD(ROWS(G$2:G293)-1,E$2)+1</f>
        <v>12</v>
      </c>
      <c r="H293" s="3" t="str">
        <f>IF(ROWS(G$2:G293)&gt;D$2*E$2,"",INDEX($C:$C,MOD(ROWS(G$2:G293)-1,E$2)+2))</f>
        <v/>
      </c>
      <c r="I293" s="3" t="str">
        <f>IFERROR(VLOOKUP(H293,Persons!C:X,22,FALSE), "")</f>
        <v/>
      </c>
      <c r="J293" s="3" cm="1">
        <f t="array" ref="J293">INDEX($A:$A,F293+1)</f>
        <v>0</v>
      </c>
      <c r="K293" s="3" t="str">
        <f t="shared" si="4"/>
        <v/>
      </c>
    </row>
    <row r="294" spans="3:11">
      <c r="C294" s="19" t="str">
        <f>""&amp;Persons!C298</f>
        <v/>
      </c>
      <c r="F294" s="3">
        <f>COUNTIF(G$2:G294,1)</f>
        <v>21</v>
      </c>
      <c r="G294" s="3">
        <f>MOD(ROWS(G$2:G294)-1,E$2)+1</f>
        <v>13</v>
      </c>
      <c r="H294" s="3" t="str">
        <f>IF(ROWS(G$2:G294)&gt;D$2*E$2,"",INDEX($C:$C,MOD(ROWS(G$2:G294)-1,E$2)+2))</f>
        <v/>
      </c>
      <c r="I294" s="3" t="str">
        <f>IFERROR(VLOOKUP(H294,Persons!C:X,22,FALSE), "")</f>
        <v/>
      </c>
      <c r="J294" s="3" cm="1">
        <f t="array" ref="J294">INDEX($A:$A,F294+1)</f>
        <v>0</v>
      </c>
      <c r="K294" s="3" t="str">
        <f t="shared" si="4"/>
        <v/>
      </c>
    </row>
    <row r="295" spans="3:11">
      <c r="C295" s="19" t="str">
        <f>""&amp;Persons!C299</f>
        <v/>
      </c>
      <c r="F295" s="3">
        <f>COUNTIF(G$2:G295,1)</f>
        <v>21</v>
      </c>
      <c r="G295" s="3">
        <f>MOD(ROWS(G$2:G295)-1,E$2)+1</f>
        <v>14</v>
      </c>
      <c r="H295" s="3" t="str">
        <f>IF(ROWS(G$2:G295)&gt;D$2*E$2,"",INDEX($C:$C,MOD(ROWS(G$2:G295)-1,E$2)+2))</f>
        <v/>
      </c>
      <c r="I295" s="3" t="str">
        <f>IFERROR(VLOOKUP(H295,Persons!C:X,22,FALSE), "")</f>
        <v/>
      </c>
      <c r="J295" s="3" cm="1">
        <f t="array" ref="J295">INDEX($A:$A,F295+1)</f>
        <v>0</v>
      </c>
      <c r="K295" s="3" t="str">
        <f t="shared" si="4"/>
        <v/>
      </c>
    </row>
    <row r="296" spans="3:11">
      <c r="C296" s="19" t="str">
        <f>""&amp;Persons!C300</f>
        <v/>
      </c>
      <c r="F296" s="3">
        <f>COUNTIF(G$2:G296,1)</f>
        <v>22</v>
      </c>
      <c r="G296" s="3">
        <f>MOD(ROWS(G$2:G296)-1,E$2)+1</f>
        <v>1</v>
      </c>
      <c r="H296" s="3" t="str">
        <f>IF(ROWS(G$2:G296)&gt;D$2*E$2,"",INDEX($C:$C,MOD(ROWS(G$2:G296)-1,E$2)+2))</f>
        <v/>
      </c>
      <c r="I296" s="3" t="str">
        <f>IFERROR(VLOOKUP(H296,Persons!C:X,22,FALSE), "")</f>
        <v/>
      </c>
      <c r="J296" s="3" cm="1">
        <f t="array" ref="J296">INDEX($A:$A,F296+1)</f>
        <v>0</v>
      </c>
      <c r="K296" s="3" t="str">
        <f t="shared" si="4"/>
        <v/>
      </c>
    </row>
    <row r="297" spans="3:11">
      <c r="C297" s="19" t="str">
        <f>""&amp;Persons!C301</f>
        <v/>
      </c>
      <c r="F297" s="3">
        <f>COUNTIF(G$2:G297,1)</f>
        <v>22</v>
      </c>
      <c r="G297" s="3">
        <f>MOD(ROWS(G$2:G297)-1,E$2)+1</f>
        <v>2</v>
      </c>
      <c r="H297" s="3" t="str">
        <f>IF(ROWS(G$2:G297)&gt;D$2*E$2,"",INDEX($C:$C,MOD(ROWS(G$2:G297)-1,E$2)+2))</f>
        <v/>
      </c>
      <c r="I297" s="3" t="str">
        <f>IFERROR(VLOOKUP(H297,Persons!C:X,22,FALSE), "")</f>
        <v/>
      </c>
      <c r="J297" s="3" cm="1">
        <f t="array" ref="J297">INDEX($A:$A,F297+1)</f>
        <v>0</v>
      </c>
      <c r="K297" s="3" t="str">
        <f t="shared" si="4"/>
        <v/>
      </c>
    </row>
    <row r="298" spans="3:11">
      <c r="C298" s="19" t="str">
        <f>""&amp;Persons!C302</f>
        <v/>
      </c>
      <c r="F298" s="3">
        <f>COUNTIF(G$2:G298,1)</f>
        <v>22</v>
      </c>
      <c r="G298" s="3">
        <f>MOD(ROWS(G$2:G298)-1,E$2)+1</f>
        <v>3</v>
      </c>
      <c r="H298" s="3" t="str">
        <f>IF(ROWS(G$2:G298)&gt;D$2*E$2,"",INDEX($C:$C,MOD(ROWS(G$2:G298)-1,E$2)+2))</f>
        <v/>
      </c>
      <c r="I298" s="3" t="str">
        <f>IFERROR(VLOOKUP(H298,Persons!C:X,22,FALSE), "")</f>
        <v/>
      </c>
      <c r="J298" s="3" cm="1">
        <f t="array" ref="J298">INDEX($A:$A,F298+1)</f>
        <v>0</v>
      </c>
      <c r="K298" s="3" t="str">
        <f t="shared" si="4"/>
        <v/>
      </c>
    </row>
    <row r="299" spans="3:11">
      <c r="C299" s="19" t="str">
        <f>""&amp;Persons!C303</f>
        <v/>
      </c>
      <c r="F299" s="3">
        <f>COUNTIF(G$2:G299,1)</f>
        <v>22</v>
      </c>
      <c r="G299" s="3">
        <f>MOD(ROWS(G$2:G299)-1,E$2)+1</f>
        <v>4</v>
      </c>
      <c r="H299" s="3" t="str">
        <f>IF(ROWS(G$2:G299)&gt;D$2*E$2,"",INDEX($C:$C,MOD(ROWS(G$2:G299)-1,E$2)+2))</f>
        <v/>
      </c>
      <c r="I299" s="3" t="str">
        <f>IFERROR(VLOOKUP(H299,Persons!C:X,22,FALSE), "")</f>
        <v/>
      </c>
      <c r="J299" s="3" cm="1">
        <f t="array" ref="J299">INDEX($A:$A,F299+1)</f>
        <v>0</v>
      </c>
      <c r="K299" s="3" t="str">
        <f t="shared" si="4"/>
        <v/>
      </c>
    </row>
    <row r="300" spans="3:11">
      <c r="C300" s="19" t="str">
        <f>""&amp;Persons!C304</f>
        <v/>
      </c>
      <c r="F300" s="3">
        <f>COUNTIF(G$2:G300,1)</f>
        <v>22</v>
      </c>
      <c r="G300" s="3">
        <f>MOD(ROWS(G$2:G300)-1,E$2)+1</f>
        <v>5</v>
      </c>
      <c r="H300" s="3" t="str">
        <f>IF(ROWS(G$2:G300)&gt;D$2*E$2,"",INDEX($C:$C,MOD(ROWS(G$2:G300)-1,E$2)+2))</f>
        <v/>
      </c>
      <c r="I300" s="3" t="str">
        <f>IFERROR(VLOOKUP(H300,Persons!C:X,22,FALSE), "")</f>
        <v/>
      </c>
      <c r="J300" s="3" cm="1">
        <f t="array" ref="J300">INDEX($A:$A,F300+1)</f>
        <v>0</v>
      </c>
      <c r="K300" s="3" t="str">
        <f t="shared" si="4"/>
        <v/>
      </c>
    </row>
    <row r="301" spans="3:11">
      <c r="C301" s="19" t="str">
        <f>""&amp;Persons!C305</f>
        <v/>
      </c>
      <c r="F301" s="3">
        <f>COUNTIF(G$2:G301,1)</f>
        <v>22</v>
      </c>
      <c r="G301" s="3">
        <f>MOD(ROWS(G$2:G301)-1,E$2)+1</f>
        <v>6</v>
      </c>
      <c r="H301" s="3" t="str">
        <f>IF(ROWS(G$2:G301)&gt;D$2*E$2,"",INDEX($C:$C,MOD(ROWS(G$2:G301)-1,E$2)+2))</f>
        <v/>
      </c>
      <c r="I301" s="3" t="str">
        <f>IFERROR(VLOOKUP(H301,Persons!C:X,22,FALSE), "")</f>
        <v/>
      </c>
      <c r="J301" s="3" cm="1">
        <f t="array" ref="J301">INDEX($A:$A,F301+1)</f>
        <v>0</v>
      </c>
      <c r="K301" s="3" t="str">
        <f t="shared" si="4"/>
        <v/>
      </c>
    </row>
    <row r="302" spans="3:11">
      <c r="C302" s="19" t="str">
        <f>""&amp;Persons!C306</f>
        <v/>
      </c>
      <c r="F302" s="3">
        <f>COUNTIF(G$2:G302,1)</f>
        <v>22</v>
      </c>
      <c r="G302" s="3">
        <f>MOD(ROWS(G$2:G302)-1,E$2)+1</f>
        <v>7</v>
      </c>
      <c r="H302" s="3" t="str">
        <f>IF(ROWS(G$2:G302)&gt;D$2*E$2,"",INDEX($C:$C,MOD(ROWS(G$2:G302)-1,E$2)+2))</f>
        <v/>
      </c>
      <c r="I302" s="3" t="str">
        <f>IFERROR(VLOOKUP(H302,Persons!C:X,22,FALSE), "")</f>
        <v/>
      </c>
      <c r="J302" s="3" cm="1">
        <f t="array" ref="J302">INDEX($A:$A,F302+1)</f>
        <v>0</v>
      </c>
      <c r="K302" s="3" t="str">
        <f t="shared" si="4"/>
        <v/>
      </c>
    </row>
    <row r="303" spans="3:11">
      <c r="C303" s="19" t="str">
        <f>""&amp;Persons!C307</f>
        <v/>
      </c>
      <c r="F303" s="3">
        <f>COUNTIF(G$2:G303,1)</f>
        <v>22</v>
      </c>
      <c r="G303" s="3">
        <f>MOD(ROWS(G$2:G303)-1,E$2)+1</f>
        <v>8</v>
      </c>
      <c r="H303" s="3" t="str">
        <f>IF(ROWS(G$2:G303)&gt;D$2*E$2,"",INDEX($C:$C,MOD(ROWS(G$2:G303)-1,E$2)+2))</f>
        <v/>
      </c>
      <c r="I303" s="3" t="str">
        <f>IFERROR(VLOOKUP(H303,Persons!C:X,22,FALSE), "")</f>
        <v/>
      </c>
      <c r="J303" s="3" cm="1">
        <f t="array" ref="J303">INDEX($A:$A,F303+1)</f>
        <v>0</v>
      </c>
      <c r="K303" s="3" t="str">
        <f t="shared" si="4"/>
        <v/>
      </c>
    </row>
    <row r="304" spans="3:11">
      <c r="C304" s="19" t="str">
        <f>""&amp;Persons!C308</f>
        <v/>
      </c>
      <c r="F304" s="3">
        <f>COUNTIF(G$2:G304,1)</f>
        <v>22</v>
      </c>
      <c r="G304" s="3">
        <f>MOD(ROWS(G$2:G304)-1,E$2)+1</f>
        <v>9</v>
      </c>
      <c r="H304" s="3" t="str">
        <f>IF(ROWS(G$2:G304)&gt;D$2*E$2,"",INDEX($C:$C,MOD(ROWS(G$2:G304)-1,E$2)+2))</f>
        <v/>
      </c>
      <c r="I304" s="3" t="str">
        <f>IFERROR(VLOOKUP(H304,Persons!C:X,22,FALSE), "")</f>
        <v/>
      </c>
      <c r="J304" s="3" cm="1">
        <f t="array" ref="J304">INDEX($A:$A,F304+1)</f>
        <v>0</v>
      </c>
      <c r="K304" s="3" t="str">
        <f t="shared" si="4"/>
        <v/>
      </c>
    </row>
    <row r="305" spans="3:11">
      <c r="C305" s="19" t="str">
        <f>""&amp;Persons!C309</f>
        <v/>
      </c>
      <c r="F305" s="3">
        <f>COUNTIF(G$2:G305,1)</f>
        <v>22</v>
      </c>
      <c r="G305" s="3">
        <f>MOD(ROWS(G$2:G305)-1,E$2)+1</f>
        <v>10</v>
      </c>
      <c r="H305" s="3" t="str">
        <f>IF(ROWS(G$2:G305)&gt;D$2*E$2,"",INDEX($C:$C,MOD(ROWS(G$2:G305)-1,E$2)+2))</f>
        <v/>
      </c>
      <c r="I305" s="3" t="str">
        <f>IFERROR(VLOOKUP(H305,Persons!C:X,22,FALSE), "")</f>
        <v/>
      </c>
      <c r="J305" s="3" cm="1">
        <f t="array" ref="J305">INDEX($A:$A,F305+1)</f>
        <v>0</v>
      </c>
      <c r="K305" s="3" t="str">
        <f t="shared" si="4"/>
        <v/>
      </c>
    </row>
    <row r="306" spans="3:11">
      <c r="C306" s="19" t="str">
        <f>""&amp;Persons!C310</f>
        <v/>
      </c>
      <c r="F306" s="3">
        <f>COUNTIF(G$2:G306,1)</f>
        <v>22</v>
      </c>
      <c r="G306" s="3">
        <f>MOD(ROWS(G$2:G306)-1,E$2)+1</f>
        <v>11</v>
      </c>
      <c r="H306" s="3" t="str">
        <f>IF(ROWS(G$2:G306)&gt;D$2*E$2,"",INDEX($C:$C,MOD(ROWS(G$2:G306)-1,E$2)+2))</f>
        <v/>
      </c>
      <c r="I306" s="3" t="str">
        <f>IFERROR(VLOOKUP(H306,Persons!C:X,22,FALSE), "")</f>
        <v/>
      </c>
      <c r="J306" s="3" cm="1">
        <f t="array" ref="J306">INDEX($A:$A,F306+1)</f>
        <v>0</v>
      </c>
      <c r="K306" s="3" t="str">
        <f t="shared" si="4"/>
        <v/>
      </c>
    </row>
    <row r="307" spans="3:11">
      <c r="C307" s="19" t="str">
        <f>""&amp;Persons!C311</f>
        <v/>
      </c>
      <c r="F307" s="3">
        <f>COUNTIF(G$2:G307,1)</f>
        <v>22</v>
      </c>
      <c r="G307" s="3">
        <f>MOD(ROWS(G$2:G307)-1,E$2)+1</f>
        <v>12</v>
      </c>
      <c r="H307" s="3" t="str">
        <f>IF(ROWS(G$2:G307)&gt;D$2*E$2,"",INDEX($C:$C,MOD(ROWS(G$2:G307)-1,E$2)+2))</f>
        <v/>
      </c>
      <c r="I307" s="3" t="str">
        <f>IFERROR(VLOOKUP(H307,Persons!C:X,22,FALSE), "")</f>
        <v/>
      </c>
      <c r="J307" s="3" cm="1">
        <f t="array" ref="J307">INDEX($A:$A,F307+1)</f>
        <v>0</v>
      </c>
      <c r="K307" s="3" t="str">
        <f t="shared" si="4"/>
        <v/>
      </c>
    </row>
    <row r="308" spans="3:11">
      <c r="C308" s="19" t="str">
        <f>""&amp;Persons!C312</f>
        <v/>
      </c>
      <c r="F308" s="3">
        <f>COUNTIF(G$2:G308,1)</f>
        <v>22</v>
      </c>
      <c r="G308" s="3">
        <f>MOD(ROWS(G$2:G308)-1,E$2)+1</f>
        <v>13</v>
      </c>
      <c r="H308" s="3" t="str">
        <f>IF(ROWS(G$2:G308)&gt;D$2*E$2,"",INDEX($C:$C,MOD(ROWS(G$2:G308)-1,E$2)+2))</f>
        <v/>
      </c>
      <c r="I308" s="3" t="str">
        <f>IFERROR(VLOOKUP(H308,Persons!C:X,22,FALSE), "")</f>
        <v/>
      </c>
      <c r="J308" s="3" cm="1">
        <f t="array" ref="J308">INDEX($A:$A,F308+1)</f>
        <v>0</v>
      </c>
      <c r="K308" s="3" t="str">
        <f t="shared" si="4"/>
        <v/>
      </c>
    </row>
    <row r="309" spans="3:11">
      <c r="C309" s="19" t="str">
        <f>""&amp;Persons!C313</f>
        <v/>
      </c>
      <c r="F309" s="3">
        <f>COUNTIF(G$2:G309,1)</f>
        <v>22</v>
      </c>
      <c r="G309" s="3">
        <f>MOD(ROWS(G$2:G309)-1,E$2)+1</f>
        <v>14</v>
      </c>
      <c r="H309" s="3" t="str">
        <f>IF(ROWS(G$2:G309)&gt;D$2*E$2,"",INDEX($C:$C,MOD(ROWS(G$2:G309)-1,E$2)+2))</f>
        <v/>
      </c>
      <c r="I309" s="3" t="str">
        <f>IFERROR(VLOOKUP(H309,Persons!C:X,22,FALSE), "")</f>
        <v/>
      </c>
      <c r="J309" s="3" cm="1">
        <f t="array" ref="J309">INDEX($A:$A,F309+1)</f>
        <v>0</v>
      </c>
      <c r="K309" s="3" t="str">
        <f t="shared" si="4"/>
        <v/>
      </c>
    </row>
    <row r="310" spans="3:11">
      <c r="C310" s="19" t="str">
        <f>""&amp;Persons!C314</f>
        <v/>
      </c>
      <c r="F310" s="3">
        <f>COUNTIF(G$2:G310,1)</f>
        <v>23</v>
      </c>
      <c r="G310" s="3">
        <f>MOD(ROWS(G$2:G310)-1,E$2)+1</f>
        <v>1</v>
      </c>
      <c r="H310" s="3" t="str">
        <f>IF(ROWS(G$2:G310)&gt;D$2*E$2,"",INDEX($C:$C,MOD(ROWS(G$2:G310)-1,E$2)+2))</f>
        <v/>
      </c>
      <c r="I310" s="3" t="str">
        <f>IFERROR(VLOOKUP(H310,Persons!C:X,22,FALSE), "")</f>
        <v/>
      </c>
      <c r="J310" s="3" cm="1">
        <f t="array" ref="J310">INDEX($A:$A,F310+1)</f>
        <v>0</v>
      </c>
      <c r="K310" s="3" t="str">
        <f t="shared" si="4"/>
        <v/>
      </c>
    </row>
    <row r="311" spans="3:11">
      <c r="C311" s="19" t="str">
        <f>""&amp;Persons!C315</f>
        <v/>
      </c>
      <c r="F311" s="3">
        <f>COUNTIF(G$2:G311,1)</f>
        <v>23</v>
      </c>
      <c r="G311" s="3">
        <f>MOD(ROWS(G$2:G311)-1,E$2)+1</f>
        <v>2</v>
      </c>
      <c r="H311" s="3" t="str">
        <f>IF(ROWS(G$2:G311)&gt;D$2*E$2,"",INDEX($C:$C,MOD(ROWS(G$2:G311)-1,E$2)+2))</f>
        <v/>
      </c>
      <c r="I311" s="3" t="str">
        <f>IFERROR(VLOOKUP(H311,Persons!C:X,22,FALSE), "")</f>
        <v/>
      </c>
      <c r="J311" s="3" cm="1">
        <f t="array" ref="J311">INDEX($A:$A,F311+1)</f>
        <v>0</v>
      </c>
      <c r="K311" s="3" t="str">
        <f t="shared" si="4"/>
        <v/>
      </c>
    </row>
    <row r="312" spans="3:11">
      <c r="C312" s="19" t="str">
        <f>""&amp;Persons!C316</f>
        <v/>
      </c>
      <c r="F312" s="3">
        <f>COUNTIF(G$2:G312,1)</f>
        <v>23</v>
      </c>
      <c r="G312" s="3">
        <f>MOD(ROWS(G$2:G312)-1,E$2)+1</f>
        <v>3</v>
      </c>
      <c r="H312" s="3" t="str">
        <f>IF(ROWS(G$2:G312)&gt;D$2*E$2,"",INDEX($C:$C,MOD(ROWS(G$2:G312)-1,E$2)+2))</f>
        <v/>
      </c>
      <c r="I312" s="3" t="str">
        <f>IFERROR(VLOOKUP(H312,Persons!C:X,22,FALSE), "")</f>
        <v/>
      </c>
      <c r="J312" s="3" cm="1">
        <f t="array" ref="J312">INDEX($A:$A,F312+1)</f>
        <v>0</v>
      </c>
      <c r="K312" s="3" t="str">
        <f t="shared" si="4"/>
        <v/>
      </c>
    </row>
    <row r="313" spans="3:11">
      <c r="C313" s="19" t="str">
        <f>""&amp;Persons!C317</f>
        <v/>
      </c>
      <c r="F313" s="3">
        <f>COUNTIF(G$2:G313,1)</f>
        <v>23</v>
      </c>
      <c r="G313" s="3">
        <f>MOD(ROWS(G$2:G313)-1,E$2)+1</f>
        <v>4</v>
      </c>
      <c r="H313" s="3" t="str">
        <f>IF(ROWS(G$2:G313)&gt;D$2*E$2,"",INDEX($C:$C,MOD(ROWS(G$2:G313)-1,E$2)+2))</f>
        <v/>
      </c>
      <c r="I313" s="3" t="str">
        <f>IFERROR(VLOOKUP(H313,Persons!C:X,22,FALSE), "")</f>
        <v/>
      </c>
      <c r="J313" s="3" cm="1">
        <f t="array" ref="J313">INDEX($A:$A,F313+1)</f>
        <v>0</v>
      </c>
      <c r="K313" s="3" t="str">
        <f t="shared" si="4"/>
        <v/>
      </c>
    </row>
    <row r="314" spans="3:11">
      <c r="C314" s="19" t="str">
        <f>""&amp;Persons!C318</f>
        <v/>
      </c>
      <c r="F314" s="3">
        <f>COUNTIF(G$2:G314,1)</f>
        <v>23</v>
      </c>
      <c r="G314" s="3">
        <f>MOD(ROWS(G$2:G314)-1,E$2)+1</f>
        <v>5</v>
      </c>
      <c r="H314" s="3" t="str">
        <f>IF(ROWS(G$2:G314)&gt;D$2*E$2,"",INDEX($C:$C,MOD(ROWS(G$2:G314)-1,E$2)+2))</f>
        <v/>
      </c>
      <c r="I314" s="3" t="str">
        <f>IFERROR(VLOOKUP(H314,Persons!C:X,22,FALSE), "")</f>
        <v/>
      </c>
      <c r="J314" s="3" cm="1">
        <f t="array" ref="J314">INDEX($A:$A,F314+1)</f>
        <v>0</v>
      </c>
      <c r="K314" s="3" t="str">
        <f t="shared" si="4"/>
        <v/>
      </c>
    </row>
    <row r="315" spans="3:11">
      <c r="C315" s="19" t="str">
        <f>""&amp;Persons!C319</f>
        <v/>
      </c>
      <c r="F315" s="3">
        <f>COUNTIF(G$2:G315,1)</f>
        <v>23</v>
      </c>
      <c r="G315" s="3">
        <f>MOD(ROWS(G$2:G315)-1,E$2)+1</f>
        <v>6</v>
      </c>
      <c r="H315" s="3" t="str">
        <f>IF(ROWS(G$2:G315)&gt;D$2*E$2,"",INDEX($C:$C,MOD(ROWS(G$2:G315)-1,E$2)+2))</f>
        <v/>
      </c>
      <c r="I315" s="3" t="str">
        <f>IFERROR(VLOOKUP(H315,Persons!C:X,22,FALSE), "")</f>
        <v/>
      </c>
      <c r="J315" s="3" cm="1">
        <f t="array" ref="J315">INDEX($A:$A,F315+1)</f>
        <v>0</v>
      </c>
      <c r="K315" s="3" t="str">
        <f t="shared" si="4"/>
        <v/>
      </c>
    </row>
    <row r="316" spans="3:11">
      <c r="C316" s="19" t="str">
        <f>""&amp;Persons!C320</f>
        <v/>
      </c>
      <c r="F316" s="3">
        <f>COUNTIF(G$2:G316,1)</f>
        <v>23</v>
      </c>
      <c r="G316" s="3">
        <f>MOD(ROWS(G$2:G316)-1,E$2)+1</f>
        <v>7</v>
      </c>
      <c r="H316" s="3" t="str">
        <f>IF(ROWS(G$2:G316)&gt;D$2*E$2,"",INDEX($C:$C,MOD(ROWS(G$2:G316)-1,E$2)+2))</f>
        <v/>
      </c>
      <c r="I316" s="3" t="str">
        <f>IFERROR(VLOOKUP(H316,Persons!C:X,22,FALSE), "")</f>
        <v/>
      </c>
      <c r="J316" s="3" cm="1">
        <f t="array" ref="J316">INDEX($A:$A,F316+1)</f>
        <v>0</v>
      </c>
      <c r="K316" s="3" t="str">
        <f t="shared" si="4"/>
        <v/>
      </c>
    </row>
    <row r="317" spans="3:11">
      <c r="C317" s="19" t="str">
        <f>""&amp;Persons!C321</f>
        <v/>
      </c>
      <c r="F317" s="3">
        <f>COUNTIF(G$2:G317,1)</f>
        <v>23</v>
      </c>
      <c r="G317" s="3">
        <f>MOD(ROWS(G$2:G317)-1,E$2)+1</f>
        <v>8</v>
      </c>
      <c r="H317" s="3" t="str">
        <f>IF(ROWS(G$2:G317)&gt;D$2*E$2,"",INDEX($C:$C,MOD(ROWS(G$2:G317)-1,E$2)+2))</f>
        <v/>
      </c>
      <c r="I317" s="3" t="str">
        <f>IFERROR(VLOOKUP(H317,Persons!C:X,22,FALSE), "")</f>
        <v/>
      </c>
      <c r="J317" s="3" cm="1">
        <f t="array" ref="J317">INDEX($A:$A,F317+1)</f>
        <v>0</v>
      </c>
      <c r="K317" s="3" t="str">
        <f t="shared" si="4"/>
        <v/>
      </c>
    </row>
    <row r="318" spans="3:11">
      <c r="C318" s="19" t="str">
        <f>""&amp;Persons!C322</f>
        <v/>
      </c>
      <c r="F318" s="3">
        <f>COUNTIF(G$2:G318,1)</f>
        <v>23</v>
      </c>
      <c r="G318" s="3">
        <f>MOD(ROWS(G$2:G318)-1,E$2)+1</f>
        <v>9</v>
      </c>
      <c r="H318" s="3" t="str">
        <f>IF(ROWS(G$2:G318)&gt;D$2*E$2,"",INDEX($C:$C,MOD(ROWS(G$2:G318)-1,E$2)+2))</f>
        <v/>
      </c>
      <c r="I318" s="3" t="str">
        <f>IFERROR(VLOOKUP(H318,Persons!C:X,22,FALSE), "")</f>
        <v/>
      </c>
      <c r="J318" s="3" cm="1">
        <f t="array" ref="J318">INDEX($A:$A,F318+1)</f>
        <v>0</v>
      </c>
      <c r="K318" s="3" t="str">
        <f t="shared" si="4"/>
        <v/>
      </c>
    </row>
    <row r="319" spans="3:11">
      <c r="C319" s="19" t="str">
        <f>""&amp;Persons!C323</f>
        <v/>
      </c>
      <c r="F319" s="3">
        <f>COUNTIF(G$2:G319,1)</f>
        <v>23</v>
      </c>
      <c r="G319" s="3">
        <f>MOD(ROWS(G$2:G319)-1,E$2)+1</f>
        <v>10</v>
      </c>
      <c r="H319" s="3" t="str">
        <f>IF(ROWS(G$2:G319)&gt;D$2*E$2,"",INDEX($C:$C,MOD(ROWS(G$2:G319)-1,E$2)+2))</f>
        <v/>
      </c>
      <c r="I319" s="3" t="str">
        <f>IFERROR(VLOOKUP(H319,Persons!C:X,22,FALSE), "")</f>
        <v/>
      </c>
      <c r="J319" s="3" cm="1">
        <f t="array" ref="J319">INDEX($A:$A,F319+1)</f>
        <v>0</v>
      </c>
      <c r="K319" s="3" t="str">
        <f t="shared" si="4"/>
        <v/>
      </c>
    </row>
    <row r="320" spans="3:11">
      <c r="C320" s="19" t="str">
        <f>""&amp;Persons!C324</f>
        <v/>
      </c>
      <c r="F320" s="3">
        <f>COUNTIF(G$2:G320,1)</f>
        <v>23</v>
      </c>
      <c r="G320" s="3">
        <f>MOD(ROWS(G$2:G320)-1,E$2)+1</f>
        <v>11</v>
      </c>
      <c r="H320" s="3" t="str">
        <f>IF(ROWS(G$2:G320)&gt;D$2*E$2,"",INDEX($C:$C,MOD(ROWS(G$2:G320)-1,E$2)+2))</f>
        <v/>
      </c>
      <c r="I320" s="3" t="str">
        <f>IFERROR(VLOOKUP(H320,Persons!C:X,22,FALSE), "")</f>
        <v/>
      </c>
      <c r="J320" s="3" cm="1">
        <f t="array" ref="J320">INDEX($A:$A,F320+1)</f>
        <v>0</v>
      </c>
      <c r="K320" s="3" t="str">
        <f t="shared" si="4"/>
        <v/>
      </c>
    </row>
    <row r="321" spans="3:11">
      <c r="C321" s="19" t="str">
        <f>""&amp;Persons!C325</f>
        <v/>
      </c>
      <c r="F321" s="3">
        <f>COUNTIF(G$2:G321,1)</f>
        <v>23</v>
      </c>
      <c r="G321" s="3">
        <f>MOD(ROWS(G$2:G321)-1,E$2)+1</f>
        <v>12</v>
      </c>
      <c r="H321" s="3" t="str">
        <f>IF(ROWS(G$2:G321)&gt;D$2*E$2,"",INDEX($C:$C,MOD(ROWS(G$2:G321)-1,E$2)+2))</f>
        <v/>
      </c>
      <c r="I321" s="3" t="str">
        <f>IFERROR(VLOOKUP(H321,Persons!C:X,22,FALSE), "")</f>
        <v/>
      </c>
      <c r="J321" s="3" cm="1">
        <f t="array" ref="J321">INDEX($A:$A,F321+1)</f>
        <v>0</v>
      </c>
      <c r="K321" s="3" t="str">
        <f t="shared" si="4"/>
        <v/>
      </c>
    </row>
    <row r="322" spans="3:11">
      <c r="C322" s="19" t="str">
        <f>""&amp;Persons!C326</f>
        <v/>
      </c>
      <c r="F322" s="3">
        <f>COUNTIF(G$2:G322,1)</f>
        <v>23</v>
      </c>
      <c r="G322" s="3">
        <f>MOD(ROWS(G$2:G322)-1,E$2)+1</f>
        <v>13</v>
      </c>
      <c r="H322" s="3" t="str">
        <f>IF(ROWS(G$2:G322)&gt;D$2*E$2,"",INDEX($C:$C,MOD(ROWS(G$2:G322)-1,E$2)+2))</f>
        <v/>
      </c>
      <c r="I322" s="3" t="str">
        <f>IFERROR(VLOOKUP(H322,Persons!C:X,22,FALSE), "")</f>
        <v/>
      </c>
      <c r="J322" s="3" cm="1">
        <f t="array" ref="J322">INDEX($A:$A,F322+1)</f>
        <v>0</v>
      </c>
      <c r="K322" s="3" t="str">
        <f t="shared" si="4"/>
        <v/>
      </c>
    </row>
    <row r="323" spans="3:11">
      <c r="C323" s="19" t="str">
        <f>""&amp;Persons!C327</f>
        <v/>
      </c>
      <c r="F323" s="3">
        <f>COUNTIF(G$2:G323,1)</f>
        <v>23</v>
      </c>
      <c r="G323" s="3">
        <f>MOD(ROWS(G$2:G323)-1,E$2)+1</f>
        <v>14</v>
      </c>
      <c r="H323" s="3" t="str">
        <f>IF(ROWS(G$2:G323)&gt;D$2*E$2,"",INDEX($C:$C,MOD(ROWS(G$2:G323)-1,E$2)+2))</f>
        <v/>
      </c>
      <c r="I323" s="3" t="str">
        <f>IFERROR(VLOOKUP(H323,Persons!C:X,22,FALSE), "")</f>
        <v/>
      </c>
      <c r="J323" s="3" cm="1">
        <f t="array" ref="J323">INDEX($A:$A,F323+1)</f>
        <v>0</v>
      </c>
      <c r="K323" s="3" t="str">
        <f t="shared" ref="K323:K386" si="5">IFERROR(VLOOKUP(J323,A:B,2,FALSE),"")</f>
        <v/>
      </c>
    </row>
    <row r="324" spans="3:11">
      <c r="C324" s="19" t="str">
        <f>""&amp;Persons!C328</f>
        <v/>
      </c>
      <c r="F324" s="3">
        <f>COUNTIF(G$2:G324,1)</f>
        <v>24</v>
      </c>
      <c r="G324" s="3">
        <f>MOD(ROWS(G$2:G324)-1,E$2)+1</f>
        <v>1</v>
      </c>
      <c r="H324" s="3" t="str">
        <f>IF(ROWS(G$2:G324)&gt;D$2*E$2,"",INDEX($C:$C,MOD(ROWS(G$2:G324)-1,E$2)+2))</f>
        <v/>
      </c>
      <c r="I324" s="3" t="str">
        <f>IFERROR(VLOOKUP(H324,Persons!C:X,22,FALSE), "")</f>
        <v/>
      </c>
      <c r="J324" s="3" cm="1">
        <f t="array" ref="J324">INDEX($A:$A,F324+1)</f>
        <v>0</v>
      </c>
      <c r="K324" s="3" t="str">
        <f t="shared" si="5"/>
        <v/>
      </c>
    </row>
    <row r="325" spans="3:11">
      <c r="C325" s="19" t="str">
        <f>""&amp;Persons!C329</f>
        <v/>
      </c>
      <c r="F325" s="3">
        <f>COUNTIF(G$2:G325,1)</f>
        <v>24</v>
      </c>
      <c r="G325" s="3">
        <f>MOD(ROWS(G$2:G325)-1,E$2)+1</f>
        <v>2</v>
      </c>
      <c r="H325" s="3" t="str">
        <f>IF(ROWS(G$2:G325)&gt;D$2*E$2,"",INDEX($C:$C,MOD(ROWS(G$2:G325)-1,E$2)+2))</f>
        <v/>
      </c>
      <c r="I325" s="3" t="str">
        <f>IFERROR(VLOOKUP(H325,Persons!C:X,22,FALSE), "")</f>
        <v/>
      </c>
      <c r="J325" s="3" cm="1">
        <f t="array" ref="J325">INDEX($A:$A,F325+1)</f>
        <v>0</v>
      </c>
      <c r="K325" s="3" t="str">
        <f t="shared" si="5"/>
        <v/>
      </c>
    </row>
    <row r="326" spans="3:11">
      <c r="C326" s="19" t="str">
        <f>""&amp;Persons!C330</f>
        <v/>
      </c>
      <c r="F326" s="3">
        <f>COUNTIF(G$2:G326,1)</f>
        <v>24</v>
      </c>
      <c r="G326" s="3">
        <f>MOD(ROWS(G$2:G326)-1,E$2)+1</f>
        <v>3</v>
      </c>
      <c r="H326" s="3" t="str">
        <f>IF(ROWS(G$2:G326)&gt;D$2*E$2,"",INDEX($C:$C,MOD(ROWS(G$2:G326)-1,E$2)+2))</f>
        <v/>
      </c>
      <c r="I326" s="3" t="str">
        <f>IFERROR(VLOOKUP(H326,Persons!C:X,22,FALSE), "")</f>
        <v/>
      </c>
      <c r="J326" s="3" cm="1">
        <f t="array" ref="J326">INDEX($A:$A,F326+1)</f>
        <v>0</v>
      </c>
      <c r="K326" s="3" t="str">
        <f t="shared" si="5"/>
        <v/>
      </c>
    </row>
    <row r="327" spans="3:11">
      <c r="C327" s="19" t="str">
        <f>""&amp;Persons!C331</f>
        <v/>
      </c>
      <c r="F327" s="3">
        <f>COUNTIF(G$2:G327,1)</f>
        <v>24</v>
      </c>
      <c r="G327" s="3">
        <f>MOD(ROWS(G$2:G327)-1,E$2)+1</f>
        <v>4</v>
      </c>
      <c r="H327" s="3" t="str">
        <f>IF(ROWS(G$2:G327)&gt;D$2*E$2,"",INDEX($C:$C,MOD(ROWS(G$2:G327)-1,E$2)+2))</f>
        <v/>
      </c>
      <c r="I327" s="3" t="str">
        <f>IFERROR(VLOOKUP(H327,Persons!C:X,22,FALSE), "")</f>
        <v/>
      </c>
      <c r="J327" s="3" cm="1">
        <f t="array" ref="J327">INDEX($A:$A,F327+1)</f>
        <v>0</v>
      </c>
      <c r="K327" s="3" t="str">
        <f t="shared" si="5"/>
        <v/>
      </c>
    </row>
    <row r="328" spans="3:11">
      <c r="C328" s="19" t="str">
        <f>""&amp;Persons!C332</f>
        <v/>
      </c>
      <c r="F328" s="3">
        <f>COUNTIF(G$2:G328,1)</f>
        <v>24</v>
      </c>
      <c r="G328" s="3">
        <f>MOD(ROWS(G$2:G328)-1,E$2)+1</f>
        <v>5</v>
      </c>
      <c r="H328" s="3" t="str">
        <f>IF(ROWS(G$2:G328)&gt;D$2*E$2,"",INDEX($C:$C,MOD(ROWS(G$2:G328)-1,E$2)+2))</f>
        <v/>
      </c>
      <c r="I328" s="3" t="str">
        <f>IFERROR(VLOOKUP(H328,Persons!C:X,22,FALSE), "")</f>
        <v/>
      </c>
      <c r="J328" s="3" cm="1">
        <f t="array" ref="J328">INDEX($A:$A,F328+1)</f>
        <v>0</v>
      </c>
      <c r="K328" s="3" t="str">
        <f t="shared" si="5"/>
        <v/>
      </c>
    </row>
    <row r="329" spans="3:11">
      <c r="C329" s="19" t="str">
        <f>""&amp;Persons!C333</f>
        <v/>
      </c>
      <c r="F329" s="3">
        <f>COUNTIF(G$2:G329,1)</f>
        <v>24</v>
      </c>
      <c r="G329" s="3">
        <f>MOD(ROWS(G$2:G329)-1,E$2)+1</f>
        <v>6</v>
      </c>
      <c r="H329" s="3" t="str">
        <f>IF(ROWS(G$2:G329)&gt;D$2*E$2,"",INDEX($C:$C,MOD(ROWS(G$2:G329)-1,E$2)+2))</f>
        <v/>
      </c>
      <c r="I329" s="3" t="str">
        <f>IFERROR(VLOOKUP(H329,Persons!C:X,22,FALSE), "")</f>
        <v/>
      </c>
      <c r="J329" s="3" cm="1">
        <f t="array" ref="J329">INDEX($A:$A,F329+1)</f>
        <v>0</v>
      </c>
      <c r="K329" s="3" t="str">
        <f t="shared" si="5"/>
        <v/>
      </c>
    </row>
    <row r="330" spans="3:11">
      <c r="C330" s="19" t="str">
        <f>""&amp;Persons!C334</f>
        <v/>
      </c>
      <c r="F330" s="3">
        <f>COUNTIF(G$2:G330,1)</f>
        <v>24</v>
      </c>
      <c r="G330" s="3">
        <f>MOD(ROWS(G$2:G330)-1,E$2)+1</f>
        <v>7</v>
      </c>
      <c r="H330" s="3" t="str">
        <f>IF(ROWS(G$2:G330)&gt;D$2*E$2,"",INDEX($C:$C,MOD(ROWS(G$2:G330)-1,E$2)+2))</f>
        <v/>
      </c>
      <c r="I330" s="3" t="str">
        <f>IFERROR(VLOOKUP(H330,Persons!C:X,22,FALSE), "")</f>
        <v/>
      </c>
      <c r="J330" s="3" cm="1">
        <f t="array" ref="J330">INDEX($A:$A,F330+1)</f>
        <v>0</v>
      </c>
      <c r="K330" s="3" t="str">
        <f t="shared" si="5"/>
        <v/>
      </c>
    </row>
    <row r="331" spans="3:11">
      <c r="C331" s="19" t="str">
        <f>""&amp;Persons!C335</f>
        <v/>
      </c>
      <c r="F331" s="3">
        <f>COUNTIF(G$2:G331,1)</f>
        <v>24</v>
      </c>
      <c r="G331" s="3">
        <f>MOD(ROWS(G$2:G331)-1,E$2)+1</f>
        <v>8</v>
      </c>
      <c r="H331" s="3" t="str">
        <f>IF(ROWS(G$2:G331)&gt;D$2*E$2,"",INDEX($C:$C,MOD(ROWS(G$2:G331)-1,E$2)+2))</f>
        <v/>
      </c>
      <c r="I331" s="3" t="str">
        <f>IFERROR(VLOOKUP(H331,Persons!C:X,22,FALSE), "")</f>
        <v/>
      </c>
      <c r="J331" s="3" cm="1">
        <f t="array" ref="J331">INDEX($A:$A,F331+1)</f>
        <v>0</v>
      </c>
      <c r="K331" s="3" t="str">
        <f t="shared" si="5"/>
        <v/>
      </c>
    </row>
    <row r="332" spans="3:11">
      <c r="C332" s="19" t="str">
        <f>""&amp;Persons!C336</f>
        <v/>
      </c>
      <c r="F332" s="3">
        <f>COUNTIF(G$2:G332,1)</f>
        <v>24</v>
      </c>
      <c r="G332" s="3">
        <f>MOD(ROWS(G$2:G332)-1,E$2)+1</f>
        <v>9</v>
      </c>
      <c r="H332" s="3" t="str">
        <f>IF(ROWS(G$2:G332)&gt;D$2*E$2,"",INDEX($C:$C,MOD(ROWS(G$2:G332)-1,E$2)+2))</f>
        <v/>
      </c>
      <c r="I332" s="3" t="str">
        <f>IFERROR(VLOOKUP(H332,Persons!C:X,22,FALSE), "")</f>
        <v/>
      </c>
      <c r="J332" s="3" cm="1">
        <f t="array" ref="J332">INDEX($A:$A,F332+1)</f>
        <v>0</v>
      </c>
      <c r="K332" s="3" t="str">
        <f t="shared" si="5"/>
        <v/>
      </c>
    </row>
    <row r="333" spans="3:11">
      <c r="C333" s="19" t="str">
        <f>""&amp;Persons!C337</f>
        <v/>
      </c>
      <c r="F333" s="3">
        <f>COUNTIF(G$2:G333,1)</f>
        <v>24</v>
      </c>
      <c r="G333" s="3">
        <f>MOD(ROWS(G$2:G333)-1,E$2)+1</f>
        <v>10</v>
      </c>
      <c r="H333" s="3" t="str">
        <f>IF(ROWS(G$2:G333)&gt;D$2*E$2,"",INDEX($C:$C,MOD(ROWS(G$2:G333)-1,E$2)+2))</f>
        <v/>
      </c>
      <c r="I333" s="3" t="str">
        <f>IFERROR(VLOOKUP(H333,Persons!C:X,22,FALSE), "")</f>
        <v/>
      </c>
      <c r="J333" s="3" cm="1">
        <f t="array" ref="J333">INDEX($A:$A,F333+1)</f>
        <v>0</v>
      </c>
      <c r="K333" s="3" t="str">
        <f t="shared" si="5"/>
        <v/>
      </c>
    </row>
    <row r="334" spans="3:11">
      <c r="C334" s="19" t="str">
        <f>""&amp;Persons!C338</f>
        <v/>
      </c>
      <c r="F334" s="3">
        <f>COUNTIF(G$2:G334,1)</f>
        <v>24</v>
      </c>
      <c r="G334" s="3">
        <f>MOD(ROWS(G$2:G334)-1,E$2)+1</f>
        <v>11</v>
      </c>
      <c r="H334" s="3" t="str">
        <f>IF(ROWS(G$2:G334)&gt;D$2*E$2,"",INDEX($C:$C,MOD(ROWS(G$2:G334)-1,E$2)+2))</f>
        <v/>
      </c>
      <c r="I334" s="3" t="str">
        <f>IFERROR(VLOOKUP(H334,Persons!C:X,22,FALSE), "")</f>
        <v/>
      </c>
      <c r="J334" s="3" cm="1">
        <f t="array" ref="J334">INDEX($A:$A,F334+1)</f>
        <v>0</v>
      </c>
      <c r="K334" s="3" t="str">
        <f t="shared" si="5"/>
        <v/>
      </c>
    </row>
    <row r="335" spans="3:11">
      <c r="C335" s="19" t="str">
        <f>""&amp;Persons!C339</f>
        <v/>
      </c>
      <c r="F335" s="3">
        <f>COUNTIF(G$2:G335,1)</f>
        <v>24</v>
      </c>
      <c r="G335" s="3">
        <f>MOD(ROWS(G$2:G335)-1,E$2)+1</f>
        <v>12</v>
      </c>
      <c r="H335" s="3" t="str">
        <f>IF(ROWS(G$2:G335)&gt;D$2*E$2,"",INDEX($C:$C,MOD(ROWS(G$2:G335)-1,E$2)+2))</f>
        <v/>
      </c>
      <c r="I335" s="3" t="str">
        <f>IFERROR(VLOOKUP(H335,Persons!C:X,22,FALSE), "")</f>
        <v/>
      </c>
      <c r="J335" s="3" cm="1">
        <f t="array" ref="J335">INDEX($A:$A,F335+1)</f>
        <v>0</v>
      </c>
      <c r="K335" s="3" t="str">
        <f t="shared" si="5"/>
        <v/>
      </c>
    </row>
    <row r="336" spans="3:11">
      <c r="C336" s="19" t="str">
        <f>""&amp;Persons!C340</f>
        <v/>
      </c>
      <c r="F336" s="3">
        <f>COUNTIF(G$2:G336,1)</f>
        <v>24</v>
      </c>
      <c r="G336" s="3">
        <f>MOD(ROWS(G$2:G336)-1,E$2)+1</f>
        <v>13</v>
      </c>
      <c r="H336" s="3" t="str">
        <f>IF(ROWS(G$2:G336)&gt;D$2*E$2,"",INDEX($C:$C,MOD(ROWS(G$2:G336)-1,E$2)+2))</f>
        <v/>
      </c>
      <c r="I336" s="3" t="str">
        <f>IFERROR(VLOOKUP(H336,Persons!C:X,22,FALSE), "")</f>
        <v/>
      </c>
      <c r="J336" s="3" cm="1">
        <f t="array" ref="J336">INDEX($A:$A,F336+1)</f>
        <v>0</v>
      </c>
      <c r="K336" s="3" t="str">
        <f t="shared" si="5"/>
        <v/>
      </c>
    </row>
    <row r="337" spans="3:11">
      <c r="C337" s="19" t="str">
        <f>""&amp;Persons!C341</f>
        <v/>
      </c>
      <c r="F337" s="3">
        <f>COUNTIF(G$2:G337,1)</f>
        <v>24</v>
      </c>
      <c r="G337" s="3">
        <f>MOD(ROWS(G$2:G337)-1,E$2)+1</f>
        <v>14</v>
      </c>
      <c r="H337" s="3" t="str">
        <f>IF(ROWS(G$2:G337)&gt;D$2*E$2,"",INDEX($C:$C,MOD(ROWS(G$2:G337)-1,E$2)+2))</f>
        <v/>
      </c>
      <c r="I337" s="3" t="str">
        <f>IFERROR(VLOOKUP(H337,Persons!C:X,22,FALSE), "")</f>
        <v/>
      </c>
      <c r="J337" s="3" cm="1">
        <f t="array" ref="J337">INDEX($A:$A,F337+1)</f>
        <v>0</v>
      </c>
      <c r="K337" s="3" t="str">
        <f t="shared" si="5"/>
        <v/>
      </c>
    </row>
    <row r="338" spans="3:11">
      <c r="C338" s="19" t="str">
        <f>""&amp;Persons!C342</f>
        <v/>
      </c>
      <c r="F338" s="3">
        <f>COUNTIF(G$2:G338,1)</f>
        <v>25</v>
      </c>
      <c r="G338" s="3">
        <f>MOD(ROWS(G$2:G338)-1,E$2)+1</f>
        <v>1</v>
      </c>
      <c r="H338" s="3" t="str">
        <f>IF(ROWS(G$2:G338)&gt;D$2*E$2,"",INDEX($C:$C,MOD(ROWS(G$2:G338)-1,E$2)+2))</f>
        <v/>
      </c>
      <c r="I338" s="3" t="str">
        <f>IFERROR(VLOOKUP(H338,Persons!C:X,22,FALSE), "")</f>
        <v/>
      </c>
      <c r="J338" s="3" cm="1">
        <f t="array" ref="J338">INDEX($A:$A,F338+1)</f>
        <v>0</v>
      </c>
      <c r="K338" s="3" t="str">
        <f t="shared" si="5"/>
        <v/>
      </c>
    </row>
    <row r="339" spans="3:11">
      <c r="C339" s="19" t="str">
        <f>""&amp;Persons!C343</f>
        <v/>
      </c>
      <c r="F339" s="3">
        <f>COUNTIF(G$2:G339,1)</f>
        <v>25</v>
      </c>
      <c r="G339" s="3">
        <f>MOD(ROWS(G$2:G339)-1,E$2)+1</f>
        <v>2</v>
      </c>
      <c r="H339" s="3" t="str">
        <f>IF(ROWS(G$2:G339)&gt;D$2*E$2,"",INDEX($C:$C,MOD(ROWS(G$2:G339)-1,E$2)+2))</f>
        <v/>
      </c>
      <c r="I339" s="3" t="str">
        <f>IFERROR(VLOOKUP(H339,Persons!C:X,22,FALSE), "")</f>
        <v/>
      </c>
      <c r="J339" s="3" cm="1">
        <f t="array" ref="J339">INDEX($A:$A,F339+1)</f>
        <v>0</v>
      </c>
      <c r="K339" s="3" t="str">
        <f t="shared" si="5"/>
        <v/>
      </c>
    </row>
    <row r="340" spans="3:11">
      <c r="C340" s="19" t="str">
        <f>""&amp;Persons!C344</f>
        <v/>
      </c>
      <c r="F340" s="3">
        <f>COUNTIF(G$2:G340,1)</f>
        <v>25</v>
      </c>
      <c r="G340" s="3">
        <f>MOD(ROWS(G$2:G340)-1,E$2)+1</f>
        <v>3</v>
      </c>
      <c r="H340" s="3" t="str">
        <f>IF(ROWS(G$2:G340)&gt;D$2*E$2,"",INDEX($C:$C,MOD(ROWS(G$2:G340)-1,E$2)+2))</f>
        <v/>
      </c>
      <c r="I340" s="3" t="str">
        <f>IFERROR(VLOOKUP(H340,Persons!C:X,22,FALSE), "")</f>
        <v/>
      </c>
      <c r="J340" s="3" cm="1">
        <f t="array" ref="J340">INDEX($A:$A,F340+1)</f>
        <v>0</v>
      </c>
      <c r="K340" s="3" t="str">
        <f t="shared" si="5"/>
        <v/>
      </c>
    </row>
    <row r="341" spans="3:11">
      <c r="C341" s="19" t="str">
        <f>""&amp;Persons!C345</f>
        <v/>
      </c>
      <c r="F341" s="3">
        <f>COUNTIF(G$2:G341,1)</f>
        <v>25</v>
      </c>
      <c r="G341" s="3">
        <f>MOD(ROWS(G$2:G341)-1,E$2)+1</f>
        <v>4</v>
      </c>
      <c r="H341" s="3" t="str">
        <f>IF(ROWS(G$2:G341)&gt;D$2*E$2,"",INDEX($C:$C,MOD(ROWS(G$2:G341)-1,E$2)+2))</f>
        <v/>
      </c>
      <c r="I341" s="3" t="str">
        <f>IFERROR(VLOOKUP(H341,Persons!C:X,22,FALSE), "")</f>
        <v/>
      </c>
      <c r="J341" s="3" cm="1">
        <f t="array" ref="J341">INDEX($A:$A,F341+1)</f>
        <v>0</v>
      </c>
      <c r="K341" s="3" t="str">
        <f t="shared" si="5"/>
        <v/>
      </c>
    </row>
    <row r="342" spans="3:11">
      <c r="C342" s="19" t="str">
        <f>""&amp;Persons!C346</f>
        <v/>
      </c>
      <c r="F342" s="3">
        <f>COUNTIF(G$2:G342,1)</f>
        <v>25</v>
      </c>
      <c r="G342" s="3">
        <f>MOD(ROWS(G$2:G342)-1,E$2)+1</f>
        <v>5</v>
      </c>
      <c r="H342" s="3" t="str">
        <f>IF(ROWS(G$2:G342)&gt;D$2*E$2,"",INDEX($C:$C,MOD(ROWS(G$2:G342)-1,E$2)+2))</f>
        <v/>
      </c>
      <c r="I342" s="3" t="str">
        <f>IFERROR(VLOOKUP(H342,Persons!C:X,22,FALSE), "")</f>
        <v/>
      </c>
      <c r="J342" s="3" cm="1">
        <f t="array" ref="J342">INDEX($A:$A,F342+1)</f>
        <v>0</v>
      </c>
      <c r="K342" s="3" t="str">
        <f t="shared" si="5"/>
        <v/>
      </c>
    </row>
    <row r="343" spans="3:11">
      <c r="C343" s="19" t="str">
        <f>""&amp;Persons!C347</f>
        <v/>
      </c>
      <c r="F343" s="3">
        <f>COUNTIF(G$2:G343,1)</f>
        <v>25</v>
      </c>
      <c r="G343" s="3">
        <f>MOD(ROWS(G$2:G343)-1,E$2)+1</f>
        <v>6</v>
      </c>
      <c r="H343" s="3" t="str">
        <f>IF(ROWS(G$2:G343)&gt;D$2*E$2,"",INDEX($C:$C,MOD(ROWS(G$2:G343)-1,E$2)+2))</f>
        <v/>
      </c>
      <c r="I343" s="3" t="str">
        <f>IFERROR(VLOOKUP(H343,Persons!C:X,22,FALSE), "")</f>
        <v/>
      </c>
      <c r="J343" s="3" cm="1">
        <f t="array" ref="J343">INDEX($A:$A,F343+1)</f>
        <v>0</v>
      </c>
      <c r="K343" s="3" t="str">
        <f t="shared" si="5"/>
        <v/>
      </c>
    </row>
    <row r="344" spans="3:11">
      <c r="C344" s="19" t="str">
        <f>""&amp;Persons!C348</f>
        <v/>
      </c>
      <c r="F344" s="3">
        <f>COUNTIF(G$2:G344,1)</f>
        <v>25</v>
      </c>
      <c r="G344" s="3">
        <f>MOD(ROWS(G$2:G344)-1,E$2)+1</f>
        <v>7</v>
      </c>
      <c r="H344" s="3" t="str">
        <f>IF(ROWS(G$2:G344)&gt;D$2*E$2,"",INDEX($C:$C,MOD(ROWS(G$2:G344)-1,E$2)+2))</f>
        <v/>
      </c>
      <c r="I344" s="3" t="str">
        <f>IFERROR(VLOOKUP(H344,Persons!C:X,22,FALSE), "")</f>
        <v/>
      </c>
      <c r="J344" s="3" cm="1">
        <f t="array" ref="J344">INDEX($A:$A,F344+1)</f>
        <v>0</v>
      </c>
      <c r="K344" s="3" t="str">
        <f t="shared" si="5"/>
        <v/>
      </c>
    </row>
    <row r="345" spans="3:11">
      <c r="C345" s="19" t="str">
        <f>""&amp;Persons!C349</f>
        <v/>
      </c>
      <c r="F345" s="3">
        <f>COUNTIF(G$2:G345,1)</f>
        <v>25</v>
      </c>
      <c r="G345" s="3">
        <f>MOD(ROWS(G$2:G345)-1,E$2)+1</f>
        <v>8</v>
      </c>
      <c r="H345" s="3" t="str">
        <f>IF(ROWS(G$2:G345)&gt;D$2*E$2,"",INDEX($C:$C,MOD(ROWS(G$2:G345)-1,E$2)+2))</f>
        <v/>
      </c>
      <c r="I345" s="3" t="str">
        <f>IFERROR(VLOOKUP(H345,Persons!C:X,22,FALSE), "")</f>
        <v/>
      </c>
      <c r="J345" s="3" cm="1">
        <f t="array" ref="J345">INDEX($A:$A,F345+1)</f>
        <v>0</v>
      </c>
      <c r="K345" s="3" t="str">
        <f t="shared" si="5"/>
        <v/>
      </c>
    </row>
    <row r="346" spans="3:11">
      <c r="C346" s="19" t="str">
        <f>""&amp;Persons!C350</f>
        <v/>
      </c>
      <c r="F346" s="3">
        <f>COUNTIF(G$2:G346,1)</f>
        <v>25</v>
      </c>
      <c r="G346" s="3">
        <f>MOD(ROWS(G$2:G346)-1,E$2)+1</f>
        <v>9</v>
      </c>
      <c r="H346" s="3" t="str">
        <f>IF(ROWS(G$2:G346)&gt;D$2*E$2,"",INDEX($C:$C,MOD(ROWS(G$2:G346)-1,E$2)+2))</f>
        <v/>
      </c>
      <c r="I346" s="3" t="str">
        <f>IFERROR(VLOOKUP(H346,Persons!C:X,22,FALSE), "")</f>
        <v/>
      </c>
      <c r="J346" s="3" cm="1">
        <f t="array" ref="J346">INDEX($A:$A,F346+1)</f>
        <v>0</v>
      </c>
      <c r="K346" s="3" t="str">
        <f t="shared" si="5"/>
        <v/>
      </c>
    </row>
    <row r="347" spans="3:11">
      <c r="C347" s="19" t="str">
        <f>""&amp;Persons!C351</f>
        <v/>
      </c>
      <c r="F347" s="3">
        <f>COUNTIF(G$2:G347,1)</f>
        <v>25</v>
      </c>
      <c r="G347" s="3">
        <f>MOD(ROWS(G$2:G347)-1,E$2)+1</f>
        <v>10</v>
      </c>
      <c r="H347" s="3" t="str">
        <f>IF(ROWS(G$2:G347)&gt;D$2*E$2,"",INDEX($C:$C,MOD(ROWS(G$2:G347)-1,E$2)+2))</f>
        <v/>
      </c>
      <c r="I347" s="3" t="str">
        <f>IFERROR(VLOOKUP(H347,Persons!C:X,22,FALSE), "")</f>
        <v/>
      </c>
      <c r="J347" s="3" cm="1">
        <f t="array" ref="J347">INDEX($A:$A,F347+1)</f>
        <v>0</v>
      </c>
      <c r="K347" s="3" t="str">
        <f t="shared" si="5"/>
        <v/>
      </c>
    </row>
    <row r="348" spans="3:11">
      <c r="C348" s="19" t="str">
        <f>""&amp;Persons!C352</f>
        <v/>
      </c>
      <c r="F348" s="3">
        <f>COUNTIF(G$2:G348,1)</f>
        <v>25</v>
      </c>
      <c r="G348" s="3">
        <f>MOD(ROWS(G$2:G348)-1,E$2)+1</f>
        <v>11</v>
      </c>
      <c r="H348" s="3" t="str">
        <f>IF(ROWS(G$2:G348)&gt;D$2*E$2,"",INDEX($C:$C,MOD(ROWS(G$2:G348)-1,E$2)+2))</f>
        <v/>
      </c>
      <c r="I348" s="3" t="str">
        <f>IFERROR(VLOOKUP(H348,Persons!C:X,22,FALSE), "")</f>
        <v/>
      </c>
      <c r="J348" s="3" cm="1">
        <f t="array" ref="J348">INDEX($A:$A,F348+1)</f>
        <v>0</v>
      </c>
      <c r="K348" s="3" t="str">
        <f t="shared" si="5"/>
        <v/>
      </c>
    </row>
    <row r="349" spans="3:11">
      <c r="C349" s="19" t="str">
        <f>""&amp;Persons!C353</f>
        <v/>
      </c>
      <c r="F349" s="3">
        <f>COUNTIF(G$2:G349,1)</f>
        <v>25</v>
      </c>
      <c r="G349" s="3">
        <f>MOD(ROWS(G$2:G349)-1,E$2)+1</f>
        <v>12</v>
      </c>
      <c r="H349" s="3" t="str">
        <f>IF(ROWS(G$2:G349)&gt;D$2*E$2,"",INDEX($C:$C,MOD(ROWS(G$2:G349)-1,E$2)+2))</f>
        <v/>
      </c>
      <c r="I349" s="3" t="str">
        <f>IFERROR(VLOOKUP(H349,Persons!C:X,22,FALSE), "")</f>
        <v/>
      </c>
      <c r="J349" s="3" cm="1">
        <f t="array" ref="J349">INDEX($A:$A,F349+1)</f>
        <v>0</v>
      </c>
      <c r="K349" s="3" t="str">
        <f t="shared" si="5"/>
        <v/>
      </c>
    </row>
    <row r="350" spans="3:11">
      <c r="C350" s="19" t="str">
        <f>""&amp;Persons!C354</f>
        <v/>
      </c>
      <c r="F350" s="3">
        <f>COUNTIF(G$2:G350,1)</f>
        <v>25</v>
      </c>
      <c r="G350" s="3">
        <f>MOD(ROWS(G$2:G350)-1,E$2)+1</f>
        <v>13</v>
      </c>
      <c r="H350" s="3" t="str">
        <f>IF(ROWS(G$2:G350)&gt;D$2*E$2,"",INDEX($C:$C,MOD(ROWS(G$2:G350)-1,E$2)+2))</f>
        <v/>
      </c>
      <c r="I350" s="3" t="str">
        <f>IFERROR(VLOOKUP(H350,Persons!C:X,22,FALSE), "")</f>
        <v/>
      </c>
      <c r="J350" s="3" cm="1">
        <f t="array" ref="J350">INDEX($A:$A,F350+1)</f>
        <v>0</v>
      </c>
      <c r="K350" s="3" t="str">
        <f t="shared" si="5"/>
        <v/>
      </c>
    </row>
    <row r="351" spans="3:11">
      <c r="C351" s="19" t="str">
        <f>""&amp;Persons!C355</f>
        <v/>
      </c>
      <c r="F351" s="3">
        <f>COUNTIF(G$2:G351,1)</f>
        <v>25</v>
      </c>
      <c r="G351" s="3">
        <f>MOD(ROWS(G$2:G351)-1,E$2)+1</f>
        <v>14</v>
      </c>
      <c r="H351" s="3" t="str">
        <f>IF(ROWS(G$2:G351)&gt;D$2*E$2,"",INDEX($C:$C,MOD(ROWS(G$2:G351)-1,E$2)+2))</f>
        <v/>
      </c>
      <c r="I351" s="3" t="str">
        <f>IFERROR(VLOOKUP(H351,Persons!C:X,22,FALSE), "")</f>
        <v/>
      </c>
      <c r="J351" s="3" cm="1">
        <f t="array" ref="J351">INDEX($A:$A,F351+1)</f>
        <v>0</v>
      </c>
      <c r="K351" s="3" t="str">
        <f t="shared" si="5"/>
        <v/>
      </c>
    </row>
    <row r="352" spans="3:11">
      <c r="C352" s="19" t="str">
        <f>""&amp;Persons!C356</f>
        <v/>
      </c>
      <c r="F352" s="3">
        <f>COUNTIF(G$2:G352,1)</f>
        <v>26</v>
      </c>
      <c r="G352" s="3">
        <f>MOD(ROWS(G$2:G352)-1,E$2)+1</f>
        <v>1</v>
      </c>
      <c r="H352" s="3" t="str">
        <f>IF(ROWS(G$2:G352)&gt;D$2*E$2,"",INDEX($C:$C,MOD(ROWS(G$2:G352)-1,E$2)+2))</f>
        <v/>
      </c>
      <c r="I352" s="3" t="str">
        <f>IFERROR(VLOOKUP(H352,Persons!C:X,22,FALSE), "")</f>
        <v/>
      </c>
      <c r="J352" s="3" cm="1">
        <f t="array" ref="J352">INDEX($A:$A,F352+1)</f>
        <v>0</v>
      </c>
      <c r="K352" s="3" t="str">
        <f t="shared" si="5"/>
        <v/>
      </c>
    </row>
    <row r="353" spans="3:11">
      <c r="C353" s="19" t="str">
        <f>""&amp;Persons!C357</f>
        <v/>
      </c>
      <c r="F353" s="3">
        <f>COUNTIF(G$2:G353,1)</f>
        <v>26</v>
      </c>
      <c r="G353" s="3">
        <f>MOD(ROWS(G$2:G353)-1,E$2)+1</f>
        <v>2</v>
      </c>
      <c r="H353" s="3" t="str">
        <f>IF(ROWS(G$2:G353)&gt;D$2*E$2,"",INDEX($C:$C,MOD(ROWS(G$2:G353)-1,E$2)+2))</f>
        <v/>
      </c>
      <c r="I353" s="3" t="str">
        <f>IFERROR(VLOOKUP(H353,Persons!C:X,22,FALSE), "")</f>
        <v/>
      </c>
      <c r="J353" s="3" cm="1">
        <f t="array" ref="J353">INDEX($A:$A,F353+1)</f>
        <v>0</v>
      </c>
      <c r="K353" s="3" t="str">
        <f t="shared" si="5"/>
        <v/>
      </c>
    </row>
    <row r="354" spans="3:11">
      <c r="C354" s="19" t="str">
        <f>""&amp;Persons!C358</f>
        <v/>
      </c>
      <c r="F354" s="3">
        <f>COUNTIF(G$2:G354,1)</f>
        <v>26</v>
      </c>
      <c r="G354" s="3">
        <f>MOD(ROWS(G$2:G354)-1,E$2)+1</f>
        <v>3</v>
      </c>
      <c r="H354" s="3" t="str">
        <f>IF(ROWS(G$2:G354)&gt;D$2*E$2,"",INDEX($C:$C,MOD(ROWS(G$2:G354)-1,E$2)+2))</f>
        <v/>
      </c>
      <c r="I354" s="3" t="str">
        <f>IFERROR(VLOOKUP(H354,Persons!C:X,22,FALSE), "")</f>
        <v/>
      </c>
      <c r="J354" s="3" cm="1">
        <f t="array" ref="J354">INDEX($A:$A,F354+1)</f>
        <v>0</v>
      </c>
      <c r="K354" s="3" t="str">
        <f t="shared" si="5"/>
        <v/>
      </c>
    </row>
    <row r="355" spans="3:11">
      <c r="C355" s="19" t="str">
        <f>""&amp;Persons!C359</f>
        <v/>
      </c>
      <c r="F355" s="3">
        <f>COUNTIF(G$2:G355,1)</f>
        <v>26</v>
      </c>
      <c r="G355" s="3">
        <f>MOD(ROWS(G$2:G355)-1,E$2)+1</f>
        <v>4</v>
      </c>
      <c r="H355" s="3" t="str">
        <f>IF(ROWS(G$2:G355)&gt;D$2*E$2,"",INDEX($C:$C,MOD(ROWS(G$2:G355)-1,E$2)+2))</f>
        <v/>
      </c>
      <c r="I355" s="3" t="str">
        <f>IFERROR(VLOOKUP(H355,Persons!C:X,22,FALSE), "")</f>
        <v/>
      </c>
      <c r="J355" s="3" cm="1">
        <f t="array" ref="J355">INDEX($A:$A,F355+1)</f>
        <v>0</v>
      </c>
      <c r="K355" s="3" t="str">
        <f t="shared" si="5"/>
        <v/>
      </c>
    </row>
    <row r="356" spans="3:11">
      <c r="C356" s="19" t="str">
        <f>""&amp;Persons!C360</f>
        <v/>
      </c>
      <c r="F356" s="3">
        <f>COUNTIF(G$2:G356,1)</f>
        <v>26</v>
      </c>
      <c r="G356" s="3">
        <f>MOD(ROWS(G$2:G356)-1,E$2)+1</f>
        <v>5</v>
      </c>
      <c r="H356" s="3" t="str">
        <f>IF(ROWS(G$2:G356)&gt;D$2*E$2,"",INDEX($C:$C,MOD(ROWS(G$2:G356)-1,E$2)+2))</f>
        <v/>
      </c>
      <c r="I356" s="3" t="str">
        <f>IFERROR(VLOOKUP(H356,Persons!C:X,22,FALSE), "")</f>
        <v/>
      </c>
      <c r="J356" s="3" cm="1">
        <f t="array" ref="J356">INDEX($A:$A,F356+1)</f>
        <v>0</v>
      </c>
      <c r="K356" s="3" t="str">
        <f t="shared" si="5"/>
        <v/>
      </c>
    </row>
    <row r="357" spans="3:11">
      <c r="C357" s="19" t="str">
        <f>""&amp;Persons!C361</f>
        <v/>
      </c>
      <c r="F357" s="3">
        <f>COUNTIF(G$2:G357,1)</f>
        <v>26</v>
      </c>
      <c r="G357" s="3">
        <f>MOD(ROWS(G$2:G357)-1,E$2)+1</f>
        <v>6</v>
      </c>
      <c r="H357" s="3" t="str">
        <f>IF(ROWS(G$2:G357)&gt;D$2*E$2,"",INDEX($C:$C,MOD(ROWS(G$2:G357)-1,E$2)+2))</f>
        <v/>
      </c>
      <c r="I357" s="3" t="str">
        <f>IFERROR(VLOOKUP(H357,Persons!C:X,22,FALSE), "")</f>
        <v/>
      </c>
      <c r="J357" s="3" cm="1">
        <f t="array" ref="J357">INDEX($A:$A,F357+1)</f>
        <v>0</v>
      </c>
      <c r="K357" s="3" t="str">
        <f t="shared" si="5"/>
        <v/>
      </c>
    </row>
    <row r="358" spans="3:11">
      <c r="C358" s="19" t="str">
        <f>""&amp;Persons!C362</f>
        <v/>
      </c>
      <c r="F358" s="3">
        <f>COUNTIF(G$2:G358,1)</f>
        <v>26</v>
      </c>
      <c r="G358" s="3">
        <f>MOD(ROWS(G$2:G358)-1,E$2)+1</f>
        <v>7</v>
      </c>
      <c r="H358" s="3" t="str">
        <f>IF(ROWS(G$2:G358)&gt;D$2*E$2,"",INDEX($C:$C,MOD(ROWS(G$2:G358)-1,E$2)+2))</f>
        <v/>
      </c>
      <c r="I358" s="3" t="str">
        <f>IFERROR(VLOOKUP(H358,Persons!C:X,22,FALSE), "")</f>
        <v/>
      </c>
      <c r="J358" s="3" cm="1">
        <f t="array" ref="J358">INDEX($A:$A,F358+1)</f>
        <v>0</v>
      </c>
      <c r="K358" s="3" t="str">
        <f t="shared" si="5"/>
        <v/>
      </c>
    </row>
    <row r="359" spans="3:11">
      <c r="C359" s="19" t="str">
        <f>""&amp;Persons!C363</f>
        <v/>
      </c>
      <c r="F359" s="3">
        <f>COUNTIF(G$2:G359,1)</f>
        <v>26</v>
      </c>
      <c r="G359" s="3">
        <f>MOD(ROWS(G$2:G359)-1,E$2)+1</f>
        <v>8</v>
      </c>
      <c r="H359" s="3" t="str">
        <f>IF(ROWS(G$2:G359)&gt;D$2*E$2,"",INDEX($C:$C,MOD(ROWS(G$2:G359)-1,E$2)+2))</f>
        <v/>
      </c>
      <c r="I359" s="3" t="str">
        <f>IFERROR(VLOOKUP(H359,Persons!C:X,22,FALSE), "")</f>
        <v/>
      </c>
      <c r="J359" s="3" cm="1">
        <f t="array" ref="J359">INDEX($A:$A,F359+1)</f>
        <v>0</v>
      </c>
      <c r="K359" s="3" t="str">
        <f t="shared" si="5"/>
        <v/>
      </c>
    </row>
    <row r="360" spans="3:11">
      <c r="C360" s="19" t="str">
        <f>""&amp;Persons!C364</f>
        <v/>
      </c>
      <c r="F360" s="3">
        <f>COUNTIF(G$2:G360,1)</f>
        <v>26</v>
      </c>
      <c r="G360" s="3">
        <f>MOD(ROWS(G$2:G360)-1,E$2)+1</f>
        <v>9</v>
      </c>
      <c r="H360" s="3" t="str">
        <f>IF(ROWS(G$2:G360)&gt;D$2*E$2,"",INDEX($C:$C,MOD(ROWS(G$2:G360)-1,E$2)+2))</f>
        <v/>
      </c>
      <c r="I360" s="3" t="str">
        <f>IFERROR(VLOOKUP(H360,Persons!C:X,22,FALSE), "")</f>
        <v/>
      </c>
      <c r="J360" s="3" cm="1">
        <f t="array" ref="J360">INDEX($A:$A,F360+1)</f>
        <v>0</v>
      </c>
      <c r="K360" s="3" t="str">
        <f t="shared" si="5"/>
        <v/>
      </c>
    </row>
    <row r="361" spans="3:11">
      <c r="C361" s="19" t="str">
        <f>""&amp;Persons!C365</f>
        <v/>
      </c>
      <c r="F361" s="3">
        <f>COUNTIF(G$2:G361,1)</f>
        <v>26</v>
      </c>
      <c r="G361" s="3">
        <f>MOD(ROWS(G$2:G361)-1,E$2)+1</f>
        <v>10</v>
      </c>
      <c r="H361" s="3" t="str">
        <f>IF(ROWS(G$2:G361)&gt;D$2*E$2,"",INDEX($C:$C,MOD(ROWS(G$2:G361)-1,E$2)+2))</f>
        <v/>
      </c>
      <c r="I361" s="3" t="str">
        <f>IFERROR(VLOOKUP(H361,Persons!C:X,22,FALSE), "")</f>
        <v/>
      </c>
      <c r="J361" s="3" cm="1">
        <f t="array" ref="J361">INDEX($A:$A,F361+1)</f>
        <v>0</v>
      </c>
      <c r="K361" s="3" t="str">
        <f t="shared" si="5"/>
        <v/>
      </c>
    </row>
    <row r="362" spans="3:11">
      <c r="C362" s="19" t="str">
        <f>""&amp;Persons!C366</f>
        <v/>
      </c>
      <c r="F362" s="3">
        <f>COUNTIF(G$2:G362,1)</f>
        <v>26</v>
      </c>
      <c r="G362" s="3">
        <f>MOD(ROWS(G$2:G362)-1,E$2)+1</f>
        <v>11</v>
      </c>
      <c r="H362" s="3" t="str">
        <f>IF(ROWS(G$2:G362)&gt;D$2*E$2,"",INDEX($C:$C,MOD(ROWS(G$2:G362)-1,E$2)+2))</f>
        <v/>
      </c>
      <c r="I362" s="3" t="str">
        <f>IFERROR(VLOOKUP(H362,Persons!C:X,22,FALSE), "")</f>
        <v/>
      </c>
      <c r="J362" s="3" cm="1">
        <f t="array" ref="J362">INDEX($A:$A,F362+1)</f>
        <v>0</v>
      </c>
      <c r="K362" s="3" t="str">
        <f t="shared" si="5"/>
        <v/>
      </c>
    </row>
    <row r="363" spans="3:11">
      <c r="C363" s="19" t="str">
        <f>""&amp;Persons!C367</f>
        <v/>
      </c>
      <c r="F363" s="3">
        <f>COUNTIF(G$2:G363,1)</f>
        <v>26</v>
      </c>
      <c r="G363" s="3">
        <f>MOD(ROWS(G$2:G363)-1,E$2)+1</f>
        <v>12</v>
      </c>
      <c r="H363" s="3" t="str">
        <f>IF(ROWS(G$2:G363)&gt;D$2*E$2,"",INDEX($C:$C,MOD(ROWS(G$2:G363)-1,E$2)+2))</f>
        <v/>
      </c>
      <c r="I363" s="3" t="str">
        <f>IFERROR(VLOOKUP(H363,Persons!C:X,22,FALSE), "")</f>
        <v/>
      </c>
      <c r="J363" s="3" cm="1">
        <f t="array" ref="J363">INDEX($A:$A,F363+1)</f>
        <v>0</v>
      </c>
      <c r="K363" s="3" t="str">
        <f t="shared" si="5"/>
        <v/>
      </c>
    </row>
    <row r="364" spans="3:11">
      <c r="C364" s="19" t="str">
        <f>""&amp;Persons!C368</f>
        <v/>
      </c>
      <c r="F364" s="3">
        <f>COUNTIF(G$2:G364,1)</f>
        <v>26</v>
      </c>
      <c r="G364" s="3">
        <f>MOD(ROWS(G$2:G364)-1,E$2)+1</f>
        <v>13</v>
      </c>
      <c r="H364" s="3" t="str">
        <f>IF(ROWS(G$2:G364)&gt;D$2*E$2,"",INDEX($C:$C,MOD(ROWS(G$2:G364)-1,E$2)+2))</f>
        <v/>
      </c>
      <c r="I364" s="3" t="str">
        <f>IFERROR(VLOOKUP(H364,Persons!C:X,22,FALSE), "")</f>
        <v/>
      </c>
      <c r="J364" s="3" cm="1">
        <f t="array" ref="J364">INDEX($A:$A,F364+1)</f>
        <v>0</v>
      </c>
      <c r="K364" s="3" t="str">
        <f t="shared" si="5"/>
        <v/>
      </c>
    </row>
    <row r="365" spans="3:11">
      <c r="C365" s="19" t="str">
        <f>""&amp;Persons!C369</f>
        <v/>
      </c>
      <c r="F365" s="3">
        <f>COUNTIF(G$2:G365,1)</f>
        <v>26</v>
      </c>
      <c r="G365" s="3">
        <f>MOD(ROWS(G$2:G365)-1,E$2)+1</f>
        <v>14</v>
      </c>
      <c r="H365" s="3" t="str">
        <f>IF(ROWS(G$2:G365)&gt;D$2*E$2,"",INDEX($C:$C,MOD(ROWS(G$2:G365)-1,E$2)+2))</f>
        <v/>
      </c>
      <c r="I365" s="3" t="str">
        <f>IFERROR(VLOOKUP(H365,Persons!C:X,22,FALSE), "")</f>
        <v/>
      </c>
      <c r="J365" s="3" cm="1">
        <f t="array" ref="J365">INDEX($A:$A,F365+1)</f>
        <v>0</v>
      </c>
      <c r="K365" s="3" t="str">
        <f t="shared" si="5"/>
        <v/>
      </c>
    </row>
    <row r="366" spans="3:11">
      <c r="C366" s="19" t="str">
        <f>""&amp;Persons!C370</f>
        <v/>
      </c>
      <c r="F366" s="3">
        <f>COUNTIF(G$2:G366,1)</f>
        <v>27</v>
      </c>
      <c r="G366" s="3">
        <f>MOD(ROWS(G$2:G366)-1,E$2)+1</f>
        <v>1</v>
      </c>
      <c r="H366" s="3" t="str">
        <f>IF(ROWS(G$2:G366)&gt;D$2*E$2,"",INDEX($C:$C,MOD(ROWS(G$2:G366)-1,E$2)+2))</f>
        <v/>
      </c>
      <c r="I366" s="3" t="str">
        <f>IFERROR(VLOOKUP(H366,Persons!C:X,22,FALSE), "")</f>
        <v/>
      </c>
      <c r="J366" s="3" cm="1">
        <f t="array" ref="J366">INDEX($A:$A,F366+1)</f>
        <v>0</v>
      </c>
      <c r="K366" s="3" t="str">
        <f t="shared" si="5"/>
        <v/>
      </c>
    </row>
    <row r="367" spans="3:11">
      <c r="C367" s="19" t="str">
        <f>""&amp;Persons!C371</f>
        <v/>
      </c>
      <c r="F367" s="3">
        <f>COUNTIF(G$2:G367,1)</f>
        <v>27</v>
      </c>
      <c r="G367" s="3">
        <f>MOD(ROWS(G$2:G367)-1,E$2)+1</f>
        <v>2</v>
      </c>
      <c r="H367" s="3" t="str">
        <f>IF(ROWS(G$2:G367)&gt;D$2*E$2,"",INDEX($C:$C,MOD(ROWS(G$2:G367)-1,E$2)+2))</f>
        <v/>
      </c>
      <c r="I367" s="3" t="str">
        <f>IFERROR(VLOOKUP(H367,Persons!C:X,22,FALSE), "")</f>
        <v/>
      </c>
      <c r="J367" s="3" cm="1">
        <f t="array" ref="J367">INDEX($A:$A,F367+1)</f>
        <v>0</v>
      </c>
      <c r="K367" s="3" t="str">
        <f t="shared" si="5"/>
        <v/>
      </c>
    </row>
    <row r="368" spans="3:11">
      <c r="C368" s="19" t="str">
        <f>""&amp;Persons!C372</f>
        <v/>
      </c>
      <c r="F368" s="3">
        <f>COUNTIF(G$2:G368,1)</f>
        <v>27</v>
      </c>
      <c r="G368" s="3">
        <f>MOD(ROWS(G$2:G368)-1,E$2)+1</f>
        <v>3</v>
      </c>
      <c r="H368" s="3" t="str">
        <f>IF(ROWS(G$2:G368)&gt;D$2*E$2,"",INDEX($C:$C,MOD(ROWS(G$2:G368)-1,E$2)+2))</f>
        <v/>
      </c>
      <c r="I368" s="3" t="str">
        <f>IFERROR(VLOOKUP(H368,Persons!C:X,22,FALSE), "")</f>
        <v/>
      </c>
      <c r="J368" s="3" cm="1">
        <f t="array" ref="J368">INDEX($A:$A,F368+1)</f>
        <v>0</v>
      </c>
      <c r="K368" s="3" t="str">
        <f t="shared" si="5"/>
        <v/>
      </c>
    </row>
    <row r="369" spans="3:11">
      <c r="C369" s="19" t="str">
        <f>""&amp;Persons!C373</f>
        <v/>
      </c>
      <c r="F369" s="3">
        <f>COUNTIF(G$2:G369,1)</f>
        <v>27</v>
      </c>
      <c r="G369" s="3">
        <f>MOD(ROWS(G$2:G369)-1,E$2)+1</f>
        <v>4</v>
      </c>
      <c r="H369" s="3" t="str">
        <f>IF(ROWS(G$2:G369)&gt;D$2*E$2,"",INDEX($C:$C,MOD(ROWS(G$2:G369)-1,E$2)+2))</f>
        <v/>
      </c>
      <c r="I369" s="3" t="str">
        <f>IFERROR(VLOOKUP(H369,Persons!C:X,22,FALSE), "")</f>
        <v/>
      </c>
      <c r="J369" s="3" cm="1">
        <f t="array" ref="J369">INDEX($A:$A,F369+1)</f>
        <v>0</v>
      </c>
      <c r="K369" s="3" t="str">
        <f t="shared" si="5"/>
        <v/>
      </c>
    </row>
    <row r="370" spans="3:11">
      <c r="C370" s="19" t="str">
        <f>""&amp;Persons!C374</f>
        <v/>
      </c>
      <c r="F370" s="3">
        <f>COUNTIF(G$2:G370,1)</f>
        <v>27</v>
      </c>
      <c r="G370" s="3">
        <f>MOD(ROWS(G$2:G370)-1,E$2)+1</f>
        <v>5</v>
      </c>
      <c r="H370" s="3" t="str">
        <f>IF(ROWS(G$2:G370)&gt;D$2*E$2,"",INDEX($C:$C,MOD(ROWS(G$2:G370)-1,E$2)+2))</f>
        <v/>
      </c>
      <c r="I370" s="3" t="str">
        <f>IFERROR(VLOOKUP(H370,Persons!C:X,22,FALSE), "")</f>
        <v/>
      </c>
      <c r="J370" s="3" cm="1">
        <f t="array" ref="J370">INDEX($A:$A,F370+1)</f>
        <v>0</v>
      </c>
      <c r="K370" s="3" t="str">
        <f t="shared" si="5"/>
        <v/>
      </c>
    </row>
    <row r="371" spans="3:11">
      <c r="C371" s="19" t="str">
        <f>""&amp;Persons!C375</f>
        <v/>
      </c>
      <c r="F371" s="3">
        <f>COUNTIF(G$2:G371,1)</f>
        <v>27</v>
      </c>
      <c r="G371" s="3">
        <f>MOD(ROWS(G$2:G371)-1,E$2)+1</f>
        <v>6</v>
      </c>
      <c r="H371" s="3" t="str">
        <f>IF(ROWS(G$2:G371)&gt;D$2*E$2,"",INDEX($C:$C,MOD(ROWS(G$2:G371)-1,E$2)+2))</f>
        <v/>
      </c>
      <c r="I371" s="3" t="str">
        <f>IFERROR(VLOOKUP(H371,Persons!C:X,22,FALSE), "")</f>
        <v/>
      </c>
      <c r="J371" s="3" cm="1">
        <f t="array" ref="J371">INDEX($A:$A,F371+1)</f>
        <v>0</v>
      </c>
      <c r="K371" s="3" t="str">
        <f t="shared" si="5"/>
        <v/>
      </c>
    </row>
    <row r="372" spans="3:11">
      <c r="C372" s="19" t="str">
        <f>""&amp;Persons!C376</f>
        <v/>
      </c>
      <c r="F372" s="3">
        <f>COUNTIF(G$2:G372,1)</f>
        <v>27</v>
      </c>
      <c r="G372" s="3">
        <f>MOD(ROWS(G$2:G372)-1,E$2)+1</f>
        <v>7</v>
      </c>
      <c r="H372" s="3" t="str">
        <f>IF(ROWS(G$2:G372)&gt;D$2*E$2,"",INDEX($C:$C,MOD(ROWS(G$2:G372)-1,E$2)+2))</f>
        <v/>
      </c>
      <c r="I372" s="3" t="str">
        <f>IFERROR(VLOOKUP(H372,Persons!C:X,22,FALSE), "")</f>
        <v/>
      </c>
      <c r="J372" s="3" cm="1">
        <f t="array" ref="J372">INDEX($A:$A,F372+1)</f>
        <v>0</v>
      </c>
      <c r="K372" s="3" t="str">
        <f t="shared" si="5"/>
        <v/>
      </c>
    </row>
    <row r="373" spans="3:11">
      <c r="C373" s="19" t="str">
        <f>""&amp;Persons!C377</f>
        <v/>
      </c>
      <c r="F373" s="3">
        <f>COUNTIF(G$2:G373,1)</f>
        <v>27</v>
      </c>
      <c r="G373" s="3">
        <f>MOD(ROWS(G$2:G373)-1,E$2)+1</f>
        <v>8</v>
      </c>
      <c r="H373" s="3" t="str">
        <f>IF(ROWS(G$2:G373)&gt;D$2*E$2,"",INDEX($C:$C,MOD(ROWS(G$2:G373)-1,E$2)+2))</f>
        <v/>
      </c>
      <c r="I373" s="3" t="str">
        <f>IFERROR(VLOOKUP(H373,Persons!C:X,22,FALSE), "")</f>
        <v/>
      </c>
      <c r="J373" s="3" cm="1">
        <f t="array" ref="J373">INDEX($A:$A,F373+1)</f>
        <v>0</v>
      </c>
      <c r="K373" s="3" t="str">
        <f t="shared" si="5"/>
        <v/>
      </c>
    </row>
    <row r="374" spans="3:11">
      <c r="C374" s="19" t="str">
        <f>""&amp;Persons!C378</f>
        <v/>
      </c>
      <c r="F374" s="3">
        <f>COUNTIF(G$2:G374,1)</f>
        <v>27</v>
      </c>
      <c r="G374" s="3">
        <f>MOD(ROWS(G$2:G374)-1,E$2)+1</f>
        <v>9</v>
      </c>
      <c r="H374" s="3" t="str">
        <f>IF(ROWS(G$2:G374)&gt;D$2*E$2,"",INDEX($C:$C,MOD(ROWS(G$2:G374)-1,E$2)+2))</f>
        <v/>
      </c>
      <c r="I374" s="3" t="str">
        <f>IFERROR(VLOOKUP(H374,Persons!C:X,22,FALSE), "")</f>
        <v/>
      </c>
      <c r="J374" s="3" cm="1">
        <f t="array" ref="J374">INDEX($A:$A,F374+1)</f>
        <v>0</v>
      </c>
      <c r="K374" s="3" t="str">
        <f t="shared" si="5"/>
        <v/>
      </c>
    </row>
    <row r="375" spans="3:11">
      <c r="C375" s="19" t="str">
        <f>""&amp;Persons!C379</f>
        <v/>
      </c>
      <c r="F375" s="3">
        <f>COUNTIF(G$2:G375,1)</f>
        <v>27</v>
      </c>
      <c r="G375" s="3">
        <f>MOD(ROWS(G$2:G375)-1,E$2)+1</f>
        <v>10</v>
      </c>
      <c r="H375" s="3" t="str">
        <f>IF(ROWS(G$2:G375)&gt;D$2*E$2,"",INDEX($C:$C,MOD(ROWS(G$2:G375)-1,E$2)+2))</f>
        <v/>
      </c>
      <c r="I375" s="3" t="str">
        <f>IFERROR(VLOOKUP(H375,Persons!C:X,22,FALSE), "")</f>
        <v/>
      </c>
      <c r="J375" s="3" cm="1">
        <f t="array" ref="J375">INDEX($A:$A,F375+1)</f>
        <v>0</v>
      </c>
      <c r="K375" s="3" t="str">
        <f t="shared" si="5"/>
        <v/>
      </c>
    </row>
    <row r="376" spans="3:11">
      <c r="C376" s="19" t="str">
        <f>""&amp;Persons!C380</f>
        <v/>
      </c>
      <c r="F376" s="3">
        <f>COUNTIF(G$2:G376,1)</f>
        <v>27</v>
      </c>
      <c r="G376" s="3">
        <f>MOD(ROWS(G$2:G376)-1,E$2)+1</f>
        <v>11</v>
      </c>
      <c r="H376" s="3" t="str">
        <f>IF(ROWS(G$2:G376)&gt;D$2*E$2,"",INDEX($C:$C,MOD(ROWS(G$2:G376)-1,E$2)+2))</f>
        <v/>
      </c>
      <c r="I376" s="3" t="str">
        <f>IFERROR(VLOOKUP(H376,Persons!C:X,22,FALSE), "")</f>
        <v/>
      </c>
      <c r="J376" s="3" cm="1">
        <f t="array" ref="J376">INDEX($A:$A,F376+1)</f>
        <v>0</v>
      </c>
      <c r="K376" s="3" t="str">
        <f t="shared" si="5"/>
        <v/>
      </c>
    </row>
    <row r="377" spans="3:11">
      <c r="C377" s="19" t="str">
        <f>""&amp;Persons!C381</f>
        <v/>
      </c>
      <c r="F377" s="3">
        <f>COUNTIF(G$2:G377,1)</f>
        <v>27</v>
      </c>
      <c r="G377" s="3">
        <f>MOD(ROWS(G$2:G377)-1,E$2)+1</f>
        <v>12</v>
      </c>
      <c r="H377" s="3" t="str">
        <f>IF(ROWS(G$2:G377)&gt;D$2*E$2,"",INDEX($C:$C,MOD(ROWS(G$2:G377)-1,E$2)+2))</f>
        <v/>
      </c>
      <c r="I377" s="3" t="str">
        <f>IFERROR(VLOOKUP(H377,Persons!C:X,22,FALSE), "")</f>
        <v/>
      </c>
      <c r="J377" s="3" cm="1">
        <f t="array" ref="J377">INDEX($A:$A,F377+1)</f>
        <v>0</v>
      </c>
      <c r="K377" s="3" t="str">
        <f t="shared" si="5"/>
        <v/>
      </c>
    </row>
    <row r="378" spans="3:11">
      <c r="C378" s="19" t="str">
        <f>""&amp;Persons!C382</f>
        <v/>
      </c>
      <c r="F378" s="3">
        <f>COUNTIF(G$2:G378,1)</f>
        <v>27</v>
      </c>
      <c r="G378" s="3">
        <f>MOD(ROWS(G$2:G378)-1,E$2)+1</f>
        <v>13</v>
      </c>
      <c r="H378" s="3" t="str">
        <f>IF(ROWS(G$2:G378)&gt;D$2*E$2,"",INDEX($C:$C,MOD(ROWS(G$2:G378)-1,E$2)+2))</f>
        <v/>
      </c>
      <c r="I378" s="3" t="str">
        <f>IFERROR(VLOOKUP(H378,Persons!C:X,22,FALSE), "")</f>
        <v/>
      </c>
      <c r="J378" s="3" cm="1">
        <f t="array" ref="J378">INDEX($A:$A,F378+1)</f>
        <v>0</v>
      </c>
      <c r="K378" s="3" t="str">
        <f t="shared" si="5"/>
        <v/>
      </c>
    </row>
    <row r="379" spans="3:11">
      <c r="C379" s="19" t="str">
        <f>""&amp;Persons!C383</f>
        <v/>
      </c>
      <c r="F379" s="3">
        <f>COUNTIF(G$2:G379,1)</f>
        <v>27</v>
      </c>
      <c r="G379" s="3">
        <f>MOD(ROWS(G$2:G379)-1,E$2)+1</f>
        <v>14</v>
      </c>
      <c r="H379" s="3" t="str">
        <f>IF(ROWS(G$2:G379)&gt;D$2*E$2,"",INDEX($C:$C,MOD(ROWS(G$2:G379)-1,E$2)+2))</f>
        <v/>
      </c>
      <c r="I379" s="3" t="str">
        <f>IFERROR(VLOOKUP(H379,Persons!C:X,22,FALSE), "")</f>
        <v/>
      </c>
      <c r="J379" s="3" cm="1">
        <f t="array" ref="J379">INDEX($A:$A,F379+1)</f>
        <v>0</v>
      </c>
      <c r="K379" s="3" t="str">
        <f t="shared" si="5"/>
        <v/>
      </c>
    </row>
    <row r="380" spans="3:11">
      <c r="C380" s="19" t="str">
        <f>""&amp;Persons!C384</f>
        <v/>
      </c>
      <c r="F380" s="3">
        <f>COUNTIF(G$2:G380,1)</f>
        <v>28</v>
      </c>
      <c r="G380" s="3">
        <f>MOD(ROWS(G$2:G380)-1,E$2)+1</f>
        <v>1</v>
      </c>
      <c r="H380" s="3" t="str">
        <f>IF(ROWS(G$2:G380)&gt;D$2*E$2,"",INDEX($C:$C,MOD(ROWS(G$2:G380)-1,E$2)+2))</f>
        <v/>
      </c>
      <c r="I380" s="3" t="str">
        <f>IFERROR(VLOOKUP(H380,Persons!C:X,22,FALSE), "")</f>
        <v/>
      </c>
      <c r="J380" s="3" cm="1">
        <f t="array" ref="J380">INDEX($A:$A,F380+1)</f>
        <v>0</v>
      </c>
      <c r="K380" s="3" t="str">
        <f t="shared" si="5"/>
        <v/>
      </c>
    </row>
    <row r="381" spans="3:11">
      <c r="C381" s="19" t="str">
        <f>""&amp;Persons!C385</f>
        <v/>
      </c>
      <c r="F381" s="3">
        <f>COUNTIF(G$2:G381,1)</f>
        <v>28</v>
      </c>
      <c r="G381" s="3">
        <f>MOD(ROWS(G$2:G381)-1,E$2)+1</f>
        <v>2</v>
      </c>
      <c r="H381" s="3" t="str">
        <f>IF(ROWS(G$2:G381)&gt;D$2*E$2,"",INDEX($C:$C,MOD(ROWS(G$2:G381)-1,E$2)+2))</f>
        <v/>
      </c>
      <c r="I381" s="3" t="str">
        <f>IFERROR(VLOOKUP(H381,Persons!C:X,22,FALSE), "")</f>
        <v/>
      </c>
      <c r="J381" s="3" cm="1">
        <f t="array" ref="J381">INDEX($A:$A,F381+1)</f>
        <v>0</v>
      </c>
      <c r="K381" s="3" t="str">
        <f t="shared" si="5"/>
        <v/>
      </c>
    </row>
    <row r="382" spans="3:11">
      <c r="C382" s="19" t="str">
        <f>""&amp;Persons!C386</f>
        <v/>
      </c>
      <c r="F382" s="3">
        <f>COUNTIF(G$2:G382,1)</f>
        <v>28</v>
      </c>
      <c r="G382" s="3">
        <f>MOD(ROWS(G$2:G382)-1,E$2)+1</f>
        <v>3</v>
      </c>
      <c r="H382" s="3" t="str">
        <f>IF(ROWS(G$2:G382)&gt;D$2*E$2,"",INDEX($C:$C,MOD(ROWS(G$2:G382)-1,E$2)+2))</f>
        <v/>
      </c>
      <c r="I382" s="3" t="str">
        <f>IFERROR(VLOOKUP(H382,Persons!C:X,22,FALSE), "")</f>
        <v/>
      </c>
      <c r="J382" s="3" cm="1">
        <f t="array" ref="J382">INDEX($A:$A,F382+1)</f>
        <v>0</v>
      </c>
      <c r="K382" s="3" t="str">
        <f t="shared" si="5"/>
        <v/>
      </c>
    </row>
    <row r="383" spans="3:11">
      <c r="C383" s="19" t="str">
        <f>""&amp;Persons!C387</f>
        <v/>
      </c>
      <c r="F383" s="3">
        <f>COUNTIF(G$2:G383,1)</f>
        <v>28</v>
      </c>
      <c r="G383" s="3">
        <f>MOD(ROWS(G$2:G383)-1,E$2)+1</f>
        <v>4</v>
      </c>
      <c r="H383" s="3" t="str">
        <f>IF(ROWS(G$2:G383)&gt;D$2*E$2,"",INDEX($C:$C,MOD(ROWS(G$2:G383)-1,E$2)+2))</f>
        <v/>
      </c>
      <c r="I383" s="3" t="str">
        <f>IFERROR(VLOOKUP(H383,Persons!C:X,22,FALSE), "")</f>
        <v/>
      </c>
      <c r="J383" s="3" cm="1">
        <f t="array" ref="J383">INDEX($A:$A,F383+1)</f>
        <v>0</v>
      </c>
      <c r="K383" s="3" t="str">
        <f t="shared" si="5"/>
        <v/>
      </c>
    </row>
    <row r="384" spans="3:11">
      <c r="C384" s="19" t="str">
        <f>""&amp;Persons!C388</f>
        <v/>
      </c>
      <c r="F384" s="3">
        <f>COUNTIF(G$2:G384,1)</f>
        <v>28</v>
      </c>
      <c r="G384" s="3">
        <f>MOD(ROWS(G$2:G384)-1,E$2)+1</f>
        <v>5</v>
      </c>
      <c r="H384" s="3" t="str">
        <f>IF(ROWS(G$2:G384)&gt;D$2*E$2,"",INDEX($C:$C,MOD(ROWS(G$2:G384)-1,E$2)+2))</f>
        <v/>
      </c>
      <c r="I384" s="3" t="str">
        <f>IFERROR(VLOOKUP(H384,Persons!C:X,22,FALSE), "")</f>
        <v/>
      </c>
      <c r="J384" s="3" cm="1">
        <f t="array" ref="J384">INDEX($A:$A,F384+1)</f>
        <v>0</v>
      </c>
      <c r="K384" s="3" t="str">
        <f t="shared" si="5"/>
        <v/>
      </c>
    </row>
    <row r="385" spans="3:11">
      <c r="C385" s="19" t="str">
        <f>""&amp;Persons!C389</f>
        <v/>
      </c>
      <c r="F385" s="3">
        <f>COUNTIF(G$2:G385,1)</f>
        <v>28</v>
      </c>
      <c r="G385" s="3">
        <f>MOD(ROWS(G$2:G385)-1,E$2)+1</f>
        <v>6</v>
      </c>
      <c r="H385" s="3" t="str">
        <f>IF(ROWS(G$2:G385)&gt;D$2*E$2,"",INDEX($C:$C,MOD(ROWS(G$2:G385)-1,E$2)+2))</f>
        <v/>
      </c>
      <c r="I385" s="3" t="str">
        <f>IFERROR(VLOOKUP(H385,Persons!C:X,22,FALSE), "")</f>
        <v/>
      </c>
      <c r="J385" s="3" cm="1">
        <f t="array" ref="J385">INDEX($A:$A,F385+1)</f>
        <v>0</v>
      </c>
      <c r="K385" s="3" t="str">
        <f t="shared" si="5"/>
        <v/>
      </c>
    </row>
    <row r="386" spans="3:11">
      <c r="C386" s="19" t="str">
        <f>""&amp;Persons!C390</f>
        <v/>
      </c>
      <c r="F386" s="3">
        <f>COUNTIF(G$2:G386,1)</f>
        <v>28</v>
      </c>
      <c r="G386" s="3">
        <f>MOD(ROWS(G$2:G386)-1,E$2)+1</f>
        <v>7</v>
      </c>
      <c r="H386" s="3" t="str">
        <f>IF(ROWS(G$2:G386)&gt;D$2*E$2,"",INDEX($C:$C,MOD(ROWS(G$2:G386)-1,E$2)+2))</f>
        <v/>
      </c>
      <c r="I386" s="3" t="str">
        <f>IFERROR(VLOOKUP(H386,Persons!C:X,22,FALSE), "")</f>
        <v/>
      </c>
      <c r="J386" s="3" cm="1">
        <f t="array" ref="J386">INDEX($A:$A,F386+1)</f>
        <v>0</v>
      </c>
      <c r="K386" s="3" t="str">
        <f t="shared" si="5"/>
        <v/>
      </c>
    </row>
    <row r="387" spans="3:11">
      <c r="C387" s="19" t="str">
        <f>""&amp;Persons!C391</f>
        <v/>
      </c>
      <c r="F387" s="3">
        <f>COUNTIF(G$2:G387,1)</f>
        <v>28</v>
      </c>
      <c r="G387" s="3">
        <f>MOD(ROWS(G$2:G387)-1,E$2)+1</f>
        <v>8</v>
      </c>
      <c r="H387" s="3" t="str">
        <f>IF(ROWS(G$2:G387)&gt;D$2*E$2,"",INDEX($C:$C,MOD(ROWS(G$2:G387)-1,E$2)+2))</f>
        <v/>
      </c>
      <c r="I387" s="3" t="str">
        <f>IFERROR(VLOOKUP(H387,Persons!C:X,22,FALSE), "")</f>
        <v/>
      </c>
      <c r="J387" s="3" cm="1">
        <f t="array" ref="J387">INDEX($A:$A,F387+1)</f>
        <v>0</v>
      </c>
      <c r="K387" s="3" t="str">
        <f t="shared" ref="K387:K450" si="6">IFERROR(VLOOKUP(J387,A:B,2,FALSE),"")</f>
        <v/>
      </c>
    </row>
    <row r="388" spans="3:11">
      <c r="C388" s="19" t="str">
        <f>""&amp;Persons!C392</f>
        <v/>
      </c>
      <c r="F388" s="3">
        <f>COUNTIF(G$2:G388,1)</f>
        <v>28</v>
      </c>
      <c r="G388" s="3">
        <f>MOD(ROWS(G$2:G388)-1,E$2)+1</f>
        <v>9</v>
      </c>
      <c r="H388" s="3" t="str">
        <f>IF(ROWS(G$2:G388)&gt;D$2*E$2,"",INDEX($C:$C,MOD(ROWS(G$2:G388)-1,E$2)+2))</f>
        <v/>
      </c>
      <c r="I388" s="3" t="str">
        <f>IFERROR(VLOOKUP(H388,Persons!C:X,22,FALSE), "")</f>
        <v/>
      </c>
      <c r="J388" s="3" cm="1">
        <f t="array" ref="J388">INDEX($A:$A,F388+1)</f>
        <v>0</v>
      </c>
      <c r="K388" s="3" t="str">
        <f t="shared" si="6"/>
        <v/>
      </c>
    </row>
    <row r="389" spans="3:11">
      <c r="C389" s="19" t="str">
        <f>""&amp;Persons!C393</f>
        <v/>
      </c>
      <c r="F389" s="3">
        <f>COUNTIF(G$2:G389,1)</f>
        <v>28</v>
      </c>
      <c r="G389" s="3">
        <f>MOD(ROWS(G$2:G389)-1,E$2)+1</f>
        <v>10</v>
      </c>
      <c r="H389" s="3" t="str">
        <f>IF(ROWS(G$2:G389)&gt;D$2*E$2,"",INDEX($C:$C,MOD(ROWS(G$2:G389)-1,E$2)+2))</f>
        <v/>
      </c>
      <c r="I389" s="3" t="str">
        <f>IFERROR(VLOOKUP(H389,Persons!C:X,22,FALSE), "")</f>
        <v/>
      </c>
      <c r="J389" s="3" cm="1">
        <f t="array" ref="J389">INDEX($A:$A,F389+1)</f>
        <v>0</v>
      </c>
      <c r="K389" s="3" t="str">
        <f t="shared" si="6"/>
        <v/>
      </c>
    </row>
    <row r="390" spans="3:11">
      <c r="C390" s="19" t="str">
        <f>""&amp;Persons!C394</f>
        <v/>
      </c>
      <c r="F390" s="3">
        <f>COUNTIF(G$2:G390,1)</f>
        <v>28</v>
      </c>
      <c r="G390" s="3">
        <f>MOD(ROWS(G$2:G390)-1,E$2)+1</f>
        <v>11</v>
      </c>
      <c r="H390" s="3" t="str">
        <f>IF(ROWS(G$2:G390)&gt;D$2*E$2,"",INDEX($C:$C,MOD(ROWS(G$2:G390)-1,E$2)+2))</f>
        <v/>
      </c>
      <c r="I390" s="3" t="str">
        <f>IFERROR(VLOOKUP(H390,Persons!C:X,22,FALSE), "")</f>
        <v/>
      </c>
      <c r="J390" s="3" cm="1">
        <f t="array" ref="J390">INDEX($A:$A,F390+1)</f>
        <v>0</v>
      </c>
      <c r="K390" s="3" t="str">
        <f t="shared" si="6"/>
        <v/>
      </c>
    </row>
    <row r="391" spans="3:11">
      <c r="C391" s="19" t="str">
        <f>""&amp;Persons!C395</f>
        <v/>
      </c>
      <c r="F391" s="3">
        <f>COUNTIF(G$2:G391,1)</f>
        <v>28</v>
      </c>
      <c r="G391" s="3">
        <f>MOD(ROWS(G$2:G391)-1,E$2)+1</f>
        <v>12</v>
      </c>
      <c r="H391" s="3" t="str">
        <f>IF(ROWS(G$2:G391)&gt;D$2*E$2,"",INDEX($C:$C,MOD(ROWS(G$2:G391)-1,E$2)+2))</f>
        <v/>
      </c>
      <c r="I391" s="3" t="str">
        <f>IFERROR(VLOOKUP(H391,Persons!C:X,22,FALSE), "")</f>
        <v/>
      </c>
      <c r="J391" s="3" cm="1">
        <f t="array" ref="J391">INDEX($A:$A,F391+1)</f>
        <v>0</v>
      </c>
      <c r="K391" s="3" t="str">
        <f t="shared" si="6"/>
        <v/>
      </c>
    </row>
    <row r="392" spans="3:11">
      <c r="C392" s="19" t="str">
        <f>""&amp;Persons!C396</f>
        <v/>
      </c>
      <c r="F392" s="3">
        <f>COUNTIF(G$2:G392,1)</f>
        <v>28</v>
      </c>
      <c r="G392" s="3">
        <f>MOD(ROWS(G$2:G392)-1,E$2)+1</f>
        <v>13</v>
      </c>
      <c r="H392" s="3" t="str">
        <f>IF(ROWS(G$2:G392)&gt;D$2*E$2,"",INDEX($C:$C,MOD(ROWS(G$2:G392)-1,E$2)+2))</f>
        <v/>
      </c>
      <c r="I392" s="3" t="str">
        <f>IFERROR(VLOOKUP(H392,Persons!C:X,22,FALSE), "")</f>
        <v/>
      </c>
      <c r="J392" s="3" cm="1">
        <f t="array" ref="J392">INDEX($A:$A,F392+1)</f>
        <v>0</v>
      </c>
      <c r="K392" s="3" t="str">
        <f t="shared" si="6"/>
        <v/>
      </c>
    </row>
    <row r="393" spans="3:11">
      <c r="C393" s="19" t="str">
        <f>""&amp;Persons!C397</f>
        <v/>
      </c>
      <c r="F393" s="3">
        <f>COUNTIF(G$2:G393,1)</f>
        <v>28</v>
      </c>
      <c r="G393" s="3">
        <f>MOD(ROWS(G$2:G393)-1,E$2)+1</f>
        <v>14</v>
      </c>
      <c r="H393" s="3" t="str">
        <f>IF(ROWS(G$2:G393)&gt;D$2*E$2,"",INDEX($C:$C,MOD(ROWS(G$2:G393)-1,E$2)+2))</f>
        <v/>
      </c>
      <c r="I393" s="3" t="str">
        <f>IFERROR(VLOOKUP(H393,Persons!C:X,22,FALSE), "")</f>
        <v/>
      </c>
      <c r="J393" s="3" cm="1">
        <f t="array" ref="J393">INDEX($A:$A,F393+1)</f>
        <v>0</v>
      </c>
      <c r="K393" s="3" t="str">
        <f t="shared" si="6"/>
        <v/>
      </c>
    </row>
    <row r="394" spans="3:11">
      <c r="C394" s="19" t="str">
        <f>""&amp;Persons!C398</f>
        <v/>
      </c>
      <c r="F394" s="3">
        <f>COUNTIF(G$2:G394,1)</f>
        <v>29</v>
      </c>
      <c r="G394" s="3">
        <f>MOD(ROWS(G$2:G394)-1,E$2)+1</f>
        <v>1</v>
      </c>
      <c r="H394" s="3" t="str">
        <f>IF(ROWS(G$2:G394)&gt;D$2*E$2,"",INDEX($C:$C,MOD(ROWS(G$2:G394)-1,E$2)+2))</f>
        <v/>
      </c>
      <c r="I394" s="3" t="str">
        <f>IFERROR(VLOOKUP(H394,Persons!C:X,22,FALSE), "")</f>
        <v/>
      </c>
      <c r="J394" s="3" cm="1">
        <f t="array" ref="J394">INDEX($A:$A,F394+1)</f>
        <v>0</v>
      </c>
      <c r="K394" s="3" t="str">
        <f t="shared" si="6"/>
        <v/>
      </c>
    </row>
    <row r="395" spans="3:11">
      <c r="C395" s="19" t="str">
        <f>""&amp;Persons!C399</f>
        <v/>
      </c>
      <c r="F395" s="3">
        <f>COUNTIF(G$2:G395,1)</f>
        <v>29</v>
      </c>
      <c r="G395" s="3">
        <f>MOD(ROWS(G$2:G395)-1,E$2)+1</f>
        <v>2</v>
      </c>
      <c r="H395" s="3" t="str">
        <f>IF(ROWS(G$2:G395)&gt;D$2*E$2,"",INDEX($C:$C,MOD(ROWS(G$2:G395)-1,E$2)+2))</f>
        <v/>
      </c>
      <c r="I395" s="3" t="str">
        <f>IFERROR(VLOOKUP(H395,Persons!C:X,22,FALSE), "")</f>
        <v/>
      </c>
      <c r="J395" s="3" cm="1">
        <f t="array" ref="J395">INDEX($A:$A,F395+1)</f>
        <v>0</v>
      </c>
      <c r="K395" s="3" t="str">
        <f t="shared" si="6"/>
        <v/>
      </c>
    </row>
    <row r="396" spans="3:11">
      <c r="C396" s="19" t="str">
        <f>""&amp;Persons!C400</f>
        <v/>
      </c>
      <c r="F396" s="3">
        <f>COUNTIF(G$2:G396,1)</f>
        <v>29</v>
      </c>
      <c r="G396" s="3">
        <f>MOD(ROWS(G$2:G396)-1,E$2)+1</f>
        <v>3</v>
      </c>
      <c r="H396" s="3" t="str">
        <f>IF(ROWS(G$2:G396)&gt;D$2*E$2,"",INDEX($C:$C,MOD(ROWS(G$2:G396)-1,E$2)+2))</f>
        <v/>
      </c>
      <c r="I396" s="3" t="str">
        <f>IFERROR(VLOOKUP(H396,Persons!C:X,22,FALSE), "")</f>
        <v/>
      </c>
      <c r="J396" s="3" cm="1">
        <f t="array" ref="J396">INDEX($A:$A,F396+1)</f>
        <v>0</v>
      </c>
      <c r="K396" s="3" t="str">
        <f t="shared" si="6"/>
        <v/>
      </c>
    </row>
    <row r="397" spans="3:11">
      <c r="C397" s="19" t="str">
        <f>""&amp;Persons!C401</f>
        <v/>
      </c>
      <c r="F397" s="3">
        <f>COUNTIF(G$2:G397,1)</f>
        <v>29</v>
      </c>
      <c r="G397" s="3">
        <f>MOD(ROWS(G$2:G397)-1,E$2)+1</f>
        <v>4</v>
      </c>
      <c r="H397" s="3" t="str">
        <f>IF(ROWS(G$2:G397)&gt;D$2*E$2,"",INDEX($C:$C,MOD(ROWS(G$2:G397)-1,E$2)+2))</f>
        <v/>
      </c>
      <c r="I397" s="3" t="str">
        <f>IFERROR(VLOOKUP(H397,Persons!C:X,22,FALSE), "")</f>
        <v/>
      </c>
      <c r="J397" s="3" cm="1">
        <f t="array" ref="J397">INDEX($A:$A,F397+1)</f>
        <v>0</v>
      </c>
      <c r="K397" s="3" t="str">
        <f t="shared" si="6"/>
        <v/>
      </c>
    </row>
    <row r="398" spans="3:11">
      <c r="C398" s="19" t="str">
        <f>""&amp;Persons!C402</f>
        <v/>
      </c>
      <c r="F398" s="3">
        <f>COUNTIF(G$2:G398,1)</f>
        <v>29</v>
      </c>
      <c r="G398" s="3">
        <f>MOD(ROWS(G$2:G398)-1,E$2)+1</f>
        <v>5</v>
      </c>
      <c r="H398" s="3" t="str">
        <f>IF(ROWS(G$2:G398)&gt;D$2*E$2,"",INDEX($C:$C,MOD(ROWS(G$2:G398)-1,E$2)+2))</f>
        <v/>
      </c>
      <c r="I398" s="3" t="str">
        <f>IFERROR(VLOOKUP(H398,Persons!C:X,22,FALSE), "")</f>
        <v/>
      </c>
      <c r="J398" s="3" cm="1">
        <f t="array" ref="J398">INDEX($A:$A,F398+1)</f>
        <v>0</v>
      </c>
      <c r="K398" s="3" t="str">
        <f t="shared" si="6"/>
        <v/>
      </c>
    </row>
    <row r="399" spans="3:11">
      <c r="C399" s="19" t="str">
        <f>""&amp;Persons!C403</f>
        <v/>
      </c>
      <c r="F399" s="3">
        <f>COUNTIF(G$2:G399,1)</f>
        <v>29</v>
      </c>
      <c r="G399" s="3">
        <f>MOD(ROWS(G$2:G399)-1,E$2)+1</f>
        <v>6</v>
      </c>
      <c r="H399" s="3" t="str">
        <f>IF(ROWS(G$2:G399)&gt;D$2*E$2,"",INDEX($C:$C,MOD(ROWS(G$2:G399)-1,E$2)+2))</f>
        <v/>
      </c>
      <c r="I399" s="3" t="str">
        <f>IFERROR(VLOOKUP(H399,Persons!C:X,22,FALSE), "")</f>
        <v/>
      </c>
      <c r="J399" s="3" cm="1">
        <f t="array" ref="J399">INDEX($A:$A,F399+1)</f>
        <v>0</v>
      </c>
      <c r="K399" s="3" t="str">
        <f t="shared" si="6"/>
        <v/>
      </c>
    </row>
    <row r="400" spans="3:11">
      <c r="C400" s="19" t="str">
        <f>""&amp;Persons!C404</f>
        <v/>
      </c>
      <c r="F400" s="3">
        <f>COUNTIF(G$2:G400,1)</f>
        <v>29</v>
      </c>
      <c r="G400" s="3">
        <f>MOD(ROWS(G$2:G400)-1,E$2)+1</f>
        <v>7</v>
      </c>
      <c r="H400" s="3" t="str">
        <f>IF(ROWS(G$2:G400)&gt;D$2*E$2,"",INDEX($C:$C,MOD(ROWS(G$2:G400)-1,E$2)+2))</f>
        <v/>
      </c>
      <c r="I400" s="3" t="str">
        <f>IFERROR(VLOOKUP(H400,Persons!C:X,22,FALSE), "")</f>
        <v/>
      </c>
      <c r="J400" s="3" cm="1">
        <f t="array" ref="J400">INDEX($A:$A,F400+1)</f>
        <v>0</v>
      </c>
      <c r="K400" s="3" t="str">
        <f t="shared" si="6"/>
        <v/>
      </c>
    </row>
    <row r="401" spans="3:11">
      <c r="C401" s="19" t="str">
        <f>""&amp;Persons!C405</f>
        <v/>
      </c>
      <c r="F401" s="3">
        <f>COUNTIF(G$2:G401,1)</f>
        <v>29</v>
      </c>
      <c r="G401" s="3">
        <f>MOD(ROWS(G$2:G401)-1,E$2)+1</f>
        <v>8</v>
      </c>
      <c r="H401" s="3" t="str">
        <f>IF(ROWS(G$2:G401)&gt;D$2*E$2,"",INDEX($C:$C,MOD(ROWS(G$2:G401)-1,E$2)+2))</f>
        <v/>
      </c>
      <c r="I401" s="3" t="str">
        <f>IFERROR(VLOOKUP(H401,Persons!C:X,22,FALSE), "")</f>
        <v/>
      </c>
      <c r="J401" s="3" cm="1">
        <f t="array" ref="J401">INDEX($A:$A,F401+1)</f>
        <v>0</v>
      </c>
      <c r="K401" s="3" t="str">
        <f t="shared" si="6"/>
        <v/>
      </c>
    </row>
    <row r="402" spans="3:11">
      <c r="C402" s="19" t="str">
        <f>""&amp;Persons!C406</f>
        <v/>
      </c>
      <c r="F402" s="3">
        <f>COUNTIF(G$2:G402,1)</f>
        <v>29</v>
      </c>
      <c r="G402" s="3">
        <f>MOD(ROWS(G$2:G402)-1,E$2)+1</f>
        <v>9</v>
      </c>
      <c r="H402" s="3" t="str">
        <f>IF(ROWS(G$2:G402)&gt;D$2*E$2,"",INDEX($C:$C,MOD(ROWS(G$2:G402)-1,E$2)+2))</f>
        <v/>
      </c>
      <c r="I402" s="3" t="str">
        <f>IFERROR(VLOOKUP(H402,Persons!C:X,22,FALSE), "")</f>
        <v/>
      </c>
      <c r="J402" s="3" cm="1">
        <f t="array" ref="J402">INDEX($A:$A,F402+1)</f>
        <v>0</v>
      </c>
      <c r="K402" s="3" t="str">
        <f t="shared" si="6"/>
        <v/>
      </c>
    </row>
    <row r="403" spans="3:11">
      <c r="C403" s="19" t="str">
        <f>""&amp;Persons!C407</f>
        <v/>
      </c>
      <c r="F403" s="3">
        <f>COUNTIF(G$2:G403,1)</f>
        <v>29</v>
      </c>
      <c r="G403" s="3">
        <f>MOD(ROWS(G$2:G403)-1,E$2)+1</f>
        <v>10</v>
      </c>
      <c r="H403" s="3" t="str">
        <f>IF(ROWS(G$2:G403)&gt;D$2*E$2,"",INDEX($C:$C,MOD(ROWS(G$2:G403)-1,E$2)+2))</f>
        <v/>
      </c>
      <c r="I403" s="3" t="str">
        <f>IFERROR(VLOOKUP(H403,Persons!C:X,22,FALSE), "")</f>
        <v/>
      </c>
      <c r="J403" s="3" cm="1">
        <f t="array" ref="J403">INDEX($A:$A,F403+1)</f>
        <v>0</v>
      </c>
      <c r="K403" s="3" t="str">
        <f t="shared" si="6"/>
        <v/>
      </c>
    </row>
    <row r="404" spans="3:11">
      <c r="C404" s="19" t="str">
        <f>""&amp;Persons!C408</f>
        <v/>
      </c>
      <c r="F404" s="3">
        <f>COUNTIF(G$2:G404,1)</f>
        <v>29</v>
      </c>
      <c r="G404" s="3">
        <f>MOD(ROWS(G$2:G404)-1,E$2)+1</f>
        <v>11</v>
      </c>
      <c r="H404" s="3" t="str">
        <f>IF(ROWS(G$2:G404)&gt;D$2*E$2,"",INDEX($C:$C,MOD(ROWS(G$2:G404)-1,E$2)+2))</f>
        <v/>
      </c>
      <c r="I404" s="3" t="str">
        <f>IFERROR(VLOOKUP(H404,Persons!C:X,22,FALSE), "")</f>
        <v/>
      </c>
      <c r="J404" s="3" cm="1">
        <f t="array" ref="J404">INDEX($A:$A,F404+1)</f>
        <v>0</v>
      </c>
      <c r="K404" s="3" t="str">
        <f t="shared" si="6"/>
        <v/>
      </c>
    </row>
    <row r="405" spans="3:11">
      <c r="C405" s="19" t="str">
        <f>""&amp;Persons!C409</f>
        <v/>
      </c>
      <c r="F405" s="3">
        <f>COUNTIF(G$2:G405,1)</f>
        <v>29</v>
      </c>
      <c r="G405" s="3">
        <f>MOD(ROWS(G$2:G405)-1,E$2)+1</f>
        <v>12</v>
      </c>
      <c r="H405" s="3" t="str">
        <f>IF(ROWS(G$2:G405)&gt;D$2*E$2,"",INDEX($C:$C,MOD(ROWS(G$2:G405)-1,E$2)+2))</f>
        <v/>
      </c>
      <c r="I405" s="3" t="str">
        <f>IFERROR(VLOOKUP(H405,Persons!C:X,22,FALSE), "")</f>
        <v/>
      </c>
      <c r="J405" s="3" cm="1">
        <f t="array" ref="J405">INDEX($A:$A,F405+1)</f>
        <v>0</v>
      </c>
      <c r="K405" s="3" t="str">
        <f t="shared" si="6"/>
        <v/>
      </c>
    </row>
    <row r="406" spans="3:11">
      <c r="C406" s="19" t="str">
        <f>""&amp;Persons!C410</f>
        <v/>
      </c>
      <c r="F406" s="3">
        <f>COUNTIF(G$2:G406,1)</f>
        <v>29</v>
      </c>
      <c r="G406" s="3">
        <f>MOD(ROWS(G$2:G406)-1,E$2)+1</f>
        <v>13</v>
      </c>
      <c r="H406" s="3" t="str">
        <f>IF(ROWS(G$2:G406)&gt;D$2*E$2,"",INDEX($C:$C,MOD(ROWS(G$2:G406)-1,E$2)+2))</f>
        <v/>
      </c>
      <c r="I406" s="3" t="str">
        <f>IFERROR(VLOOKUP(H406,Persons!C:X,22,FALSE), "")</f>
        <v/>
      </c>
      <c r="J406" s="3" cm="1">
        <f t="array" ref="J406">INDEX($A:$A,F406+1)</f>
        <v>0</v>
      </c>
      <c r="K406" s="3" t="str">
        <f t="shared" si="6"/>
        <v/>
      </c>
    </row>
    <row r="407" spans="3:11">
      <c r="C407" s="19" t="str">
        <f>""&amp;Persons!C411</f>
        <v/>
      </c>
      <c r="F407" s="3">
        <f>COUNTIF(G$2:G407,1)</f>
        <v>29</v>
      </c>
      <c r="G407" s="3">
        <f>MOD(ROWS(G$2:G407)-1,E$2)+1</f>
        <v>14</v>
      </c>
      <c r="H407" s="3" t="str">
        <f>IF(ROWS(G$2:G407)&gt;D$2*E$2,"",INDEX($C:$C,MOD(ROWS(G$2:G407)-1,E$2)+2))</f>
        <v/>
      </c>
      <c r="I407" s="3" t="str">
        <f>IFERROR(VLOOKUP(H407,Persons!C:X,22,FALSE), "")</f>
        <v/>
      </c>
      <c r="J407" s="3" cm="1">
        <f t="array" ref="J407">INDEX($A:$A,F407+1)</f>
        <v>0</v>
      </c>
      <c r="K407" s="3" t="str">
        <f t="shared" si="6"/>
        <v/>
      </c>
    </row>
    <row r="408" spans="3:11">
      <c r="C408" s="19" t="str">
        <f>""&amp;Persons!C412</f>
        <v/>
      </c>
      <c r="F408" s="3">
        <f>COUNTIF(G$2:G408,1)</f>
        <v>30</v>
      </c>
      <c r="G408" s="3">
        <f>MOD(ROWS(G$2:G408)-1,E$2)+1</f>
        <v>1</v>
      </c>
      <c r="H408" s="3" t="str">
        <f>IF(ROWS(G$2:G408)&gt;D$2*E$2,"",INDEX($C:$C,MOD(ROWS(G$2:G408)-1,E$2)+2))</f>
        <v/>
      </c>
      <c r="I408" s="3" t="str">
        <f>IFERROR(VLOOKUP(H408,Persons!C:X,22,FALSE), "")</f>
        <v/>
      </c>
      <c r="J408" s="3" cm="1">
        <f t="array" ref="J408">INDEX($A:$A,F408+1)</f>
        <v>0</v>
      </c>
      <c r="K408" s="3" t="str">
        <f t="shared" si="6"/>
        <v/>
      </c>
    </row>
    <row r="409" spans="3:11">
      <c r="C409" s="19" t="str">
        <f>""&amp;Persons!C413</f>
        <v/>
      </c>
      <c r="F409" s="3">
        <f>COUNTIF(G$2:G409,1)</f>
        <v>30</v>
      </c>
      <c r="G409" s="3">
        <f>MOD(ROWS(G$2:G409)-1,E$2)+1</f>
        <v>2</v>
      </c>
      <c r="H409" s="3" t="str">
        <f>IF(ROWS(G$2:G409)&gt;D$2*E$2,"",INDEX($C:$C,MOD(ROWS(G$2:G409)-1,E$2)+2))</f>
        <v/>
      </c>
      <c r="I409" s="3" t="str">
        <f>IFERROR(VLOOKUP(H409,Persons!C:X,22,FALSE), "")</f>
        <v/>
      </c>
      <c r="J409" s="3" cm="1">
        <f t="array" ref="J409">INDEX($A:$A,F409+1)</f>
        <v>0</v>
      </c>
      <c r="K409" s="3" t="str">
        <f t="shared" si="6"/>
        <v/>
      </c>
    </row>
    <row r="410" spans="3:11">
      <c r="C410" s="19" t="str">
        <f>""&amp;Persons!C414</f>
        <v/>
      </c>
      <c r="F410" s="3">
        <f>COUNTIF(G$2:G410,1)</f>
        <v>30</v>
      </c>
      <c r="G410" s="3">
        <f>MOD(ROWS(G$2:G410)-1,E$2)+1</f>
        <v>3</v>
      </c>
      <c r="H410" s="3" t="str">
        <f>IF(ROWS(G$2:G410)&gt;D$2*E$2,"",INDEX($C:$C,MOD(ROWS(G$2:G410)-1,E$2)+2))</f>
        <v/>
      </c>
      <c r="I410" s="3" t="str">
        <f>IFERROR(VLOOKUP(H410,Persons!C:X,22,FALSE), "")</f>
        <v/>
      </c>
      <c r="J410" s="3" cm="1">
        <f t="array" ref="J410">INDEX($A:$A,F410+1)</f>
        <v>0</v>
      </c>
      <c r="K410" s="3" t="str">
        <f t="shared" si="6"/>
        <v/>
      </c>
    </row>
    <row r="411" spans="3:11">
      <c r="C411" s="19" t="str">
        <f>""&amp;Persons!C415</f>
        <v/>
      </c>
      <c r="F411" s="3">
        <f>COUNTIF(G$2:G411,1)</f>
        <v>30</v>
      </c>
      <c r="G411" s="3">
        <f>MOD(ROWS(G$2:G411)-1,E$2)+1</f>
        <v>4</v>
      </c>
      <c r="H411" s="3" t="str">
        <f>IF(ROWS(G$2:G411)&gt;D$2*E$2,"",INDEX($C:$C,MOD(ROWS(G$2:G411)-1,E$2)+2))</f>
        <v/>
      </c>
      <c r="I411" s="3" t="str">
        <f>IFERROR(VLOOKUP(H411,Persons!C:X,22,FALSE), "")</f>
        <v/>
      </c>
      <c r="J411" s="3" cm="1">
        <f t="array" ref="J411">INDEX($A:$A,F411+1)</f>
        <v>0</v>
      </c>
      <c r="K411" s="3" t="str">
        <f t="shared" si="6"/>
        <v/>
      </c>
    </row>
    <row r="412" spans="3:11">
      <c r="C412" s="19" t="str">
        <f>""&amp;Persons!C416</f>
        <v/>
      </c>
      <c r="F412" s="3">
        <f>COUNTIF(G$2:G412,1)</f>
        <v>30</v>
      </c>
      <c r="G412" s="3">
        <f>MOD(ROWS(G$2:G412)-1,E$2)+1</f>
        <v>5</v>
      </c>
      <c r="H412" s="3" t="str">
        <f>IF(ROWS(G$2:G412)&gt;D$2*E$2,"",INDEX($C:$C,MOD(ROWS(G$2:G412)-1,E$2)+2))</f>
        <v/>
      </c>
      <c r="I412" s="3" t="str">
        <f>IFERROR(VLOOKUP(H412,Persons!C:X,22,FALSE), "")</f>
        <v/>
      </c>
      <c r="J412" s="3" cm="1">
        <f t="array" ref="J412">INDEX($A:$A,F412+1)</f>
        <v>0</v>
      </c>
      <c r="K412" s="3" t="str">
        <f t="shared" si="6"/>
        <v/>
      </c>
    </row>
    <row r="413" spans="3:11">
      <c r="C413" s="19" t="str">
        <f>""&amp;Persons!C417</f>
        <v/>
      </c>
      <c r="F413" s="3">
        <f>COUNTIF(G$2:G413,1)</f>
        <v>30</v>
      </c>
      <c r="G413" s="3">
        <f>MOD(ROWS(G$2:G413)-1,E$2)+1</f>
        <v>6</v>
      </c>
      <c r="H413" s="3" t="str">
        <f>IF(ROWS(G$2:G413)&gt;D$2*E$2,"",INDEX($C:$C,MOD(ROWS(G$2:G413)-1,E$2)+2))</f>
        <v/>
      </c>
      <c r="I413" s="3" t="str">
        <f>IFERROR(VLOOKUP(H413,Persons!C:X,22,FALSE), "")</f>
        <v/>
      </c>
      <c r="J413" s="3" cm="1">
        <f t="array" ref="J413">INDEX($A:$A,F413+1)</f>
        <v>0</v>
      </c>
      <c r="K413" s="3" t="str">
        <f t="shared" si="6"/>
        <v/>
      </c>
    </row>
    <row r="414" spans="3:11">
      <c r="C414" s="19" t="str">
        <f>""&amp;Persons!C418</f>
        <v/>
      </c>
      <c r="F414" s="3">
        <f>COUNTIF(G$2:G414,1)</f>
        <v>30</v>
      </c>
      <c r="G414" s="3">
        <f>MOD(ROWS(G$2:G414)-1,E$2)+1</f>
        <v>7</v>
      </c>
      <c r="H414" s="3" t="str">
        <f>IF(ROWS(G$2:G414)&gt;D$2*E$2,"",INDEX($C:$C,MOD(ROWS(G$2:G414)-1,E$2)+2))</f>
        <v/>
      </c>
      <c r="I414" s="3" t="str">
        <f>IFERROR(VLOOKUP(H414,Persons!C:X,22,FALSE), "")</f>
        <v/>
      </c>
      <c r="J414" s="3" cm="1">
        <f t="array" ref="J414">INDEX($A:$A,F414+1)</f>
        <v>0</v>
      </c>
      <c r="K414" s="3" t="str">
        <f t="shared" si="6"/>
        <v/>
      </c>
    </row>
    <row r="415" spans="3:11">
      <c r="C415" s="19" t="str">
        <f>""&amp;Persons!C419</f>
        <v/>
      </c>
      <c r="F415" s="3">
        <f>COUNTIF(G$2:G415,1)</f>
        <v>30</v>
      </c>
      <c r="G415" s="3">
        <f>MOD(ROWS(G$2:G415)-1,E$2)+1</f>
        <v>8</v>
      </c>
      <c r="H415" s="3" t="str">
        <f>IF(ROWS(G$2:G415)&gt;D$2*E$2,"",INDEX($C:$C,MOD(ROWS(G$2:G415)-1,E$2)+2))</f>
        <v/>
      </c>
      <c r="I415" s="3" t="str">
        <f>IFERROR(VLOOKUP(H415,Persons!C:X,22,FALSE), "")</f>
        <v/>
      </c>
      <c r="J415" s="3" cm="1">
        <f t="array" ref="J415">INDEX($A:$A,F415+1)</f>
        <v>0</v>
      </c>
      <c r="K415" s="3" t="str">
        <f t="shared" si="6"/>
        <v/>
      </c>
    </row>
    <row r="416" spans="3:11">
      <c r="C416" s="19" t="str">
        <f>""&amp;Persons!C420</f>
        <v/>
      </c>
      <c r="F416" s="3">
        <f>COUNTIF(G$2:G416,1)</f>
        <v>30</v>
      </c>
      <c r="G416" s="3">
        <f>MOD(ROWS(G$2:G416)-1,E$2)+1</f>
        <v>9</v>
      </c>
      <c r="H416" s="3" t="str">
        <f>IF(ROWS(G$2:G416)&gt;D$2*E$2,"",INDEX($C:$C,MOD(ROWS(G$2:G416)-1,E$2)+2))</f>
        <v/>
      </c>
      <c r="I416" s="3" t="str">
        <f>IFERROR(VLOOKUP(H416,Persons!C:X,22,FALSE), "")</f>
        <v/>
      </c>
      <c r="J416" s="3" cm="1">
        <f t="array" ref="J416">INDEX($A:$A,F416+1)</f>
        <v>0</v>
      </c>
      <c r="K416" s="3" t="str">
        <f t="shared" si="6"/>
        <v/>
      </c>
    </row>
    <row r="417" spans="3:11">
      <c r="C417" s="19" t="str">
        <f>""&amp;Persons!C421</f>
        <v/>
      </c>
      <c r="F417" s="3">
        <f>COUNTIF(G$2:G417,1)</f>
        <v>30</v>
      </c>
      <c r="G417" s="3">
        <f>MOD(ROWS(G$2:G417)-1,E$2)+1</f>
        <v>10</v>
      </c>
      <c r="H417" s="3" t="str">
        <f>IF(ROWS(G$2:G417)&gt;D$2*E$2,"",INDEX($C:$C,MOD(ROWS(G$2:G417)-1,E$2)+2))</f>
        <v/>
      </c>
      <c r="I417" s="3" t="str">
        <f>IFERROR(VLOOKUP(H417,Persons!C:X,22,FALSE), "")</f>
        <v/>
      </c>
      <c r="J417" s="3" cm="1">
        <f t="array" ref="J417">INDEX($A:$A,F417+1)</f>
        <v>0</v>
      </c>
      <c r="K417" s="3" t="str">
        <f t="shared" si="6"/>
        <v/>
      </c>
    </row>
    <row r="418" spans="3:11">
      <c r="C418" s="19" t="str">
        <f>""&amp;Persons!C422</f>
        <v/>
      </c>
      <c r="F418" s="3">
        <f>COUNTIF(G$2:G418,1)</f>
        <v>30</v>
      </c>
      <c r="G418" s="3">
        <f>MOD(ROWS(G$2:G418)-1,E$2)+1</f>
        <v>11</v>
      </c>
      <c r="H418" s="3" t="str">
        <f>IF(ROWS(G$2:G418)&gt;D$2*E$2,"",INDEX($C:$C,MOD(ROWS(G$2:G418)-1,E$2)+2))</f>
        <v/>
      </c>
      <c r="I418" s="3" t="str">
        <f>IFERROR(VLOOKUP(H418,Persons!C:X,22,FALSE), "")</f>
        <v/>
      </c>
      <c r="J418" s="3" cm="1">
        <f t="array" ref="J418">INDEX($A:$A,F418+1)</f>
        <v>0</v>
      </c>
      <c r="K418" s="3" t="str">
        <f t="shared" si="6"/>
        <v/>
      </c>
    </row>
    <row r="419" spans="3:11">
      <c r="C419" s="19" t="str">
        <f>""&amp;Persons!C423</f>
        <v/>
      </c>
      <c r="F419" s="3">
        <f>COUNTIF(G$2:G419,1)</f>
        <v>30</v>
      </c>
      <c r="G419" s="3">
        <f>MOD(ROWS(G$2:G419)-1,E$2)+1</f>
        <v>12</v>
      </c>
      <c r="H419" s="3" t="str">
        <f>IF(ROWS(G$2:G419)&gt;D$2*E$2,"",INDEX($C:$C,MOD(ROWS(G$2:G419)-1,E$2)+2))</f>
        <v/>
      </c>
      <c r="I419" s="3" t="str">
        <f>IFERROR(VLOOKUP(H419,Persons!C:X,22,FALSE), "")</f>
        <v/>
      </c>
      <c r="J419" s="3" cm="1">
        <f t="array" ref="J419">INDEX($A:$A,F419+1)</f>
        <v>0</v>
      </c>
      <c r="K419" s="3" t="str">
        <f t="shared" si="6"/>
        <v/>
      </c>
    </row>
    <row r="420" spans="3:11">
      <c r="C420" s="19" t="str">
        <f>""&amp;Persons!C424</f>
        <v/>
      </c>
      <c r="F420" s="3">
        <f>COUNTIF(G$2:G420,1)</f>
        <v>30</v>
      </c>
      <c r="G420" s="3">
        <f>MOD(ROWS(G$2:G420)-1,E$2)+1</f>
        <v>13</v>
      </c>
      <c r="H420" s="3" t="str">
        <f>IF(ROWS(G$2:G420)&gt;D$2*E$2,"",INDEX($C:$C,MOD(ROWS(G$2:G420)-1,E$2)+2))</f>
        <v/>
      </c>
      <c r="I420" s="3" t="str">
        <f>IFERROR(VLOOKUP(H420,Persons!C:X,22,FALSE), "")</f>
        <v/>
      </c>
      <c r="J420" s="3" cm="1">
        <f t="array" ref="J420">INDEX($A:$A,F420+1)</f>
        <v>0</v>
      </c>
      <c r="K420" s="3" t="str">
        <f t="shared" si="6"/>
        <v/>
      </c>
    </row>
    <row r="421" spans="3:11">
      <c r="C421" s="19" t="str">
        <f>""&amp;Persons!C425</f>
        <v/>
      </c>
      <c r="F421" s="3">
        <f>COUNTIF(G$2:G421,1)</f>
        <v>30</v>
      </c>
      <c r="G421" s="3">
        <f>MOD(ROWS(G$2:G421)-1,E$2)+1</f>
        <v>14</v>
      </c>
      <c r="H421" s="3" t="str">
        <f>IF(ROWS(G$2:G421)&gt;D$2*E$2,"",INDEX($C:$C,MOD(ROWS(G$2:G421)-1,E$2)+2))</f>
        <v/>
      </c>
      <c r="I421" s="3" t="str">
        <f>IFERROR(VLOOKUP(H421,Persons!C:X,22,FALSE), "")</f>
        <v/>
      </c>
      <c r="J421" s="3" cm="1">
        <f t="array" ref="J421">INDEX($A:$A,F421+1)</f>
        <v>0</v>
      </c>
      <c r="K421" s="3" t="str">
        <f t="shared" si="6"/>
        <v/>
      </c>
    </row>
    <row r="422" spans="3:11">
      <c r="C422" s="19" t="str">
        <f>""&amp;Persons!C426</f>
        <v/>
      </c>
      <c r="F422" s="3">
        <f>COUNTIF(G$2:G422,1)</f>
        <v>31</v>
      </c>
      <c r="G422" s="3">
        <f>MOD(ROWS(G$2:G422)-1,E$2)+1</f>
        <v>1</v>
      </c>
      <c r="H422" s="3" t="str">
        <f>IF(ROWS(G$2:G422)&gt;D$2*E$2,"",INDEX($C:$C,MOD(ROWS(G$2:G422)-1,E$2)+2))</f>
        <v/>
      </c>
      <c r="I422" s="3" t="str">
        <f>IFERROR(VLOOKUP(H422,Persons!C:X,22,FALSE), "")</f>
        <v/>
      </c>
      <c r="J422" s="3" cm="1">
        <f t="array" ref="J422">INDEX($A:$A,F422+1)</f>
        <v>0</v>
      </c>
      <c r="K422" s="3" t="str">
        <f t="shared" si="6"/>
        <v/>
      </c>
    </row>
    <row r="423" spans="3:11">
      <c r="C423" s="19" t="str">
        <f>""&amp;Persons!C427</f>
        <v/>
      </c>
      <c r="F423" s="3">
        <f>COUNTIF(G$2:G423,1)</f>
        <v>31</v>
      </c>
      <c r="G423" s="3">
        <f>MOD(ROWS(G$2:G423)-1,E$2)+1</f>
        <v>2</v>
      </c>
      <c r="H423" s="3" t="str">
        <f>IF(ROWS(G$2:G423)&gt;D$2*E$2,"",INDEX($C:$C,MOD(ROWS(G$2:G423)-1,E$2)+2))</f>
        <v/>
      </c>
      <c r="I423" s="3" t="str">
        <f>IFERROR(VLOOKUP(H423,Persons!C:X,22,FALSE), "")</f>
        <v/>
      </c>
      <c r="J423" s="3" cm="1">
        <f t="array" ref="J423">INDEX($A:$A,F423+1)</f>
        <v>0</v>
      </c>
      <c r="K423" s="3" t="str">
        <f t="shared" si="6"/>
        <v/>
      </c>
    </row>
    <row r="424" spans="3:11">
      <c r="C424" s="19" t="str">
        <f>""&amp;Persons!C428</f>
        <v/>
      </c>
      <c r="F424" s="3">
        <f>COUNTIF(G$2:G424,1)</f>
        <v>31</v>
      </c>
      <c r="G424" s="3">
        <f>MOD(ROWS(G$2:G424)-1,E$2)+1</f>
        <v>3</v>
      </c>
      <c r="H424" s="3" t="str">
        <f>IF(ROWS(G$2:G424)&gt;D$2*E$2,"",INDEX($C:$C,MOD(ROWS(G$2:G424)-1,E$2)+2))</f>
        <v/>
      </c>
      <c r="I424" s="3" t="str">
        <f>IFERROR(VLOOKUP(H424,Persons!C:X,22,FALSE), "")</f>
        <v/>
      </c>
      <c r="J424" s="3" cm="1">
        <f t="array" ref="J424">INDEX($A:$A,F424+1)</f>
        <v>0</v>
      </c>
      <c r="K424" s="3" t="str">
        <f t="shared" si="6"/>
        <v/>
      </c>
    </row>
    <row r="425" spans="3:11">
      <c r="C425" s="19" t="str">
        <f>""&amp;Persons!C429</f>
        <v/>
      </c>
      <c r="F425" s="3">
        <f>COUNTIF(G$2:G425,1)</f>
        <v>31</v>
      </c>
      <c r="G425" s="3">
        <f>MOD(ROWS(G$2:G425)-1,E$2)+1</f>
        <v>4</v>
      </c>
      <c r="H425" s="3" t="str">
        <f>IF(ROWS(G$2:G425)&gt;D$2*E$2,"",INDEX($C:$C,MOD(ROWS(G$2:G425)-1,E$2)+2))</f>
        <v/>
      </c>
      <c r="I425" s="3" t="str">
        <f>IFERROR(VLOOKUP(H425,Persons!C:X,22,FALSE), "")</f>
        <v/>
      </c>
      <c r="J425" s="3" cm="1">
        <f t="array" ref="J425">INDEX($A:$A,F425+1)</f>
        <v>0</v>
      </c>
      <c r="K425" s="3" t="str">
        <f t="shared" si="6"/>
        <v/>
      </c>
    </row>
    <row r="426" spans="3:11">
      <c r="C426" s="19" t="str">
        <f>""&amp;Persons!C430</f>
        <v/>
      </c>
      <c r="F426" s="3">
        <f>COUNTIF(G$2:G426,1)</f>
        <v>31</v>
      </c>
      <c r="G426" s="3">
        <f>MOD(ROWS(G$2:G426)-1,E$2)+1</f>
        <v>5</v>
      </c>
      <c r="H426" s="3" t="str">
        <f>IF(ROWS(G$2:G426)&gt;D$2*E$2,"",INDEX($C:$C,MOD(ROWS(G$2:G426)-1,E$2)+2))</f>
        <v/>
      </c>
      <c r="I426" s="3" t="str">
        <f>IFERROR(VLOOKUP(H426,Persons!C:X,22,FALSE), "")</f>
        <v/>
      </c>
      <c r="J426" s="3" cm="1">
        <f t="array" ref="J426">INDEX($A:$A,F426+1)</f>
        <v>0</v>
      </c>
      <c r="K426" s="3" t="str">
        <f t="shared" si="6"/>
        <v/>
      </c>
    </row>
    <row r="427" spans="3:11">
      <c r="C427" s="19" t="str">
        <f>""&amp;Persons!C431</f>
        <v/>
      </c>
      <c r="F427" s="3">
        <f>COUNTIF(G$2:G427,1)</f>
        <v>31</v>
      </c>
      <c r="G427" s="3">
        <f>MOD(ROWS(G$2:G427)-1,E$2)+1</f>
        <v>6</v>
      </c>
      <c r="H427" s="3" t="str">
        <f>IF(ROWS(G$2:G427)&gt;D$2*E$2,"",INDEX($C:$C,MOD(ROWS(G$2:G427)-1,E$2)+2))</f>
        <v/>
      </c>
      <c r="I427" s="3" t="str">
        <f>IFERROR(VLOOKUP(H427,Persons!C:X,22,FALSE), "")</f>
        <v/>
      </c>
      <c r="J427" s="3" cm="1">
        <f t="array" ref="J427">INDEX($A:$A,F427+1)</f>
        <v>0</v>
      </c>
      <c r="K427" s="3" t="str">
        <f t="shared" si="6"/>
        <v/>
      </c>
    </row>
    <row r="428" spans="3:11">
      <c r="C428" s="19" t="str">
        <f>""&amp;Persons!C432</f>
        <v/>
      </c>
      <c r="F428" s="3">
        <f>COUNTIF(G$2:G428,1)</f>
        <v>31</v>
      </c>
      <c r="G428" s="3">
        <f>MOD(ROWS(G$2:G428)-1,E$2)+1</f>
        <v>7</v>
      </c>
      <c r="H428" s="3" t="str">
        <f>IF(ROWS(G$2:G428)&gt;D$2*E$2,"",INDEX($C:$C,MOD(ROWS(G$2:G428)-1,E$2)+2))</f>
        <v/>
      </c>
      <c r="I428" s="3" t="str">
        <f>IFERROR(VLOOKUP(H428,Persons!C:X,22,FALSE), "")</f>
        <v/>
      </c>
      <c r="J428" s="3" cm="1">
        <f t="array" ref="J428">INDEX($A:$A,F428+1)</f>
        <v>0</v>
      </c>
      <c r="K428" s="3" t="str">
        <f t="shared" si="6"/>
        <v/>
      </c>
    </row>
    <row r="429" spans="3:11">
      <c r="C429" s="19" t="str">
        <f>""&amp;Persons!C433</f>
        <v/>
      </c>
      <c r="F429" s="3">
        <f>COUNTIF(G$2:G429,1)</f>
        <v>31</v>
      </c>
      <c r="G429" s="3">
        <f>MOD(ROWS(G$2:G429)-1,E$2)+1</f>
        <v>8</v>
      </c>
      <c r="H429" s="3" t="str">
        <f>IF(ROWS(G$2:G429)&gt;D$2*E$2,"",INDEX($C:$C,MOD(ROWS(G$2:G429)-1,E$2)+2))</f>
        <v/>
      </c>
      <c r="I429" s="3" t="str">
        <f>IFERROR(VLOOKUP(H429,Persons!C:X,22,FALSE), "")</f>
        <v/>
      </c>
      <c r="J429" s="3" cm="1">
        <f t="array" ref="J429">INDEX($A:$A,F429+1)</f>
        <v>0</v>
      </c>
      <c r="K429" s="3" t="str">
        <f t="shared" si="6"/>
        <v/>
      </c>
    </row>
    <row r="430" spans="3:11">
      <c r="C430" s="19" t="str">
        <f>""&amp;Persons!C434</f>
        <v/>
      </c>
      <c r="F430" s="3">
        <f>COUNTIF(G$2:G430,1)</f>
        <v>31</v>
      </c>
      <c r="G430" s="3">
        <f>MOD(ROWS(G$2:G430)-1,E$2)+1</f>
        <v>9</v>
      </c>
      <c r="H430" s="3" t="str">
        <f>IF(ROWS(G$2:G430)&gt;D$2*E$2,"",INDEX($C:$C,MOD(ROWS(G$2:G430)-1,E$2)+2))</f>
        <v/>
      </c>
      <c r="I430" s="3" t="str">
        <f>IFERROR(VLOOKUP(H430,Persons!C:X,22,FALSE), "")</f>
        <v/>
      </c>
      <c r="J430" s="3" cm="1">
        <f t="array" ref="J430">INDEX($A:$A,F430+1)</f>
        <v>0</v>
      </c>
      <c r="K430" s="3" t="str">
        <f t="shared" si="6"/>
        <v/>
      </c>
    </row>
    <row r="431" spans="3:11">
      <c r="C431" s="19" t="str">
        <f>""&amp;Persons!C435</f>
        <v/>
      </c>
      <c r="F431" s="3">
        <f>COUNTIF(G$2:G431,1)</f>
        <v>31</v>
      </c>
      <c r="G431" s="3">
        <f>MOD(ROWS(G$2:G431)-1,E$2)+1</f>
        <v>10</v>
      </c>
      <c r="H431" s="3" t="str">
        <f>IF(ROWS(G$2:G431)&gt;D$2*E$2,"",INDEX($C:$C,MOD(ROWS(G$2:G431)-1,E$2)+2))</f>
        <v/>
      </c>
      <c r="I431" s="3" t="str">
        <f>IFERROR(VLOOKUP(H431,Persons!C:X,22,FALSE), "")</f>
        <v/>
      </c>
      <c r="J431" s="3" cm="1">
        <f t="array" ref="J431">INDEX($A:$A,F431+1)</f>
        <v>0</v>
      </c>
      <c r="K431" s="3" t="str">
        <f t="shared" si="6"/>
        <v/>
      </c>
    </row>
    <row r="432" spans="3:11">
      <c r="C432" s="19" t="str">
        <f>""&amp;Persons!C436</f>
        <v/>
      </c>
      <c r="F432" s="3">
        <f>COUNTIF(G$2:G432,1)</f>
        <v>31</v>
      </c>
      <c r="G432" s="3">
        <f>MOD(ROWS(G$2:G432)-1,E$2)+1</f>
        <v>11</v>
      </c>
      <c r="H432" s="3" t="str">
        <f>IF(ROWS(G$2:G432)&gt;D$2*E$2,"",INDEX($C:$C,MOD(ROWS(G$2:G432)-1,E$2)+2))</f>
        <v/>
      </c>
      <c r="I432" s="3" t="str">
        <f>IFERROR(VLOOKUP(H432,Persons!C:X,22,FALSE), "")</f>
        <v/>
      </c>
      <c r="J432" s="3" cm="1">
        <f t="array" ref="J432">INDEX($A:$A,F432+1)</f>
        <v>0</v>
      </c>
      <c r="K432" s="3" t="str">
        <f t="shared" si="6"/>
        <v/>
      </c>
    </row>
    <row r="433" spans="3:11">
      <c r="C433" s="19" t="str">
        <f>""&amp;Persons!C437</f>
        <v/>
      </c>
      <c r="F433" s="3">
        <f>COUNTIF(G$2:G433,1)</f>
        <v>31</v>
      </c>
      <c r="G433" s="3">
        <f>MOD(ROWS(G$2:G433)-1,E$2)+1</f>
        <v>12</v>
      </c>
      <c r="H433" s="3" t="str">
        <f>IF(ROWS(G$2:G433)&gt;D$2*E$2,"",INDEX($C:$C,MOD(ROWS(G$2:G433)-1,E$2)+2))</f>
        <v/>
      </c>
      <c r="I433" s="3" t="str">
        <f>IFERROR(VLOOKUP(H433,Persons!C:X,22,FALSE), "")</f>
        <v/>
      </c>
      <c r="J433" s="3" cm="1">
        <f t="array" ref="J433">INDEX($A:$A,F433+1)</f>
        <v>0</v>
      </c>
      <c r="K433" s="3" t="str">
        <f t="shared" si="6"/>
        <v/>
      </c>
    </row>
    <row r="434" spans="3:11">
      <c r="C434" s="19" t="str">
        <f>""&amp;Persons!C438</f>
        <v/>
      </c>
      <c r="F434" s="3">
        <f>COUNTIF(G$2:G434,1)</f>
        <v>31</v>
      </c>
      <c r="G434" s="3">
        <f>MOD(ROWS(G$2:G434)-1,E$2)+1</f>
        <v>13</v>
      </c>
      <c r="H434" s="3" t="str">
        <f>IF(ROWS(G$2:G434)&gt;D$2*E$2,"",INDEX($C:$C,MOD(ROWS(G$2:G434)-1,E$2)+2))</f>
        <v/>
      </c>
      <c r="I434" s="3" t="str">
        <f>IFERROR(VLOOKUP(H434,Persons!C:X,22,FALSE), "")</f>
        <v/>
      </c>
      <c r="J434" s="3" cm="1">
        <f t="array" ref="J434">INDEX($A:$A,F434+1)</f>
        <v>0</v>
      </c>
      <c r="K434" s="3" t="str">
        <f t="shared" si="6"/>
        <v/>
      </c>
    </row>
    <row r="435" spans="3:11">
      <c r="C435" s="19" t="str">
        <f>""&amp;Persons!C439</f>
        <v/>
      </c>
      <c r="F435" s="3">
        <f>COUNTIF(G$2:G435,1)</f>
        <v>31</v>
      </c>
      <c r="G435" s="3">
        <f>MOD(ROWS(G$2:G435)-1,E$2)+1</f>
        <v>14</v>
      </c>
      <c r="H435" s="3" t="str">
        <f>IF(ROWS(G$2:G435)&gt;D$2*E$2,"",INDEX($C:$C,MOD(ROWS(G$2:G435)-1,E$2)+2))</f>
        <v/>
      </c>
      <c r="I435" s="3" t="str">
        <f>IFERROR(VLOOKUP(H435,Persons!C:X,22,FALSE), "")</f>
        <v/>
      </c>
      <c r="J435" s="3" cm="1">
        <f t="array" ref="J435">INDEX($A:$A,F435+1)</f>
        <v>0</v>
      </c>
      <c r="K435" s="3" t="str">
        <f t="shared" si="6"/>
        <v/>
      </c>
    </row>
    <row r="436" spans="3:11">
      <c r="C436" s="19" t="str">
        <f>""&amp;Persons!C440</f>
        <v/>
      </c>
      <c r="F436" s="3">
        <f>COUNTIF(G$2:G436,1)</f>
        <v>32</v>
      </c>
      <c r="G436" s="3">
        <f>MOD(ROWS(G$2:G436)-1,E$2)+1</f>
        <v>1</v>
      </c>
      <c r="H436" s="3" t="str">
        <f>IF(ROWS(G$2:G436)&gt;D$2*E$2,"",INDEX($C:$C,MOD(ROWS(G$2:G436)-1,E$2)+2))</f>
        <v/>
      </c>
      <c r="I436" s="3" t="str">
        <f>IFERROR(VLOOKUP(H436,Persons!C:X,22,FALSE), "")</f>
        <v/>
      </c>
      <c r="J436" s="3" cm="1">
        <f t="array" ref="J436">INDEX($A:$A,F436+1)</f>
        <v>0</v>
      </c>
      <c r="K436" s="3" t="str">
        <f t="shared" si="6"/>
        <v/>
      </c>
    </row>
    <row r="437" spans="3:11">
      <c r="C437" s="19" t="str">
        <f>""&amp;Persons!C441</f>
        <v/>
      </c>
      <c r="F437" s="3">
        <f>COUNTIF(G$2:G437,1)</f>
        <v>32</v>
      </c>
      <c r="G437" s="3">
        <f>MOD(ROWS(G$2:G437)-1,E$2)+1</f>
        <v>2</v>
      </c>
      <c r="H437" s="3" t="str">
        <f>IF(ROWS(G$2:G437)&gt;D$2*E$2,"",INDEX($C:$C,MOD(ROWS(G$2:G437)-1,E$2)+2))</f>
        <v/>
      </c>
      <c r="I437" s="3" t="str">
        <f>IFERROR(VLOOKUP(H437,Persons!C:X,22,FALSE), "")</f>
        <v/>
      </c>
      <c r="J437" s="3" cm="1">
        <f t="array" ref="J437">INDEX($A:$A,F437+1)</f>
        <v>0</v>
      </c>
      <c r="K437" s="3" t="str">
        <f t="shared" si="6"/>
        <v/>
      </c>
    </row>
    <row r="438" spans="3:11">
      <c r="C438" s="19" t="str">
        <f>""&amp;Persons!C442</f>
        <v/>
      </c>
      <c r="F438" s="3">
        <f>COUNTIF(G$2:G438,1)</f>
        <v>32</v>
      </c>
      <c r="G438" s="3">
        <f>MOD(ROWS(G$2:G438)-1,E$2)+1</f>
        <v>3</v>
      </c>
      <c r="H438" s="3" t="str">
        <f>IF(ROWS(G$2:G438)&gt;D$2*E$2,"",INDEX($C:$C,MOD(ROWS(G$2:G438)-1,E$2)+2))</f>
        <v/>
      </c>
      <c r="I438" s="3" t="str">
        <f>IFERROR(VLOOKUP(H438,Persons!C:X,22,FALSE), "")</f>
        <v/>
      </c>
      <c r="J438" s="3" cm="1">
        <f t="array" ref="J438">INDEX($A:$A,F438+1)</f>
        <v>0</v>
      </c>
      <c r="K438" s="3" t="str">
        <f t="shared" si="6"/>
        <v/>
      </c>
    </row>
    <row r="439" spans="3:11">
      <c r="C439" s="19" t="str">
        <f>""&amp;Persons!C443</f>
        <v/>
      </c>
      <c r="F439" s="3">
        <f>COUNTIF(G$2:G439,1)</f>
        <v>32</v>
      </c>
      <c r="G439" s="3">
        <f>MOD(ROWS(G$2:G439)-1,E$2)+1</f>
        <v>4</v>
      </c>
      <c r="H439" s="3" t="str">
        <f>IF(ROWS(G$2:G439)&gt;D$2*E$2,"",INDEX($C:$C,MOD(ROWS(G$2:G439)-1,E$2)+2))</f>
        <v/>
      </c>
      <c r="I439" s="3" t="str">
        <f>IFERROR(VLOOKUP(H439,Persons!C:X,22,FALSE), "")</f>
        <v/>
      </c>
      <c r="J439" s="3" cm="1">
        <f t="array" ref="J439">INDEX($A:$A,F439+1)</f>
        <v>0</v>
      </c>
      <c r="K439" s="3" t="str">
        <f t="shared" si="6"/>
        <v/>
      </c>
    </row>
    <row r="440" spans="3:11">
      <c r="C440" s="19" t="str">
        <f>""&amp;Persons!C444</f>
        <v/>
      </c>
      <c r="F440" s="3">
        <f>COUNTIF(G$2:G440,1)</f>
        <v>32</v>
      </c>
      <c r="G440" s="3">
        <f>MOD(ROWS(G$2:G440)-1,E$2)+1</f>
        <v>5</v>
      </c>
      <c r="H440" s="3" t="str">
        <f>IF(ROWS(G$2:G440)&gt;D$2*E$2,"",INDEX($C:$C,MOD(ROWS(G$2:G440)-1,E$2)+2))</f>
        <v/>
      </c>
      <c r="I440" s="3" t="str">
        <f>IFERROR(VLOOKUP(H440,Persons!C:X,22,FALSE), "")</f>
        <v/>
      </c>
      <c r="J440" s="3" cm="1">
        <f t="array" ref="J440">INDEX($A:$A,F440+1)</f>
        <v>0</v>
      </c>
      <c r="K440" s="3" t="str">
        <f t="shared" si="6"/>
        <v/>
      </c>
    </row>
    <row r="441" spans="3:11">
      <c r="C441" s="19" t="str">
        <f>""&amp;Persons!C445</f>
        <v/>
      </c>
      <c r="F441" s="3">
        <f>COUNTIF(G$2:G441,1)</f>
        <v>32</v>
      </c>
      <c r="G441" s="3">
        <f>MOD(ROWS(G$2:G441)-1,E$2)+1</f>
        <v>6</v>
      </c>
      <c r="H441" s="3" t="str">
        <f>IF(ROWS(G$2:G441)&gt;D$2*E$2,"",INDEX($C:$C,MOD(ROWS(G$2:G441)-1,E$2)+2))</f>
        <v/>
      </c>
      <c r="I441" s="3" t="str">
        <f>IFERROR(VLOOKUP(H441,Persons!C:X,22,FALSE), "")</f>
        <v/>
      </c>
      <c r="J441" s="3" cm="1">
        <f t="array" ref="J441">INDEX($A:$A,F441+1)</f>
        <v>0</v>
      </c>
      <c r="K441" s="3" t="str">
        <f t="shared" si="6"/>
        <v/>
      </c>
    </row>
    <row r="442" spans="3:11">
      <c r="C442" s="19" t="str">
        <f>""&amp;Persons!C446</f>
        <v/>
      </c>
      <c r="F442" s="3">
        <f>COUNTIF(G$2:G442,1)</f>
        <v>32</v>
      </c>
      <c r="G442" s="3">
        <f>MOD(ROWS(G$2:G442)-1,E$2)+1</f>
        <v>7</v>
      </c>
      <c r="H442" s="3" t="str">
        <f>IF(ROWS(G$2:G442)&gt;D$2*E$2,"",INDEX($C:$C,MOD(ROWS(G$2:G442)-1,E$2)+2))</f>
        <v/>
      </c>
      <c r="I442" s="3" t="str">
        <f>IFERROR(VLOOKUP(H442,Persons!C:X,22,FALSE), "")</f>
        <v/>
      </c>
      <c r="J442" s="3" cm="1">
        <f t="array" ref="J442">INDEX($A:$A,F442+1)</f>
        <v>0</v>
      </c>
      <c r="K442" s="3" t="str">
        <f t="shared" si="6"/>
        <v/>
      </c>
    </row>
    <row r="443" spans="3:11">
      <c r="C443" s="19" t="str">
        <f>""&amp;Persons!C447</f>
        <v/>
      </c>
      <c r="F443" s="3">
        <f>COUNTIF(G$2:G443,1)</f>
        <v>32</v>
      </c>
      <c r="G443" s="3">
        <f>MOD(ROWS(G$2:G443)-1,E$2)+1</f>
        <v>8</v>
      </c>
      <c r="H443" s="3" t="str">
        <f>IF(ROWS(G$2:G443)&gt;D$2*E$2,"",INDEX($C:$C,MOD(ROWS(G$2:G443)-1,E$2)+2))</f>
        <v/>
      </c>
      <c r="I443" s="3" t="str">
        <f>IFERROR(VLOOKUP(H443,Persons!C:X,22,FALSE), "")</f>
        <v/>
      </c>
      <c r="J443" s="3" cm="1">
        <f t="array" ref="J443">INDEX($A:$A,F443+1)</f>
        <v>0</v>
      </c>
      <c r="K443" s="3" t="str">
        <f t="shared" si="6"/>
        <v/>
      </c>
    </row>
    <row r="444" spans="3:11">
      <c r="C444" s="19" t="str">
        <f>""&amp;Persons!C448</f>
        <v/>
      </c>
      <c r="F444" s="3">
        <f>COUNTIF(G$2:G444,1)</f>
        <v>32</v>
      </c>
      <c r="G444" s="3">
        <f>MOD(ROWS(G$2:G444)-1,E$2)+1</f>
        <v>9</v>
      </c>
      <c r="H444" s="3" t="str">
        <f>IF(ROWS(G$2:G444)&gt;D$2*E$2,"",INDEX($C:$C,MOD(ROWS(G$2:G444)-1,E$2)+2))</f>
        <v/>
      </c>
      <c r="I444" s="3" t="str">
        <f>IFERROR(VLOOKUP(H444,Persons!C:X,22,FALSE), "")</f>
        <v/>
      </c>
      <c r="J444" s="3" cm="1">
        <f t="array" ref="J444">INDEX($A:$A,F444+1)</f>
        <v>0</v>
      </c>
      <c r="K444" s="3" t="str">
        <f t="shared" si="6"/>
        <v/>
      </c>
    </row>
    <row r="445" spans="3:11">
      <c r="C445" s="19" t="str">
        <f>""&amp;Persons!C449</f>
        <v/>
      </c>
      <c r="F445" s="3">
        <f>COUNTIF(G$2:G445,1)</f>
        <v>32</v>
      </c>
      <c r="G445" s="3">
        <f>MOD(ROWS(G$2:G445)-1,E$2)+1</f>
        <v>10</v>
      </c>
      <c r="H445" s="3" t="str">
        <f>IF(ROWS(G$2:G445)&gt;D$2*E$2,"",INDEX($C:$C,MOD(ROWS(G$2:G445)-1,E$2)+2))</f>
        <v/>
      </c>
      <c r="I445" s="3" t="str">
        <f>IFERROR(VLOOKUP(H445,Persons!C:X,22,FALSE), "")</f>
        <v/>
      </c>
      <c r="J445" s="3" cm="1">
        <f t="array" ref="J445">INDEX($A:$A,F445+1)</f>
        <v>0</v>
      </c>
      <c r="K445" s="3" t="str">
        <f t="shared" si="6"/>
        <v/>
      </c>
    </row>
    <row r="446" spans="3:11">
      <c r="C446" s="19" t="str">
        <f>""&amp;Persons!C450</f>
        <v/>
      </c>
      <c r="F446" s="3">
        <f>COUNTIF(G$2:G446,1)</f>
        <v>32</v>
      </c>
      <c r="G446" s="3">
        <f>MOD(ROWS(G$2:G446)-1,E$2)+1</f>
        <v>11</v>
      </c>
      <c r="H446" s="3" t="str">
        <f>IF(ROWS(G$2:G446)&gt;D$2*E$2,"",INDEX($C:$C,MOD(ROWS(G$2:G446)-1,E$2)+2))</f>
        <v/>
      </c>
      <c r="I446" s="3" t="str">
        <f>IFERROR(VLOOKUP(H446,Persons!C:X,22,FALSE), "")</f>
        <v/>
      </c>
      <c r="J446" s="3" cm="1">
        <f t="array" ref="J446">INDEX($A:$A,F446+1)</f>
        <v>0</v>
      </c>
      <c r="K446" s="3" t="str">
        <f t="shared" si="6"/>
        <v/>
      </c>
    </row>
    <row r="447" spans="3:11">
      <c r="C447" s="19" t="str">
        <f>""&amp;Persons!C451</f>
        <v/>
      </c>
      <c r="F447" s="3">
        <f>COUNTIF(G$2:G447,1)</f>
        <v>32</v>
      </c>
      <c r="G447" s="3">
        <f>MOD(ROWS(G$2:G447)-1,E$2)+1</f>
        <v>12</v>
      </c>
      <c r="H447" s="3" t="str">
        <f>IF(ROWS(G$2:G447)&gt;D$2*E$2,"",INDEX($C:$C,MOD(ROWS(G$2:G447)-1,E$2)+2))</f>
        <v/>
      </c>
      <c r="I447" s="3" t="str">
        <f>IFERROR(VLOOKUP(H447,Persons!C:X,22,FALSE), "")</f>
        <v/>
      </c>
      <c r="J447" s="3" cm="1">
        <f t="array" ref="J447">INDEX($A:$A,F447+1)</f>
        <v>0</v>
      </c>
      <c r="K447" s="3" t="str">
        <f t="shared" si="6"/>
        <v/>
      </c>
    </row>
    <row r="448" spans="3:11">
      <c r="C448" s="19" t="str">
        <f>""&amp;Persons!C452</f>
        <v/>
      </c>
      <c r="F448" s="3">
        <f>COUNTIF(G$2:G448,1)</f>
        <v>32</v>
      </c>
      <c r="G448" s="3">
        <f>MOD(ROWS(G$2:G448)-1,E$2)+1</f>
        <v>13</v>
      </c>
      <c r="H448" s="3" t="str">
        <f>IF(ROWS(G$2:G448)&gt;D$2*E$2,"",INDEX($C:$C,MOD(ROWS(G$2:G448)-1,E$2)+2))</f>
        <v/>
      </c>
      <c r="I448" s="3" t="str">
        <f>IFERROR(VLOOKUP(H448,Persons!C:X,22,FALSE), "")</f>
        <v/>
      </c>
      <c r="J448" s="3" cm="1">
        <f t="array" ref="J448">INDEX($A:$A,F448+1)</f>
        <v>0</v>
      </c>
      <c r="K448" s="3" t="str">
        <f t="shared" si="6"/>
        <v/>
      </c>
    </row>
    <row r="449" spans="3:11">
      <c r="C449" s="19" t="str">
        <f>""&amp;Persons!C453</f>
        <v/>
      </c>
      <c r="F449" s="3">
        <f>COUNTIF(G$2:G449,1)</f>
        <v>32</v>
      </c>
      <c r="G449" s="3">
        <f>MOD(ROWS(G$2:G449)-1,E$2)+1</f>
        <v>14</v>
      </c>
      <c r="H449" s="3" t="str">
        <f>IF(ROWS(G$2:G449)&gt;D$2*E$2,"",INDEX($C:$C,MOD(ROWS(G$2:G449)-1,E$2)+2))</f>
        <v/>
      </c>
      <c r="I449" s="3" t="str">
        <f>IFERROR(VLOOKUP(H449,Persons!C:X,22,FALSE), "")</f>
        <v/>
      </c>
      <c r="J449" s="3" cm="1">
        <f t="array" ref="J449">INDEX($A:$A,F449+1)</f>
        <v>0</v>
      </c>
      <c r="K449" s="3" t="str">
        <f t="shared" si="6"/>
        <v/>
      </c>
    </row>
    <row r="450" spans="3:11">
      <c r="C450" s="19" t="str">
        <f>""&amp;Persons!C454</f>
        <v/>
      </c>
      <c r="F450" s="3">
        <f>COUNTIF(G$2:G450,1)</f>
        <v>33</v>
      </c>
      <c r="G450" s="3">
        <f>MOD(ROWS(G$2:G450)-1,E$2)+1</f>
        <v>1</v>
      </c>
      <c r="H450" s="3" t="str">
        <f>IF(ROWS(G$2:G450)&gt;D$2*E$2,"",INDEX($C:$C,MOD(ROWS(G$2:G450)-1,E$2)+2))</f>
        <v/>
      </c>
      <c r="I450" s="3" t="str">
        <f>IFERROR(VLOOKUP(H450,Persons!C:X,22,FALSE), "")</f>
        <v/>
      </c>
      <c r="J450" s="3" cm="1">
        <f t="array" ref="J450">INDEX($A:$A,F450+1)</f>
        <v>0</v>
      </c>
      <c r="K450" s="3" t="str">
        <f t="shared" si="6"/>
        <v/>
      </c>
    </row>
    <row r="451" spans="3:11">
      <c r="C451" s="19" t="str">
        <f>""&amp;Persons!C455</f>
        <v/>
      </c>
      <c r="F451" s="3">
        <f>COUNTIF(G$2:G451,1)</f>
        <v>33</v>
      </c>
      <c r="G451" s="3">
        <f>MOD(ROWS(G$2:G451)-1,E$2)+1</f>
        <v>2</v>
      </c>
      <c r="H451" s="3" t="str">
        <f>IF(ROWS(G$2:G451)&gt;D$2*E$2,"",INDEX($C:$C,MOD(ROWS(G$2:G451)-1,E$2)+2))</f>
        <v/>
      </c>
      <c r="I451" s="3" t="str">
        <f>IFERROR(VLOOKUP(H451,Persons!C:X,22,FALSE), "")</f>
        <v/>
      </c>
      <c r="J451" s="3" cm="1">
        <f t="array" ref="J451">INDEX($A:$A,F451+1)</f>
        <v>0</v>
      </c>
      <c r="K451" s="3" t="str">
        <f t="shared" ref="K451:K514" si="7">IFERROR(VLOOKUP(J451,A:B,2,FALSE),"")</f>
        <v/>
      </c>
    </row>
    <row r="452" spans="3:11">
      <c r="C452" s="19" t="str">
        <f>""&amp;Persons!C456</f>
        <v/>
      </c>
      <c r="F452" s="3">
        <f>COUNTIF(G$2:G452,1)</f>
        <v>33</v>
      </c>
      <c r="G452" s="3">
        <f>MOD(ROWS(G$2:G452)-1,E$2)+1</f>
        <v>3</v>
      </c>
      <c r="H452" s="3" t="str">
        <f>IF(ROWS(G$2:G452)&gt;D$2*E$2,"",INDEX($C:$C,MOD(ROWS(G$2:G452)-1,E$2)+2))</f>
        <v/>
      </c>
      <c r="I452" s="3" t="str">
        <f>IFERROR(VLOOKUP(H452,Persons!C:X,22,FALSE), "")</f>
        <v/>
      </c>
      <c r="J452" s="3" cm="1">
        <f t="array" ref="J452">INDEX($A:$A,F452+1)</f>
        <v>0</v>
      </c>
      <c r="K452" s="3" t="str">
        <f t="shared" si="7"/>
        <v/>
      </c>
    </row>
    <row r="453" spans="3:11">
      <c r="C453" s="19" t="str">
        <f>""&amp;Persons!C457</f>
        <v/>
      </c>
      <c r="F453" s="3">
        <f>COUNTIF(G$2:G453,1)</f>
        <v>33</v>
      </c>
      <c r="G453" s="3">
        <f>MOD(ROWS(G$2:G453)-1,E$2)+1</f>
        <v>4</v>
      </c>
      <c r="H453" s="3" t="str">
        <f>IF(ROWS(G$2:G453)&gt;D$2*E$2,"",INDEX($C:$C,MOD(ROWS(G$2:G453)-1,E$2)+2))</f>
        <v/>
      </c>
      <c r="I453" s="3" t="str">
        <f>IFERROR(VLOOKUP(H453,Persons!C:X,22,FALSE), "")</f>
        <v/>
      </c>
      <c r="J453" s="3" cm="1">
        <f t="array" ref="J453">INDEX($A:$A,F453+1)</f>
        <v>0</v>
      </c>
      <c r="K453" s="3" t="str">
        <f t="shared" si="7"/>
        <v/>
      </c>
    </row>
    <row r="454" spans="3:11">
      <c r="C454" s="19" t="str">
        <f>""&amp;Persons!C458</f>
        <v/>
      </c>
      <c r="F454" s="3">
        <f>COUNTIF(G$2:G454,1)</f>
        <v>33</v>
      </c>
      <c r="G454" s="3">
        <f>MOD(ROWS(G$2:G454)-1,E$2)+1</f>
        <v>5</v>
      </c>
      <c r="H454" s="3" t="str">
        <f>IF(ROWS(G$2:G454)&gt;D$2*E$2,"",INDEX($C:$C,MOD(ROWS(G$2:G454)-1,E$2)+2))</f>
        <v/>
      </c>
      <c r="I454" s="3" t="str">
        <f>IFERROR(VLOOKUP(H454,Persons!C:X,22,FALSE), "")</f>
        <v/>
      </c>
      <c r="J454" s="3" cm="1">
        <f t="array" ref="J454">INDEX($A:$A,F454+1)</f>
        <v>0</v>
      </c>
      <c r="K454" s="3" t="str">
        <f t="shared" si="7"/>
        <v/>
      </c>
    </row>
    <row r="455" spans="3:11">
      <c r="C455" s="19" t="str">
        <f>""&amp;Persons!C459</f>
        <v/>
      </c>
      <c r="F455" s="3">
        <f>COUNTIF(G$2:G455,1)</f>
        <v>33</v>
      </c>
      <c r="G455" s="3">
        <f>MOD(ROWS(G$2:G455)-1,E$2)+1</f>
        <v>6</v>
      </c>
      <c r="H455" s="3" t="str">
        <f>IF(ROWS(G$2:G455)&gt;D$2*E$2,"",INDEX($C:$C,MOD(ROWS(G$2:G455)-1,E$2)+2))</f>
        <v/>
      </c>
      <c r="I455" s="3" t="str">
        <f>IFERROR(VLOOKUP(H455,Persons!C:X,22,FALSE), "")</f>
        <v/>
      </c>
      <c r="J455" s="3" cm="1">
        <f t="array" ref="J455">INDEX($A:$A,F455+1)</f>
        <v>0</v>
      </c>
      <c r="K455" s="3" t="str">
        <f t="shared" si="7"/>
        <v/>
      </c>
    </row>
    <row r="456" spans="3:11">
      <c r="C456" s="19" t="str">
        <f>""&amp;Persons!C460</f>
        <v/>
      </c>
      <c r="F456" s="3">
        <f>COUNTIF(G$2:G456,1)</f>
        <v>33</v>
      </c>
      <c r="G456" s="3">
        <f>MOD(ROWS(G$2:G456)-1,E$2)+1</f>
        <v>7</v>
      </c>
      <c r="H456" s="3" t="str">
        <f>IF(ROWS(G$2:G456)&gt;D$2*E$2,"",INDEX($C:$C,MOD(ROWS(G$2:G456)-1,E$2)+2))</f>
        <v/>
      </c>
      <c r="I456" s="3" t="str">
        <f>IFERROR(VLOOKUP(H456,Persons!C:X,22,FALSE), "")</f>
        <v/>
      </c>
      <c r="J456" s="3" cm="1">
        <f t="array" ref="J456">INDEX($A:$A,F456+1)</f>
        <v>0</v>
      </c>
      <c r="K456" s="3" t="str">
        <f t="shared" si="7"/>
        <v/>
      </c>
    </row>
    <row r="457" spans="3:11">
      <c r="C457" s="19" t="str">
        <f>""&amp;Persons!C461</f>
        <v/>
      </c>
      <c r="F457" s="3">
        <f>COUNTIF(G$2:G457,1)</f>
        <v>33</v>
      </c>
      <c r="G457" s="3">
        <f>MOD(ROWS(G$2:G457)-1,E$2)+1</f>
        <v>8</v>
      </c>
      <c r="H457" s="3" t="str">
        <f>IF(ROWS(G$2:G457)&gt;D$2*E$2,"",INDEX($C:$C,MOD(ROWS(G$2:G457)-1,E$2)+2))</f>
        <v/>
      </c>
      <c r="I457" s="3" t="str">
        <f>IFERROR(VLOOKUP(H457,Persons!C:X,22,FALSE), "")</f>
        <v/>
      </c>
      <c r="J457" s="3" cm="1">
        <f t="array" ref="J457">INDEX($A:$A,F457+1)</f>
        <v>0</v>
      </c>
      <c r="K457" s="3" t="str">
        <f t="shared" si="7"/>
        <v/>
      </c>
    </row>
    <row r="458" spans="3:11">
      <c r="C458" s="19" t="str">
        <f>""&amp;Persons!C462</f>
        <v/>
      </c>
      <c r="F458" s="3">
        <f>COUNTIF(G$2:G458,1)</f>
        <v>33</v>
      </c>
      <c r="G458" s="3">
        <f>MOD(ROWS(G$2:G458)-1,E$2)+1</f>
        <v>9</v>
      </c>
      <c r="H458" s="3" t="str">
        <f>IF(ROWS(G$2:G458)&gt;D$2*E$2,"",INDEX($C:$C,MOD(ROWS(G$2:G458)-1,E$2)+2))</f>
        <v/>
      </c>
      <c r="I458" s="3" t="str">
        <f>IFERROR(VLOOKUP(H458,Persons!C:X,22,FALSE), "")</f>
        <v/>
      </c>
      <c r="J458" s="3" cm="1">
        <f t="array" ref="J458">INDEX($A:$A,F458+1)</f>
        <v>0</v>
      </c>
      <c r="K458" s="3" t="str">
        <f t="shared" si="7"/>
        <v/>
      </c>
    </row>
    <row r="459" spans="3:11">
      <c r="C459" s="19" t="str">
        <f>""&amp;Persons!C463</f>
        <v/>
      </c>
      <c r="F459" s="3">
        <f>COUNTIF(G$2:G459,1)</f>
        <v>33</v>
      </c>
      <c r="G459" s="3">
        <f>MOD(ROWS(G$2:G459)-1,E$2)+1</f>
        <v>10</v>
      </c>
      <c r="H459" s="3" t="str">
        <f>IF(ROWS(G$2:G459)&gt;D$2*E$2,"",INDEX($C:$C,MOD(ROWS(G$2:G459)-1,E$2)+2))</f>
        <v/>
      </c>
      <c r="I459" s="3" t="str">
        <f>IFERROR(VLOOKUP(H459,Persons!C:X,22,FALSE), "")</f>
        <v/>
      </c>
      <c r="J459" s="3" cm="1">
        <f t="array" ref="J459">INDEX($A:$A,F459+1)</f>
        <v>0</v>
      </c>
      <c r="K459" s="3" t="str">
        <f t="shared" si="7"/>
        <v/>
      </c>
    </row>
    <row r="460" spans="3:11">
      <c r="C460" s="19" t="str">
        <f>""&amp;Persons!C464</f>
        <v/>
      </c>
      <c r="F460" s="3">
        <f>COUNTIF(G$2:G460,1)</f>
        <v>33</v>
      </c>
      <c r="G460" s="3">
        <f>MOD(ROWS(G$2:G460)-1,E$2)+1</f>
        <v>11</v>
      </c>
      <c r="H460" s="3" t="str">
        <f>IF(ROWS(G$2:G460)&gt;D$2*E$2,"",INDEX($C:$C,MOD(ROWS(G$2:G460)-1,E$2)+2))</f>
        <v/>
      </c>
      <c r="I460" s="3" t="str">
        <f>IFERROR(VLOOKUP(H460,Persons!C:X,22,FALSE), "")</f>
        <v/>
      </c>
      <c r="J460" s="3" cm="1">
        <f t="array" ref="J460">INDEX($A:$A,F460+1)</f>
        <v>0</v>
      </c>
      <c r="K460" s="3" t="str">
        <f t="shared" si="7"/>
        <v/>
      </c>
    </row>
    <row r="461" spans="3:11">
      <c r="C461" s="19" t="str">
        <f>""&amp;Persons!C465</f>
        <v/>
      </c>
      <c r="F461" s="3">
        <f>COUNTIF(G$2:G461,1)</f>
        <v>33</v>
      </c>
      <c r="G461" s="3">
        <f>MOD(ROWS(G$2:G461)-1,E$2)+1</f>
        <v>12</v>
      </c>
      <c r="H461" s="3" t="str">
        <f>IF(ROWS(G$2:G461)&gt;D$2*E$2,"",INDEX($C:$C,MOD(ROWS(G$2:G461)-1,E$2)+2))</f>
        <v/>
      </c>
      <c r="I461" s="3" t="str">
        <f>IFERROR(VLOOKUP(H461,Persons!C:X,22,FALSE), "")</f>
        <v/>
      </c>
      <c r="J461" s="3" cm="1">
        <f t="array" ref="J461">INDEX($A:$A,F461+1)</f>
        <v>0</v>
      </c>
      <c r="K461" s="3" t="str">
        <f t="shared" si="7"/>
        <v/>
      </c>
    </row>
    <row r="462" spans="3:11">
      <c r="C462" s="19" t="str">
        <f>""&amp;Persons!C466</f>
        <v/>
      </c>
      <c r="F462" s="3">
        <f>COUNTIF(G$2:G462,1)</f>
        <v>33</v>
      </c>
      <c r="G462" s="3">
        <f>MOD(ROWS(G$2:G462)-1,E$2)+1</f>
        <v>13</v>
      </c>
      <c r="H462" s="3" t="str">
        <f>IF(ROWS(G$2:G462)&gt;D$2*E$2,"",INDEX($C:$C,MOD(ROWS(G$2:G462)-1,E$2)+2))</f>
        <v/>
      </c>
      <c r="I462" s="3" t="str">
        <f>IFERROR(VLOOKUP(H462,Persons!C:X,22,FALSE), "")</f>
        <v/>
      </c>
      <c r="J462" s="3" cm="1">
        <f t="array" ref="J462">INDEX($A:$A,F462+1)</f>
        <v>0</v>
      </c>
      <c r="K462" s="3" t="str">
        <f t="shared" si="7"/>
        <v/>
      </c>
    </row>
    <row r="463" spans="3:11">
      <c r="C463" s="19" t="str">
        <f>""&amp;Persons!C467</f>
        <v/>
      </c>
      <c r="F463" s="3">
        <f>COUNTIF(G$2:G463,1)</f>
        <v>33</v>
      </c>
      <c r="G463" s="3">
        <f>MOD(ROWS(G$2:G463)-1,E$2)+1</f>
        <v>14</v>
      </c>
      <c r="H463" s="3" t="str">
        <f>IF(ROWS(G$2:G463)&gt;D$2*E$2,"",INDEX($C:$C,MOD(ROWS(G$2:G463)-1,E$2)+2))</f>
        <v/>
      </c>
      <c r="I463" s="3" t="str">
        <f>IFERROR(VLOOKUP(H463,Persons!C:X,22,FALSE), "")</f>
        <v/>
      </c>
      <c r="J463" s="3" cm="1">
        <f t="array" ref="J463">INDEX($A:$A,F463+1)</f>
        <v>0</v>
      </c>
      <c r="K463" s="3" t="str">
        <f t="shared" si="7"/>
        <v/>
      </c>
    </row>
    <row r="464" spans="3:11">
      <c r="C464" s="19" t="str">
        <f>""&amp;Persons!C468</f>
        <v/>
      </c>
      <c r="F464" s="3">
        <f>COUNTIF(G$2:G464,1)</f>
        <v>34</v>
      </c>
      <c r="G464" s="3">
        <f>MOD(ROWS(G$2:G464)-1,E$2)+1</f>
        <v>1</v>
      </c>
      <c r="H464" s="3" t="str">
        <f>IF(ROWS(G$2:G464)&gt;D$2*E$2,"",INDEX($C:$C,MOD(ROWS(G$2:G464)-1,E$2)+2))</f>
        <v/>
      </c>
      <c r="I464" s="3" t="str">
        <f>IFERROR(VLOOKUP(H464,Persons!C:X,22,FALSE), "")</f>
        <v/>
      </c>
      <c r="J464" s="3" cm="1">
        <f t="array" ref="J464">INDEX($A:$A,F464+1)</f>
        <v>0</v>
      </c>
      <c r="K464" s="3" t="str">
        <f t="shared" si="7"/>
        <v/>
      </c>
    </row>
    <row r="465" spans="3:11">
      <c r="C465" s="19" t="str">
        <f>""&amp;Persons!C469</f>
        <v/>
      </c>
      <c r="F465" s="3">
        <f>COUNTIF(G$2:G465,1)</f>
        <v>34</v>
      </c>
      <c r="G465" s="3">
        <f>MOD(ROWS(G$2:G465)-1,E$2)+1</f>
        <v>2</v>
      </c>
      <c r="H465" s="3" t="str">
        <f>IF(ROWS(G$2:G465)&gt;D$2*E$2,"",INDEX($C:$C,MOD(ROWS(G$2:G465)-1,E$2)+2))</f>
        <v/>
      </c>
      <c r="I465" s="3" t="str">
        <f>IFERROR(VLOOKUP(H465,Persons!C:X,22,FALSE), "")</f>
        <v/>
      </c>
      <c r="J465" s="3" cm="1">
        <f t="array" ref="J465">INDEX($A:$A,F465+1)</f>
        <v>0</v>
      </c>
      <c r="K465" s="3" t="str">
        <f t="shared" si="7"/>
        <v/>
      </c>
    </row>
    <row r="466" spans="3:11">
      <c r="C466" s="19" t="str">
        <f>""&amp;Persons!C470</f>
        <v/>
      </c>
      <c r="F466" s="3">
        <f>COUNTIF(G$2:G466,1)</f>
        <v>34</v>
      </c>
      <c r="G466" s="3">
        <f>MOD(ROWS(G$2:G466)-1,E$2)+1</f>
        <v>3</v>
      </c>
      <c r="H466" s="3" t="str">
        <f>IF(ROWS(G$2:G466)&gt;D$2*E$2,"",INDEX($C:$C,MOD(ROWS(G$2:G466)-1,E$2)+2))</f>
        <v/>
      </c>
      <c r="I466" s="3" t="str">
        <f>IFERROR(VLOOKUP(H466,Persons!C:X,22,FALSE), "")</f>
        <v/>
      </c>
      <c r="J466" s="3" cm="1">
        <f t="array" ref="J466">INDEX($A:$A,F466+1)</f>
        <v>0</v>
      </c>
      <c r="K466" s="3" t="str">
        <f t="shared" si="7"/>
        <v/>
      </c>
    </row>
    <row r="467" spans="3:11">
      <c r="C467" s="19" t="str">
        <f>""&amp;Persons!C471</f>
        <v/>
      </c>
      <c r="F467" s="3">
        <f>COUNTIF(G$2:G467,1)</f>
        <v>34</v>
      </c>
      <c r="G467" s="3">
        <f>MOD(ROWS(G$2:G467)-1,E$2)+1</f>
        <v>4</v>
      </c>
      <c r="H467" s="3" t="str">
        <f>IF(ROWS(G$2:G467)&gt;D$2*E$2,"",INDEX($C:$C,MOD(ROWS(G$2:G467)-1,E$2)+2))</f>
        <v/>
      </c>
      <c r="I467" s="3" t="str">
        <f>IFERROR(VLOOKUP(H467,Persons!C:X,22,FALSE), "")</f>
        <v/>
      </c>
      <c r="J467" s="3" cm="1">
        <f t="array" ref="J467">INDEX($A:$A,F467+1)</f>
        <v>0</v>
      </c>
      <c r="K467" s="3" t="str">
        <f t="shared" si="7"/>
        <v/>
      </c>
    </row>
    <row r="468" spans="3:11">
      <c r="C468" s="19" t="str">
        <f>""&amp;Persons!C472</f>
        <v/>
      </c>
      <c r="F468" s="3">
        <f>COUNTIF(G$2:G468,1)</f>
        <v>34</v>
      </c>
      <c r="G468" s="3">
        <f>MOD(ROWS(G$2:G468)-1,E$2)+1</f>
        <v>5</v>
      </c>
      <c r="H468" s="3" t="str">
        <f>IF(ROWS(G$2:G468)&gt;D$2*E$2,"",INDEX($C:$C,MOD(ROWS(G$2:G468)-1,E$2)+2))</f>
        <v/>
      </c>
      <c r="I468" s="3" t="str">
        <f>IFERROR(VLOOKUP(H468,Persons!C:X,22,FALSE), "")</f>
        <v/>
      </c>
      <c r="J468" s="3" cm="1">
        <f t="array" ref="J468">INDEX($A:$A,F468+1)</f>
        <v>0</v>
      </c>
      <c r="K468" s="3" t="str">
        <f t="shared" si="7"/>
        <v/>
      </c>
    </row>
    <row r="469" spans="3:11">
      <c r="C469" s="19" t="str">
        <f>""&amp;Persons!C473</f>
        <v/>
      </c>
      <c r="F469" s="3">
        <f>COUNTIF(G$2:G469,1)</f>
        <v>34</v>
      </c>
      <c r="G469" s="3">
        <f>MOD(ROWS(G$2:G469)-1,E$2)+1</f>
        <v>6</v>
      </c>
      <c r="H469" s="3" t="str">
        <f>IF(ROWS(G$2:G469)&gt;D$2*E$2,"",INDEX($C:$C,MOD(ROWS(G$2:G469)-1,E$2)+2))</f>
        <v/>
      </c>
      <c r="I469" s="3" t="str">
        <f>IFERROR(VLOOKUP(H469,Persons!C:X,22,FALSE), "")</f>
        <v/>
      </c>
      <c r="J469" s="3" cm="1">
        <f t="array" ref="J469">INDEX($A:$A,F469+1)</f>
        <v>0</v>
      </c>
      <c r="K469" s="3" t="str">
        <f t="shared" si="7"/>
        <v/>
      </c>
    </row>
    <row r="470" spans="3:11">
      <c r="C470" s="19" t="str">
        <f>""&amp;Persons!C474</f>
        <v/>
      </c>
      <c r="F470" s="3">
        <f>COUNTIF(G$2:G470,1)</f>
        <v>34</v>
      </c>
      <c r="G470" s="3">
        <f>MOD(ROWS(G$2:G470)-1,E$2)+1</f>
        <v>7</v>
      </c>
      <c r="H470" s="3" t="str">
        <f>IF(ROWS(G$2:G470)&gt;D$2*E$2,"",INDEX($C:$C,MOD(ROWS(G$2:G470)-1,E$2)+2))</f>
        <v/>
      </c>
      <c r="I470" s="3" t="str">
        <f>IFERROR(VLOOKUP(H470,Persons!C:X,22,FALSE), "")</f>
        <v/>
      </c>
      <c r="J470" s="3" cm="1">
        <f t="array" ref="J470">INDEX($A:$A,F470+1)</f>
        <v>0</v>
      </c>
      <c r="K470" s="3" t="str">
        <f t="shared" si="7"/>
        <v/>
      </c>
    </row>
    <row r="471" spans="3:11">
      <c r="C471" s="19" t="str">
        <f>""&amp;Persons!C475</f>
        <v/>
      </c>
      <c r="F471" s="3">
        <f>COUNTIF(G$2:G471,1)</f>
        <v>34</v>
      </c>
      <c r="G471" s="3">
        <f>MOD(ROWS(G$2:G471)-1,E$2)+1</f>
        <v>8</v>
      </c>
      <c r="H471" s="3" t="str">
        <f>IF(ROWS(G$2:G471)&gt;D$2*E$2,"",INDEX($C:$C,MOD(ROWS(G$2:G471)-1,E$2)+2))</f>
        <v/>
      </c>
      <c r="I471" s="3" t="str">
        <f>IFERROR(VLOOKUP(H471,Persons!C:X,22,FALSE), "")</f>
        <v/>
      </c>
      <c r="J471" s="3" cm="1">
        <f t="array" ref="J471">INDEX($A:$A,F471+1)</f>
        <v>0</v>
      </c>
      <c r="K471" s="3" t="str">
        <f t="shared" si="7"/>
        <v/>
      </c>
    </row>
    <row r="472" spans="3:11">
      <c r="C472" s="19" t="str">
        <f>""&amp;Persons!C476</f>
        <v/>
      </c>
      <c r="F472" s="3">
        <f>COUNTIF(G$2:G472,1)</f>
        <v>34</v>
      </c>
      <c r="G472" s="3">
        <f>MOD(ROWS(G$2:G472)-1,E$2)+1</f>
        <v>9</v>
      </c>
      <c r="H472" s="3" t="str">
        <f>IF(ROWS(G$2:G472)&gt;D$2*E$2,"",INDEX($C:$C,MOD(ROWS(G$2:G472)-1,E$2)+2))</f>
        <v/>
      </c>
      <c r="I472" s="3" t="str">
        <f>IFERROR(VLOOKUP(H472,Persons!C:X,22,FALSE), "")</f>
        <v/>
      </c>
      <c r="J472" s="3" cm="1">
        <f t="array" ref="J472">INDEX($A:$A,F472+1)</f>
        <v>0</v>
      </c>
      <c r="K472" s="3" t="str">
        <f t="shared" si="7"/>
        <v/>
      </c>
    </row>
    <row r="473" spans="3:11">
      <c r="C473" s="19" t="str">
        <f>""&amp;Persons!C477</f>
        <v/>
      </c>
      <c r="F473" s="3">
        <f>COUNTIF(G$2:G473,1)</f>
        <v>34</v>
      </c>
      <c r="G473" s="3">
        <f>MOD(ROWS(G$2:G473)-1,E$2)+1</f>
        <v>10</v>
      </c>
      <c r="H473" s="3" t="str">
        <f>IF(ROWS(G$2:G473)&gt;D$2*E$2,"",INDEX($C:$C,MOD(ROWS(G$2:G473)-1,E$2)+2))</f>
        <v/>
      </c>
      <c r="I473" s="3" t="str">
        <f>IFERROR(VLOOKUP(H473,Persons!C:X,22,FALSE), "")</f>
        <v/>
      </c>
      <c r="J473" s="3" cm="1">
        <f t="array" ref="J473">INDEX($A:$A,F473+1)</f>
        <v>0</v>
      </c>
      <c r="K473" s="3" t="str">
        <f t="shared" si="7"/>
        <v/>
      </c>
    </row>
    <row r="474" spans="3:11">
      <c r="C474" s="19" t="str">
        <f>""&amp;Persons!C478</f>
        <v/>
      </c>
      <c r="F474" s="3">
        <f>COUNTIF(G$2:G474,1)</f>
        <v>34</v>
      </c>
      <c r="G474" s="3">
        <f>MOD(ROWS(G$2:G474)-1,E$2)+1</f>
        <v>11</v>
      </c>
      <c r="H474" s="3" t="str">
        <f>IF(ROWS(G$2:G474)&gt;D$2*E$2,"",INDEX($C:$C,MOD(ROWS(G$2:G474)-1,E$2)+2))</f>
        <v/>
      </c>
      <c r="I474" s="3" t="str">
        <f>IFERROR(VLOOKUP(H474,Persons!C:X,22,FALSE), "")</f>
        <v/>
      </c>
      <c r="J474" s="3" cm="1">
        <f t="array" ref="J474">INDEX($A:$A,F474+1)</f>
        <v>0</v>
      </c>
      <c r="K474" s="3" t="str">
        <f t="shared" si="7"/>
        <v/>
      </c>
    </row>
    <row r="475" spans="3:11">
      <c r="C475" s="19" t="str">
        <f>""&amp;Persons!C479</f>
        <v/>
      </c>
      <c r="F475" s="3">
        <f>COUNTIF(G$2:G475,1)</f>
        <v>34</v>
      </c>
      <c r="G475" s="3">
        <f>MOD(ROWS(G$2:G475)-1,E$2)+1</f>
        <v>12</v>
      </c>
      <c r="H475" s="3" t="str">
        <f>IF(ROWS(G$2:G475)&gt;D$2*E$2,"",INDEX($C:$C,MOD(ROWS(G$2:G475)-1,E$2)+2))</f>
        <v/>
      </c>
      <c r="I475" s="3" t="str">
        <f>IFERROR(VLOOKUP(H475,Persons!C:X,22,FALSE), "")</f>
        <v/>
      </c>
      <c r="J475" s="3" cm="1">
        <f t="array" ref="J475">INDEX($A:$A,F475+1)</f>
        <v>0</v>
      </c>
      <c r="K475" s="3" t="str">
        <f t="shared" si="7"/>
        <v/>
      </c>
    </row>
    <row r="476" spans="3:11">
      <c r="C476" s="19" t="str">
        <f>""&amp;Persons!C480</f>
        <v/>
      </c>
      <c r="F476" s="3">
        <f>COUNTIF(G$2:G476,1)</f>
        <v>34</v>
      </c>
      <c r="G476" s="3">
        <f>MOD(ROWS(G$2:G476)-1,E$2)+1</f>
        <v>13</v>
      </c>
      <c r="H476" s="3" t="str">
        <f>IF(ROWS(G$2:G476)&gt;D$2*E$2,"",INDEX($C:$C,MOD(ROWS(G$2:G476)-1,E$2)+2))</f>
        <v/>
      </c>
      <c r="I476" s="3" t="str">
        <f>IFERROR(VLOOKUP(H476,Persons!C:X,22,FALSE), "")</f>
        <v/>
      </c>
      <c r="J476" s="3" cm="1">
        <f t="array" ref="J476">INDEX($A:$A,F476+1)</f>
        <v>0</v>
      </c>
      <c r="K476" s="3" t="str">
        <f t="shared" si="7"/>
        <v/>
      </c>
    </row>
    <row r="477" spans="3:11">
      <c r="C477" s="19" t="str">
        <f>""&amp;Persons!C481</f>
        <v/>
      </c>
      <c r="F477" s="3">
        <f>COUNTIF(G$2:G477,1)</f>
        <v>34</v>
      </c>
      <c r="G477" s="3">
        <f>MOD(ROWS(G$2:G477)-1,E$2)+1</f>
        <v>14</v>
      </c>
      <c r="H477" s="3" t="str">
        <f>IF(ROWS(G$2:G477)&gt;D$2*E$2,"",INDEX($C:$C,MOD(ROWS(G$2:G477)-1,E$2)+2))</f>
        <v/>
      </c>
      <c r="I477" s="3" t="str">
        <f>IFERROR(VLOOKUP(H477,Persons!C:X,22,FALSE), "")</f>
        <v/>
      </c>
      <c r="J477" s="3" cm="1">
        <f t="array" ref="J477">INDEX($A:$A,F477+1)</f>
        <v>0</v>
      </c>
      <c r="K477" s="3" t="str">
        <f t="shared" si="7"/>
        <v/>
      </c>
    </row>
    <row r="478" spans="3:11">
      <c r="C478" s="19" t="str">
        <f>""&amp;Persons!C482</f>
        <v/>
      </c>
      <c r="F478" s="3">
        <f>COUNTIF(G$2:G478,1)</f>
        <v>35</v>
      </c>
      <c r="G478" s="3">
        <f>MOD(ROWS(G$2:G478)-1,E$2)+1</f>
        <v>1</v>
      </c>
      <c r="H478" s="3" t="str">
        <f>IF(ROWS(G$2:G478)&gt;D$2*E$2,"",INDEX($C:$C,MOD(ROWS(G$2:G478)-1,E$2)+2))</f>
        <v/>
      </c>
      <c r="I478" s="3" t="str">
        <f>IFERROR(VLOOKUP(H478,Persons!C:X,22,FALSE), "")</f>
        <v/>
      </c>
      <c r="J478" s="3" cm="1">
        <f t="array" ref="J478">INDEX($A:$A,F478+1)</f>
        <v>0</v>
      </c>
      <c r="K478" s="3" t="str">
        <f t="shared" si="7"/>
        <v/>
      </c>
    </row>
    <row r="479" spans="3:11">
      <c r="C479" s="19" t="str">
        <f>""&amp;Persons!C483</f>
        <v/>
      </c>
      <c r="F479" s="3">
        <f>COUNTIF(G$2:G479,1)</f>
        <v>35</v>
      </c>
      <c r="G479" s="3">
        <f>MOD(ROWS(G$2:G479)-1,E$2)+1</f>
        <v>2</v>
      </c>
      <c r="H479" s="3" t="str">
        <f>IF(ROWS(G$2:G479)&gt;D$2*E$2,"",INDEX($C:$C,MOD(ROWS(G$2:G479)-1,E$2)+2))</f>
        <v/>
      </c>
      <c r="I479" s="3" t="str">
        <f>IFERROR(VLOOKUP(H479,Persons!C:X,22,FALSE), "")</f>
        <v/>
      </c>
      <c r="J479" s="3" cm="1">
        <f t="array" ref="J479">INDEX($A:$A,F479+1)</f>
        <v>0</v>
      </c>
      <c r="K479" s="3" t="str">
        <f t="shared" si="7"/>
        <v/>
      </c>
    </row>
    <row r="480" spans="3:11">
      <c r="C480" s="19" t="str">
        <f>""&amp;Persons!C484</f>
        <v/>
      </c>
      <c r="F480" s="3">
        <f>COUNTIF(G$2:G480,1)</f>
        <v>35</v>
      </c>
      <c r="G480" s="3">
        <f>MOD(ROWS(G$2:G480)-1,E$2)+1</f>
        <v>3</v>
      </c>
      <c r="H480" s="3" t="str">
        <f>IF(ROWS(G$2:G480)&gt;D$2*E$2,"",INDEX($C:$C,MOD(ROWS(G$2:G480)-1,E$2)+2))</f>
        <v/>
      </c>
      <c r="I480" s="3" t="str">
        <f>IFERROR(VLOOKUP(H480,Persons!C:X,22,FALSE), "")</f>
        <v/>
      </c>
      <c r="J480" s="3" cm="1">
        <f t="array" ref="J480">INDEX($A:$A,F480+1)</f>
        <v>0</v>
      </c>
      <c r="K480" s="3" t="str">
        <f t="shared" si="7"/>
        <v/>
      </c>
    </row>
    <row r="481" spans="3:11">
      <c r="C481" s="19" t="str">
        <f>""&amp;Persons!C485</f>
        <v/>
      </c>
      <c r="F481" s="3">
        <f>COUNTIF(G$2:G481,1)</f>
        <v>35</v>
      </c>
      <c r="G481" s="3">
        <f>MOD(ROWS(G$2:G481)-1,E$2)+1</f>
        <v>4</v>
      </c>
      <c r="H481" s="3" t="str">
        <f>IF(ROWS(G$2:G481)&gt;D$2*E$2,"",INDEX($C:$C,MOD(ROWS(G$2:G481)-1,E$2)+2))</f>
        <v/>
      </c>
      <c r="I481" s="3" t="str">
        <f>IFERROR(VLOOKUP(H481,Persons!C:X,22,FALSE), "")</f>
        <v/>
      </c>
      <c r="J481" s="3" cm="1">
        <f t="array" ref="J481">INDEX($A:$A,F481+1)</f>
        <v>0</v>
      </c>
      <c r="K481" s="3" t="str">
        <f t="shared" si="7"/>
        <v/>
      </c>
    </row>
    <row r="482" spans="3:11">
      <c r="C482" s="19" t="str">
        <f>""&amp;Persons!C486</f>
        <v/>
      </c>
      <c r="F482" s="3">
        <f>COUNTIF(G$2:G482,1)</f>
        <v>35</v>
      </c>
      <c r="G482" s="3">
        <f>MOD(ROWS(G$2:G482)-1,E$2)+1</f>
        <v>5</v>
      </c>
      <c r="H482" s="3" t="str">
        <f>IF(ROWS(G$2:G482)&gt;D$2*E$2,"",INDEX($C:$C,MOD(ROWS(G$2:G482)-1,E$2)+2))</f>
        <v/>
      </c>
      <c r="I482" s="3" t="str">
        <f>IFERROR(VLOOKUP(H482,Persons!C:X,22,FALSE), "")</f>
        <v/>
      </c>
      <c r="J482" s="3" cm="1">
        <f t="array" ref="J482">INDEX($A:$A,F482+1)</f>
        <v>0</v>
      </c>
      <c r="K482" s="3" t="str">
        <f t="shared" si="7"/>
        <v/>
      </c>
    </row>
    <row r="483" spans="3:11">
      <c r="C483" s="19" t="str">
        <f>""&amp;Persons!C487</f>
        <v/>
      </c>
      <c r="F483" s="3">
        <f>COUNTIF(G$2:G483,1)</f>
        <v>35</v>
      </c>
      <c r="G483" s="3">
        <f>MOD(ROWS(G$2:G483)-1,E$2)+1</f>
        <v>6</v>
      </c>
      <c r="H483" s="3" t="str">
        <f>IF(ROWS(G$2:G483)&gt;D$2*E$2,"",INDEX($C:$C,MOD(ROWS(G$2:G483)-1,E$2)+2))</f>
        <v/>
      </c>
      <c r="I483" s="3" t="str">
        <f>IFERROR(VLOOKUP(H483,Persons!C:X,22,FALSE), "")</f>
        <v/>
      </c>
      <c r="J483" s="3" cm="1">
        <f t="array" ref="J483">INDEX($A:$A,F483+1)</f>
        <v>0</v>
      </c>
      <c r="K483" s="3" t="str">
        <f t="shared" si="7"/>
        <v/>
      </c>
    </row>
    <row r="484" spans="3:11">
      <c r="C484" s="19" t="str">
        <f>""&amp;Persons!C488</f>
        <v/>
      </c>
      <c r="F484" s="3">
        <f>COUNTIF(G$2:G484,1)</f>
        <v>35</v>
      </c>
      <c r="G484" s="3">
        <f>MOD(ROWS(G$2:G484)-1,E$2)+1</f>
        <v>7</v>
      </c>
      <c r="H484" s="3" t="str">
        <f>IF(ROWS(G$2:G484)&gt;D$2*E$2,"",INDEX($C:$C,MOD(ROWS(G$2:G484)-1,E$2)+2))</f>
        <v/>
      </c>
      <c r="I484" s="3" t="str">
        <f>IFERROR(VLOOKUP(H484,Persons!C:X,22,FALSE), "")</f>
        <v/>
      </c>
      <c r="J484" s="3" cm="1">
        <f t="array" ref="J484">INDEX($A:$A,F484+1)</f>
        <v>0</v>
      </c>
      <c r="K484" s="3" t="str">
        <f t="shared" si="7"/>
        <v/>
      </c>
    </row>
    <row r="485" spans="3:11">
      <c r="C485" s="19" t="str">
        <f>""&amp;Persons!C489</f>
        <v/>
      </c>
      <c r="F485" s="3">
        <f>COUNTIF(G$2:G485,1)</f>
        <v>35</v>
      </c>
      <c r="G485" s="3">
        <f>MOD(ROWS(G$2:G485)-1,E$2)+1</f>
        <v>8</v>
      </c>
      <c r="H485" s="3" t="str">
        <f>IF(ROWS(G$2:G485)&gt;D$2*E$2,"",INDEX($C:$C,MOD(ROWS(G$2:G485)-1,E$2)+2))</f>
        <v/>
      </c>
      <c r="I485" s="3" t="str">
        <f>IFERROR(VLOOKUP(H485,Persons!C:X,22,FALSE), "")</f>
        <v/>
      </c>
      <c r="J485" s="3" cm="1">
        <f t="array" ref="J485">INDEX($A:$A,F485+1)</f>
        <v>0</v>
      </c>
      <c r="K485" s="3" t="str">
        <f t="shared" si="7"/>
        <v/>
      </c>
    </row>
    <row r="486" spans="3:11">
      <c r="C486" s="19" t="str">
        <f>""&amp;Persons!C490</f>
        <v/>
      </c>
      <c r="F486" s="3">
        <f>COUNTIF(G$2:G486,1)</f>
        <v>35</v>
      </c>
      <c r="G486" s="3">
        <f>MOD(ROWS(G$2:G486)-1,E$2)+1</f>
        <v>9</v>
      </c>
      <c r="H486" s="3" t="str">
        <f>IF(ROWS(G$2:G486)&gt;D$2*E$2,"",INDEX($C:$C,MOD(ROWS(G$2:G486)-1,E$2)+2))</f>
        <v/>
      </c>
      <c r="I486" s="3" t="str">
        <f>IFERROR(VLOOKUP(H486,Persons!C:X,22,FALSE), "")</f>
        <v/>
      </c>
      <c r="J486" s="3" cm="1">
        <f t="array" ref="J486">INDEX($A:$A,F486+1)</f>
        <v>0</v>
      </c>
      <c r="K486" s="3" t="str">
        <f t="shared" si="7"/>
        <v/>
      </c>
    </row>
    <row r="487" spans="3:11">
      <c r="C487" s="19" t="str">
        <f>""&amp;Persons!C491</f>
        <v/>
      </c>
      <c r="F487" s="3">
        <f>COUNTIF(G$2:G487,1)</f>
        <v>35</v>
      </c>
      <c r="G487" s="3">
        <f>MOD(ROWS(G$2:G487)-1,E$2)+1</f>
        <v>10</v>
      </c>
      <c r="H487" s="3" t="str">
        <f>IF(ROWS(G$2:G487)&gt;D$2*E$2,"",INDEX($C:$C,MOD(ROWS(G$2:G487)-1,E$2)+2))</f>
        <v/>
      </c>
      <c r="I487" s="3" t="str">
        <f>IFERROR(VLOOKUP(H487,Persons!C:X,22,FALSE), "")</f>
        <v/>
      </c>
      <c r="J487" s="3" cm="1">
        <f t="array" ref="J487">INDEX($A:$A,F487+1)</f>
        <v>0</v>
      </c>
      <c r="K487" s="3" t="str">
        <f t="shared" si="7"/>
        <v/>
      </c>
    </row>
    <row r="488" spans="3:11">
      <c r="C488" s="19" t="str">
        <f>""&amp;Persons!C492</f>
        <v/>
      </c>
      <c r="F488" s="3">
        <f>COUNTIF(G$2:G488,1)</f>
        <v>35</v>
      </c>
      <c r="G488" s="3">
        <f>MOD(ROWS(G$2:G488)-1,E$2)+1</f>
        <v>11</v>
      </c>
      <c r="H488" s="3" t="str">
        <f>IF(ROWS(G$2:G488)&gt;D$2*E$2,"",INDEX($C:$C,MOD(ROWS(G$2:G488)-1,E$2)+2))</f>
        <v/>
      </c>
      <c r="I488" s="3" t="str">
        <f>IFERROR(VLOOKUP(H488,Persons!C:X,22,FALSE), "")</f>
        <v/>
      </c>
      <c r="J488" s="3" cm="1">
        <f t="array" ref="J488">INDEX($A:$A,F488+1)</f>
        <v>0</v>
      </c>
      <c r="K488" s="3" t="str">
        <f t="shared" si="7"/>
        <v/>
      </c>
    </row>
    <row r="489" spans="3:11">
      <c r="C489" s="19" t="str">
        <f>""&amp;Persons!C493</f>
        <v/>
      </c>
      <c r="F489" s="3">
        <f>COUNTIF(G$2:G489,1)</f>
        <v>35</v>
      </c>
      <c r="G489" s="3">
        <f>MOD(ROWS(G$2:G489)-1,E$2)+1</f>
        <v>12</v>
      </c>
      <c r="H489" s="3" t="str">
        <f>IF(ROWS(G$2:G489)&gt;D$2*E$2,"",INDEX($C:$C,MOD(ROWS(G$2:G489)-1,E$2)+2))</f>
        <v/>
      </c>
      <c r="I489" s="3" t="str">
        <f>IFERROR(VLOOKUP(H489,Persons!C:X,22,FALSE), "")</f>
        <v/>
      </c>
      <c r="J489" s="3" cm="1">
        <f t="array" ref="J489">INDEX($A:$A,F489+1)</f>
        <v>0</v>
      </c>
      <c r="K489" s="3" t="str">
        <f t="shared" si="7"/>
        <v/>
      </c>
    </row>
    <row r="490" spans="3:11">
      <c r="C490" s="19" t="str">
        <f>""&amp;Persons!C494</f>
        <v/>
      </c>
      <c r="F490" s="3">
        <f>COUNTIF(G$2:G490,1)</f>
        <v>35</v>
      </c>
      <c r="G490" s="3">
        <f>MOD(ROWS(G$2:G490)-1,E$2)+1</f>
        <v>13</v>
      </c>
      <c r="H490" s="3" t="str">
        <f>IF(ROWS(G$2:G490)&gt;D$2*E$2,"",INDEX($C:$C,MOD(ROWS(G$2:G490)-1,E$2)+2))</f>
        <v/>
      </c>
      <c r="I490" s="3" t="str">
        <f>IFERROR(VLOOKUP(H490,Persons!C:X,22,FALSE), "")</f>
        <v/>
      </c>
      <c r="J490" s="3" cm="1">
        <f t="array" ref="J490">INDEX($A:$A,F490+1)</f>
        <v>0</v>
      </c>
      <c r="K490" s="3" t="str">
        <f t="shared" si="7"/>
        <v/>
      </c>
    </row>
    <row r="491" spans="3:11">
      <c r="C491" s="19" t="str">
        <f>""&amp;Persons!C495</f>
        <v/>
      </c>
      <c r="F491" s="3">
        <f>COUNTIF(G$2:G491,1)</f>
        <v>35</v>
      </c>
      <c r="G491" s="3">
        <f>MOD(ROWS(G$2:G491)-1,E$2)+1</f>
        <v>14</v>
      </c>
      <c r="H491" s="3" t="str">
        <f>IF(ROWS(G$2:G491)&gt;D$2*E$2,"",INDEX($C:$C,MOD(ROWS(G$2:G491)-1,E$2)+2))</f>
        <v/>
      </c>
      <c r="I491" s="3" t="str">
        <f>IFERROR(VLOOKUP(H491,Persons!C:X,22,FALSE), "")</f>
        <v/>
      </c>
      <c r="J491" s="3" cm="1">
        <f t="array" ref="J491">INDEX($A:$A,F491+1)</f>
        <v>0</v>
      </c>
      <c r="K491" s="3" t="str">
        <f t="shared" si="7"/>
        <v/>
      </c>
    </row>
    <row r="492" spans="3:11">
      <c r="C492" s="19" t="str">
        <f>""&amp;Persons!C496</f>
        <v/>
      </c>
      <c r="F492" s="3">
        <f>COUNTIF(G$2:G492,1)</f>
        <v>36</v>
      </c>
      <c r="G492" s="3">
        <f>MOD(ROWS(G$2:G492)-1,E$2)+1</f>
        <v>1</v>
      </c>
      <c r="H492" s="3" t="str">
        <f>IF(ROWS(G$2:G492)&gt;D$2*E$2,"",INDEX($C:$C,MOD(ROWS(G$2:G492)-1,E$2)+2))</f>
        <v/>
      </c>
      <c r="I492" s="3" t="str">
        <f>IFERROR(VLOOKUP(H492,Persons!C:X,22,FALSE), "")</f>
        <v/>
      </c>
      <c r="J492" s="3" cm="1">
        <f t="array" ref="J492">INDEX($A:$A,F492+1)</f>
        <v>0</v>
      </c>
      <c r="K492" s="3" t="str">
        <f t="shared" si="7"/>
        <v/>
      </c>
    </row>
    <row r="493" spans="3:11">
      <c r="C493" s="19" t="str">
        <f>""&amp;Persons!C497</f>
        <v/>
      </c>
      <c r="F493" s="3">
        <f>COUNTIF(G$2:G493,1)</f>
        <v>36</v>
      </c>
      <c r="G493" s="3">
        <f>MOD(ROWS(G$2:G493)-1,E$2)+1</f>
        <v>2</v>
      </c>
      <c r="H493" s="3" t="str">
        <f>IF(ROWS(G$2:G493)&gt;D$2*E$2,"",INDEX($C:$C,MOD(ROWS(G$2:G493)-1,E$2)+2))</f>
        <v/>
      </c>
      <c r="I493" s="3" t="str">
        <f>IFERROR(VLOOKUP(H493,Persons!C:X,22,FALSE), "")</f>
        <v/>
      </c>
      <c r="J493" s="3" cm="1">
        <f t="array" ref="J493">INDEX($A:$A,F493+1)</f>
        <v>0</v>
      </c>
      <c r="K493" s="3" t="str">
        <f t="shared" si="7"/>
        <v/>
      </c>
    </row>
    <row r="494" spans="3:11">
      <c r="C494" s="19" t="str">
        <f>""&amp;Persons!C498</f>
        <v/>
      </c>
      <c r="F494" s="3">
        <f>COUNTIF(G$2:G494,1)</f>
        <v>36</v>
      </c>
      <c r="G494" s="3">
        <f>MOD(ROWS(G$2:G494)-1,E$2)+1</f>
        <v>3</v>
      </c>
      <c r="H494" s="3" t="str">
        <f>IF(ROWS(G$2:G494)&gt;D$2*E$2,"",INDEX($C:$C,MOD(ROWS(G$2:G494)-1,E$2)+2))</f>
        <v/>
      </c>
      <c r="I494" s="3" t="str">
        <f>IFERROR(VLOOKUP(H494,Persons!C:X,22,FALSE), "")</f>
        <v/>
      </c>
      <c r="J494" s="3" cm="1">
        <f t="array" ref="J494">INDEX($A:$A,F494+1)</f>
        <v>0</v>
      </c>
      <c r="K494" s="3" t="str">
        <f t="shared" si="7"/>
        <v/>
      </c>
    </row>
    <row r="495" spans="3:11">
      <c r="C495" s="19" t="str">
        <f>""&amp;Persons!C499</f>
        <v/>
      </c>
      <c r="F495" s="3">
        <f>COUNTIF(G$2:G495,1)</f>
        <v>36</v>
      </c>
      <c r="G495" s="3">
        <f>MOD(ROWS(G$2:G495)-1,E$2)+1</f>
        <v>4</v>
      </c>
      <c r="H495" s="3" t="str">
        <f>IF(ROWS(G$2:G495)&gt;D$2*E$2,"",INDEX($C:$C,MOD(ROWS(G$2:G495)-1,E$2)+2))</f>
        <v/>
      </c>
      <c r="I495" s="3" t="str">
        <f>IFERROR(VLOOKUP(H495,Persons!C:X,22,FALSE), "")</f>
        <v/>
      </c>
      <c r="J495" s="3" cm="1">
        <f t="array" ref="J495">INDEX($A:$A,F495+1)</f>
        <v>0</v>
      </c>
      <c r="K495" s="3" t="str">
        <f t="shared" si="7"/>
        <v/>
      </c>
    </row>
    <row r="496" spans="3:11">
      <c r="C496" s="19" t="str">
        <f>""&amp;Persons!C500</f>
        <v/>
      </c>
      <c r="F496" s="3">
        <f>COUNTIF(G$2:G496,1)</f>
        <v>36</v>
      </c>
      <c r="G496" s="3">
        <f>MOD(ROWS(G$2:G496)-1,E$2)+1</f>
        <v>5</v>
      </c>
      <c r="H496" s="3" t="str">
        <f>IF(ROWS(G$2:G496)&gt;D$2*E$2,"",INDEX($C:$C,MOD(ROWS(G$2:G496)-1,E$2)+2))</f>
        <v/>
      </c>
      <c r="I496" s="3" t="str">
        <f>IFERROR(VLOOKUP(H496,Persons!C:X,22,FALSE), "")</f>
        <v/>
      </c>
      <c r="J496" s="3" cm="1">
        <f t="array" ref="J496">INDEX($A:$A,F496+1)</f>
        <v>0</v>
      </c>
      <c r="K496" s="3" t="str">
        <f t="shared" si="7"/>
        <v/>
      </c>
    </row>
    <row r="497" spans="3:11">
      <c r="C497" s="19" t="str">
        <f>""&amp;Persons!C501</f>
        <v/>
      </c>
      <c r="F497" s="3">
        <f>COUNTIF(G$2:G497,1)</f>
        <v>36</v>
      </c>
      <c r="G497" s="3">
        <f>MOD(ROWS(G$2:G497)-1,E$2)+1</f>
        <v>6</v>
      </c>
      <c r="H497" s="3" t="str">
        <f>IF(ROWS(G$2:G497)&gt;D$2*E$2,"",INDEX($C:$C,MOD(ROWS(G$2:G497)-1,E$2)+2))</f>
        <v/>
      </c>
      <c r="I497" s="3" t="str">
        <f>IFERROR(VLOOKUP(H497,Persons!C:X,22,FALSE), "")</f>
        <v/>
      </c>
      <c r="J497" s="3" cm="1">
        <f t="array" ref="J497">INDEX($A:$A,F497+1)</f>
        <v>0</v>
      </c>
      <c r="K497" s="3" t="str">
        <f t="shared" si="7"/>
        <v/>
      </c>
    </row>
    <row r="498" spans="3:11">
      <c r="C498" s="19" t="str">
        <f>""&amp;Persons!C502</f>
        <v/>
      </c>
      <c r="F498" s="3">
        <f>COUNTIF(G$2:G498,1)</f>
        <v>36</v>
      </c>
      <c r="G498" s="3">
        <f>MOD(ROWS(G$2:G498)-1,E$2)+1</f>
        <v>7</v>
      </c>
      <c r="H498" s="3" t="str">
        <f>IF(ROWS(G$2:G498)&gt;D$2*E$2,"",INDEX($C:$C,MOD(ROWS(G$2:G498)-1,E$2)+2))</f>
        <v/>
      </c>
      <c r="I498" s="3" t="str">
        <f>IFERROR(VLOOKUP(H498,Persons!C:X,22,FALSE), "")</f>
        <v/>
      </c>
      <c r="J498" s="3" cm="1">
        <f t="array" ref="J498">INDEX($A:$A,F498+1)</f>
        <v>0</v>
      </c>
      <c r="K498" s="3" t="str">
        <f t="shared" si="7"/>
        <v/>
      </c>
    </row>
    <row r="499" spans="3:11">
      <c r="C499" s="19" t="str">
        <f>""&amp;Persons!C503</f>
        <v/>
      </c>
      <c r="F499" s="3">
        <f>COUNTIF(G$2:G499,1)</f>
        <v>36</v>
      </c>
      <c r="G499" s="3">
        <f>MOD(ROWS(G$2:G499)-1,E$2)+1</f>
        <v>8</v>
      </c>
      <c r="H499" s="3" t="str">
        <f>IF(ROWS(G$2:G499)&gt;D$2*E$2,"",INDEX($C:$C,MOD(ROWS(G$2:G499)-1,E$2)+2))</f>
        <v/>
      </c>
      <c r="I499" s="3" t="str">
        <f>IFERROR(VLOOKUP(H499,Persons!C:X,22,FALSE), "")</f>
        <v/>
      </c>
      <c r="J499" s="3" cm="1">
        <f t="array" ref="J499">INDEX($A:$A,F499+1)</f>
        <v>0</v>
      </c>
      <c r="K499" s="3" t="str">
        <f t="shared" si="7"/>
        <v/>
      </c>
    </row>
    <row r="500" spans="3:11">
      <c r="C500" s="19" t="str">
        <f>""&amp;Persons!C504</f>
        <v/>
      </c>
      <c r="F500" s="3">
        <f>COUNTIF(G$2:G500,1)</f>
        <v>36</v>
      </c>
      <c r="G500" s="3">
        <f>MOD(ROWS(G$2:G500)-1,E$2)+1</f>
        <v>9</v>
      </c>
      <c r="H500" s="3" t="str">
        <f>IF(ROWS(G$2:G500)&gt;D$2*E$2,"",INDEX($C:$C,MOD(ROWS(G$2:G500)-1,E$2)+2))</f>
        <v/>
      </c>
      <c r="I500" s="3" t="str">
        <f>IFERROR(VLOOKUP(H500,Persons!C:X,22,FALSE), "")</f>
        <v/>
      </c>
      <c r="J500" s="3" cm="1">
        <f t="array" ref="J500">INDEX($A:$A,F500+1)</f>
        <v>0</v>
      </c>
      <c r="K500" s="3" t="str">
        <f t="shared" si="7"/>
        <v/>
      </c>
    </row>
    <row r="501" spans="3:11">
      <c r="C501" s="19" t="str">
        <f>""&amp;Persons!C505</f>
        <v/>
      </c>
      <c r="F501" s="3">
        <f>COUNTIF(G$2:G501,1)</f>
        <v>36</v>
      </c>
      <c r="G501" s="3">
        <f>MOD(ROWS(G$2:G501)-1,E$2)+1</f>
        <v>10</v>
      </c>
      <c r="H501" s="3" t="str">
        <f>IF(ROWS(G$2:G501)&gt;D$2*E$2,"",INDEX($C:$C,MOD(ROWS(G$2:G501)-1,E$2)+2))</f>
        <v/>
      </c>
      <c r="I501" s="3" t="str">
        <f>IFERROR(VLOOKUP(H501,Persons!C:X,22,FALSE), "")</f>
        <v/>
      </c>
      <c r="J501" s="3" cm="1">
        <f t="array" ref="J501">INDEX($A:$A,F501+1)</f>
        <v>0</v>
      </c>
      <c r="K501" s="3" t="str">
        <f t="shared" si="7"/>
        <v/>
      </c>
    </row>
    <row r="502" spans="3:11">
      <c r="C502" s="19" t="str">
        <f>""&amp;Persons!C506</f>
        <v/>
      </c>
      <c r="F502" s="3">
        <f>COUNTIF(G$2:G502,1)</f>
        <v>36</v>
      </c>
      <c r="G502" s="3">
        <f>MOD(ROWS(G$2:G502)-1,E$2)+1</f>
        <v>11</v>
      </c>
      <c r="H502" s="3" t="str">
        <f>IF(ROWS(G$2:G502)&gt;D$2*E$2,"",INDEX($C:$C,MOD(ROWS(G$2:G502)-1,E$2)+2))</f>
        <v/>
      </c>
      <c r="I502" s="3" t="str">
        <f>IFERROR(VLOOKUP(H502,Persons!C:X,22,FALSE), "")</f>
        <v/>
      </c>
      <c r="J502" s="3" cm="1">
        <f t="array" ref="J502">INDEX($A:$A,F502+1)</f>
        <v>0</v>
      </c>
      <c r="K502" s="3" t="str">
        <f t="shared" si="7"/>
        <v/>
      </c>
    </row>
    <row r="503" spans="3:11">
      <c r="C503" s="19" t="str">
        <f>""&amp;Persons!C507</f>
        <v/>
      </c>
      <c r="F503" s="3">
        <f>COUNTIF(G$2:G503,1)</f>
        <v>36</v>
      </c>
      <c r="G503" s="3">
        <f>MOD(ROWS(G$2:G503)-1,E$2)+1</f>
        <v>12</v>
      </c>
      <c r="H503" s="3" t="str">
        <f>IF(ROWS(G$2:G503)&gt;D$2*E$2,"",INDEX($C:$C,MOD(ROWS(G$2:G503)-1,E$2)+2))</f>
        <v/>
      </c>
      <c r="I503" s="3" t="str">
        <f>IFERROR(VLOOKUP(H503,Persons!C:X,22,FALSE), "")</f>
        <v/>
      </c>
      <c r="J503" s="3" cm="1">
        <f t="array" ref="J503">INDEX($A:$A,F503+1)</f>
        <v>0</v>
      </c>
      <c r="K503" s="3" t="str">
        <f t="shared" si="7"/>
        <v/>
      </c>
    </row>
    <row r="504" spans="3:11">
      <c r="C504" s="19" t="str">
        <f>""&amp;Persons!C508</f>
        <v/>
      </c>
      <c r="F504" s="3">
        <f>COUNTIF(G$2:G504,1)</f>
        <v>36</v>
      </c>
      <c r="G504" s="3">
        <f>MOD(ROWS(G$2:G504)-1,E$2)+1</f>
        <v>13</v>
      </c>
      <c r="H504" s="3" t="str">
        <f>IF(ROWS(G$2:G504)&gt;D$2*E$2,"",INDEX($C:$C,MOD(ROWS(G$2:G504)-1,E$2)+2))</f>
        <v/>
      </c>
      <c r="I504" s="3" t="str">
        <f>IFERROR(VLOOKUP(H504,Persons!C:X,22,FALSE), "")</f>
        <v/>
      </c>
      <c r="J504" s="3" cm="1">
        <f t="array" ref="J504">INDEX($A:$A,F504+1)</f>
        <v>0</v>
      </c>
      <c r="K504" s="3" t="str">
        <f t="shared" si="7"/>
        <v/>
      </c>
    </row>
    <row r="505" spans="3:11">
      <c r="C505" s="19" t="str">
        <f>""&amp;Persons!C509</f>
        <v/>
      </c>
      <c r="F505" s="3">
        <f>COUNTIF(G$2:G505,1)</f>
        <v>36</v>
      </c>
      <c r="G505" s="3">
        <f>MOD(ROWS(G$2:G505)-1,E$2)+1</f>
        <v>14</v>
      </c>
      <c r="H505" s="3" t="str">
        <f>IF(ROWS(G$2:G505)&gt;D$2*E$2,"",INDEX($C:$C,MOD(ROWS(G$2:G505)-1,E$2)+2))</f>
        <v/>
      </c>
      <c r="I505" s="3" t="str">
        <f>IFERROR(VLOOKUP(H505,Persons!C:X,22,FALSE), "")</f>
        <v/>
      </c>
      <c r="J505" s="3" cm="1">
        <f t="array" ref="J505">INDEX($A:$A,F505+1)</f>
        <v>0</v>
      </c>
      <c r="K505" s="3" t="str">
        <f t="shared" si="7"/>
        <v/>
      </c>
    </row>
    <row r="506" spans="3:11">
      <c r="C506" s="19" t="str">
        <f>""&amp;Persons!C510</f>
        <v/>
      </c>
      <c r="F506" s="3">
        <f>COUNTIF(G$2:G506,1)</f>
        <v>37</v>
      </c>
      <c r="G506" s="3">
        <f>MOD(ROWS(G$2:G506)-1,E$2)+1</f>
        <v>1</v>
      </c>
      <c r="H506" s="3" t="str">
        <f>IF(ROWS(G$2:G506)&gt;D$2*E$2,"",INDEX($C:$C,MOD(ROWS(G$2:G506)-1,E$2)+2))</f>
        <v/>
      </c>
      <c r="I506" s="3" t="str">
        <f>IFERROR(VLOOKUP(H506,Persons!C:X,22,FALSE), "")</f>
        <v/>
      </c>
      <c r="J506" s="3" cm="1">
        <f t="array" ref="J506">INDEX($A:$A,F506+1)</f>
        <v>0</v>
      </c>
      <c r="K506" s="3" t="str">
        <f t="shared" si="7"/>
        <v/>
      </c>
    </row>
    <row r="507" spans="3:11">
      <c r="C507" s="19" t="str">
        <f>""&amp;Persons!C511</f>
        <v/>
      </c>
      <c r="F507" s="3">
        <f>COUNTIF(G$2:G507,1)</f>
        <v>37</v>
      </c>
      <c r="G507" s="3">
        <f>MOD(ROWS(G$2:G507)-1,E$2)+1</f>
        <v>2</v>
      </c>
      <c r="H507" s="3" t="str">
        <f>IF(ROWS(G$2:G507)&gt;D$2*E$2,"",INDEX($C:$C,MOD(ROWS(G$2:G507)-1,E$2)+2))</f>
        <v/>
      </c>
      <c r="I507" s="3" t="str">
        <f>IFERROR(VLOOKUP(H507,Persons!C:X,22,FALSE), "")</f>
        <v/>
      </c>
      <c r="J507" s="3" cm="1">
        <f t="array" ref="J507">INDEX($A:$A,F507+1)</f>
        <v>0</v>
      </c>
      <c r="K507" s="3" t="str">
        <f t="shared" si="7"/>
        <v/>
      </c>
    </row>
    <row r="508" spans="3:11">
      <c r="C508" s="19" t="str">
        <f>""&amp;Persons!C512</f>
        <v/>
      </c>
      <c r="F508" s="3">
        <f>COUNTIF(G$2:G508,1)</f>
        <v>37</v>
      </c>
      <c r="G508" s="3">
        <f>MOD(ROWS(G$2:G508)-1,E$2)+1</f>
        <v>3</v>
      </c>
      <c r="H508" s="3" t="str">
        <f>IF(ROWS(G$2:G508)&gt;D$2*E$2,"",INDEX($C:$C,MOD(ROWS(G$2:G508)-1,E$2)+2))</f>
        <v/>
      </c>
      <c r="I508" s="3" t="str">
        <f>IFERROR(VLOOKUP(H508,Persons!C:X,22,FALSE), "")</f>
        <v/>
      </c>
      <c r="J508" s="3" cm="1">
        <f t="array" ref="J508">INDEX($A:$A,F508+1)</f>
        <v>0</v>
      </c>
      <c r="K508" s="3" t="str">
        <f t="shared" si="7"/>
        <v/>
      </c>
    </row>
    <row r="509" spans="3:11">
      <c r="C509" s="19" t="str">
        <f>""&amp;Persons!C513</f>
        <v/>
      </c>
      <c r="F509" s="3">
        <f>COUNTIF(G$2:G509,1)</f>
        <v>37</v>
      </c>
      <c r="G509" s="3">
        <f>MOD(ROWS(G$2:G509)-1,E$2)+1</f>
        <v>4</v>
      </c>
      <c r="H509" s="3" t="str">
        <f>IF(ROWS(G$2:G509)&gt;D$2*E$2,"",INDEX($C:$C,MOD(ROWS(G$2:G509)-1,E$2)+2))</f>
        <v/>
      </c>
      <c r="I509" s="3" t="str">
        <f>IFERROR(VLOOKUP(H509,Persons!C:X,22,FALSE), "")</f>
        <v/>
      </c>
      <c r="J509" s="3" cm="1">
        <f t="array" ref="J509">INDEX($A:$A,F509+1)</f>
        <v>0</v>
      </c>
      <c r="K509" s="3" t="str">
        <f t="shared" si="7"/>
        <v/>
      </c>
    </row>
    <row r="510" spans="3:11">
      <c r="C510" s="19" t="str">
        <f>""&amp;Persons!C514</f>
        <v/>
      </c>
      <c r="F510" s="3">
        <f>COUNTIF(G$2:G510,1)</f>
        <v>37</v>
      </c>
      <c r="G510" s="3">
        <f>MOD(ROWS(G$2:G510)-1,E$2)+1</f>
        <v>5</v>
      </c>
      <c r="H510" s="3" t="str">
        <f>IF(ROWS(G$2:G510)&gt;D$2*E$2,"",INDEX($C:$C,MOD(ROWS(G$2:G510)-1,E$2)+2))</f>
        <v/>
      </c>
      <c r="I510" s="3" t="str">
        <f>IFERROR(VLOOKUP(H510,Persons!C:X,22,FALSE), "")</f>
        <v/>
      </c>
      <c r="J510" s="3" cm="1">
        <f t="array" ref="J510">INDEX($A:$A,F510+1)</f>
        <v>0</v>
      </c>
      <c r="K510" s="3" t="str">
        <f t="shared" si="7"/>
        <v/>
      </c>
    </row>
    <row r="511" spans="3:11">
      <c r="C511" s="19" t="str">
        <f>""&amp;Persons!C515</f>
        <v/>
      </c>
      <c r="F511" s="3">
        <f>COUNTIF(G$2:G511,1)</f>
        <v>37</v>
      </c>
      <c r="G511" s="3">
        <f>MOD(ROWS(G$2:G511)-1,E$2)+1</f>
        <v>6</v>
      </c>
      <c r="H511" s="3" t="str">
        <f>IF(ROWS(G$2:G511)&gt;D$2*E$2,"",INDEX($C:$C,MOD(ROWS(G$2:G511)-1,E$2)+2))</f>
        <v/>
      </c>
      <c r="I511" s="3" t="str">
        <f>IFERROR(VLOOKUP(H511,Persons!C:X,22,FALSE), "")</f>
        <v/>
      </c>
      <c r="J511" s="3" cm="1">
        <f t="array" ref="J511">INDEX($A:$A,F511+1)</f>
        <v>0</v>
      </c>
      <c r="K511" s="3" t="str">
        <f t="shared" si="7"/>
        <v/>
      </c>
    </row>
    <row r="512" spans="3:11">
      <c r="C512" s="19" t="str">
        <f>""&amp;Persons!C516</f>
        <v/>
      </c>
      <c r="F512" s="3">
        <f>COUNTIF(G$2:G512,1)</f>
        <v>37</v>
      </c>
      <c r="G512" s="3">
        <f>MOD(ROWS(G$2:G512)-1,E$2)+1</f>
        <v>7</v>
      </c>
      <c r="H512" s="3" t="str">
        <f>IF(ROWS(G$2:G512)&gt;D$2*E$2,"",INDEX($C:$C,MOD(ROWS(G$2:G512)-1,E$2)+2))</f>
        <v/>
      </c>
      <c r="I512" s="3" t="str">
        <f>IFERROR(VLOOKUP(H512,Persons!C:X,22,FALSE), "")</f>
        <v/>
      </c>
      <c r="J512" s="3" cm="1">
        <f t="array" ref="J512">INDEX($A:$A,F512+1)</f>
        <v>0</v>
      </c>
      <c r="K512" s="3" t="str">
        <f t="shared" si="7"/>
        <v/>
      </c>
    </row>
    <row r="513" spans="3:11">
      <c r="C513" s="19" t="str">
        <f>""&amp;Persons!C517</f>
        <v/>
      </c>
      <c r="F513" s="3">
        <f>COUNTIF(G$2:G513,1)</f>
        <v>37</v>
      </c>
      <c r="G513" s="3">
        <f>MOD(ROWS(G$2:G513)-1,E$2)+1</f>
        <v>8</v>
      </c>
      <c r="H513" s="3" t="str">
        <f>IF(ROWS(G$2:G513)&gt;D$2*E$2,"",INDEX($C:$C,MOD(ROWS(G$2:G513)-1,E$2)+2))</f>
        <v/>
      </c>
      <c r="I513" s="3" t="str">
        <f>IFERROR(VLOOKUP(H513,Persons!C:X,22,FALSE), "")</f>
        <v/>
      </c>
      <c r="J513" s="3" cm="1">
        <f t="array" ref="J513">INDEX($A:$A,F513+1)</f>
        <v>0</v>
      </c>
      <c r="K513" s="3" t="str">
        <f t="shared" si="7"/>
        <v/>
      </c>
    </row>
    <row r="514" spans="3:11">
      <c r="C514" s="19" t="str">
        <f>""&amp;Persons!C518</f>
        <v/>
      </c>
      <c r="F514" s="3">
        <f>COUNTIF(G$2:G514,1)</f>
        <v>37</v>
      </c>
      <c r="G514" s="3">
        <f>MOD(ROWS(G$2:G514)-1,E$2)+1</f>
        <v>9</v>
      </c>
      <c r="H514" s="3" t="str">
        <f>IF(ROWS(G$2:G514)&gt;D$2*E$2,"",INDEX($C:$C,MOD(ROWS(G$2:G514)-1,E$2)+2))</f>
        <v/>
      </c>
      <c r="I514" s="3" t="str">
        <f>IFERROR(VLOOKUP(H514,Persons!C:X,22,FALSE), "")</f>
        <v/>
      </c>
      <c r="J514" s="3" cm="1">
        <f t="array" ref="J514">INDEX($A:$A,F514+1)</f>
        <v>0</v>
      </c>
      <c r="K514" s="3" t="str">
        <f t="shared" si="7"/>
        <v/>
      </c>
    </row>
    <row r="515" spans="3:11">
      <c r="C515" s="19" t="str">
        <f>""&amp;Persons!C519</f>
        <v/>
      </c>
      <c r="F515" s="3">
        <f>COUNTIF(G$2:G515,1)</f>
        <v>37</v>
      </c>
      <c r="G515" s="3">
        <f>MOD(ROWS(G$2:G515)-1,E$2)+1</f>
        <v>10</v>
      </c>
      <c r="H515" s="3" t="str">
        <f>IF(ROWS(G$2:G515)&gt;D$2*E$2,"",INDEX($C:$C,MOD(ROWS(G$2:G515)-1,E$2)+2))</f>
        <v/>
      </c>
      <c r="I515" s="3" t="str">
        <f>IFERROR(VLOOKUP(H515,Persons!C:X,22,FALSE), "")</f>
        <v/>
      </c>
      <c r="J515" s="3" cm="1">
        <f t="array" ref="J515">INDEX($A:$A,F515+1)</f>
        <v>0</v>
      </c>
      <c r="K515" s="3" t="str">
        <f t="shared" ref="K515:K560" si="8">IFERROR(VLOOKUP(J515,A:B,2,FALSE),"")</f>
        <v/>
      </c>
    </row>
    <row r="516" spans="3:11">
      <c r="C516" s="19" t="str">
        <f>""&amp;Persons!C520</f>
        <v/>
      </c>
      <c r="F516" s="3">
        <f>COUNTIF(G$2:G516,1)</f>
        <v>37</v>
      </c>
      <c r="G516" s="3">
        <f>MOD(ROWS(G$2:G516)-1,E$2)+1</f>
        <v>11</v>
      </c>
      <c r="H516" s="3" t="str">
        <f>IF(ROWS(G$2:G516)&gt;D$2*E$2,"",INDEX($C:$C,MOD(ROWS(G$2:G516)-1,E$2)+2))</f>
        <v/>
      </c>
      <c r="I516" s="3" t="str">
        <f>IFERROR(VLOOKUP(H516,Persons!C:X,22,FALSE), "")</f>
        <v/>
      </c>
      <c r="J516" s="3" cm="1">
        <f t="array" ref="J516">INDEX($A:$A,F516+1)</f>
        <v>0</v>
      </c>
      <c r="K516" s="3" t="str">
        <f t="shared" si="8"/>
        <v/>
      </c>
    </row>
    <row r="517" spans="3:11">
      <c r="C517" s="19" t="str">
        <f>""&amp;Persons!C521</f>
        <v/>
      </c>
      <c r="F517" s="3">
        <f>COUNTIF(G$2:G517,1)</f>
        <v>37</v>
      </c>
      <c r="G517" s="3">
        <f>MOD(ROWS(G$2:G517)-1,E$2)+1</f>
        <v>12</v>
      </c>
      <c r="H517" s="3" t="str">
        <f>IF(ROWS(G$2:G517)&gt;D$2*E$2,"",INDEX($C:$C,MOD(ROWS(G$2:G517)-1,E$2)+2))</f>
        <v/>
      </c>
      <c r="I517" s="3" t="str">
        <f>IFERROR(VLOOKUP(H517,Persons!C:X,22,FALSE), "")</f>
        <v/>
      </c>
      <c r="J517" s="3" cm="1">
        <f t="array" ref="J517">INDEX($A:$A,F517+1)</f>
        <v>0</v>
      </c>
      <c r="K517" s="3" t="str">
        <f t="shared" si="8"/>
        <v/>
      </c>
    </row>
    <row r="518" spans="3:11">
      <c r="C518" s="19" t="str">
        <f>""&amp;Persons!C522</f>
        <v/>
      </c>
      <c r="F518" s="3">
        <f>COUNTIF(G$2:G518,1)</f>
        <v>37</v>
      </c>
      <c r="G518" s="3">
        <f>MOD(ROWS(G$2:G518)-1,E$2)+1</f>
        <v>13</v>
      </c>
      <c r="H518" s="3" t="str">
        <f>IF(ROWS(G$2:G518)&gt;D$2*E$2,"",INDEX($C:$C,MOD(ROWS(G$2:G518)-1,E$2)+2))</f>
        <v/>
      </c>
      <c r="I518" s="3" t="str">
        <f>IFERROR(VLOOKUP(H518,Persons!C:X,22,FALSE), "")</f>
        <v/>
      </c>
      <c r="J518" s="3" cm="1">
        <f t="array" ref="J518">INDEX($A:$A,F518+1)</f>
        <v>0</v>
      </c>
      <c r="K518" s="3" t="str">
        <f t="shared" si="8"/>
        <v/>
      </c>
    </row>
    <row r="519" spans="3:11">
      <c r="C519" s="19" t="str">
        <f>""&amp;Persons!C523</f>
        <v/>
      </c>
      <c r="F519" s="3">
        <f>COUNTIF(G$2:G519,1)</f>
        <v>37</v>
      </c>
      <c r="G519" s="3">
        <f>MOD(ROWS(G$2:G519)-1,E$2)+1</f>
        <v>14</v>
      </c>
      <c r="H519" s="3" t="str">
        <f>IF(ROWS(G$2:G519)&gt;D$2*E$2,"",INDEX($C:$C,MOD(ROWS(G$2:G519)-1,E$2)+2))</f>
        <v/>
      </c>
      <c r="I519" s="3" t="str">
        <f>IFERROR(VLOOKUP(H519,Persons!C:X,22,FALSE), "")</f>
        <v/>
      </c>
      <c r="J519" s="3" cm="1">
        <f t="array" ref="J519">INDEX($A:$A,F519+1)</f>
        <v>0</v>
      </c>
      <c r="K519" s="3" t="str">
        <f t="shared" si="8"/>
        <v/>
      </c>
    </row>
    <row r="520" spans="3:11">
      <c r="C520" s="19" t="str">
        <f>""&amp;Persons!C524</f>
        <v/>
      </c>
      <c r="F520" s="3">
        <f>COUNTIF(G$2:G520,1)</f>
        <v>38</v>
      </c>
      <c r="G520" s="3">
        <f>MOD(ROWS(G$2:G520)-1,E$2)+1</f>
        <v>1</v>
      </c>
      <c r="H520" s="3" t="str">
        <f>IF(ROWS(G$2:G520)&gt;D$2*E$2,"",INDEX($C:$C,MOD(ROWS(G$2:G520)-1,E$2)+2))</f>
        <v/>
      </c>
      <c r="I520" s="3" t="str">
        <f>IFERROR(VLOOKUP(H520,Persons!C:X,22,FALSE), "")</f>
        <v/>
      </c>
      <c r="J520" s="3" cm="1">
        <f t="array" ref="J520">INDEX($A:$A,F520+1)</f>
        <v>0</v>
      </c>
      <c r="K520" s="3" t="str">
        <f t="shared" si="8"/>
        <v/>
      </c>
    </row>
    <row r="521" spans="3:11">
      <c r="C521" s="19" t="str">
        <f>""&amp;Persons!C525</f>
        <v/>
      </c>
      <c r="F521" s="3">
        <f>COUNTIF(G$2:G521,1)</f>
        <v>38</v>
      </c>
      <c r="G521" s="3">
        <f>MOD(ROWS(G$2:G521)-1,E$2)+1</f>
        <v>2</v>
      </c>
      <c r="H521" s="3" t="str">
        <f>IF(ROWS(G$2:G521)&gt;D$2*E$2,"",INDEX($C:$C,MOD(ROWS(G$2:G521)-1,E$2)+2))</f>
        <v/>
      </c>
      <c r="I521" s="3" t="str">
        <f>IFERROR(VLOOKUP(H521,Persons!C:X,22,FALSE), "")</f>
        <v/>
      </c>
      <c r="J521" s="3" cm="1">
        <f t="array" ref="J521">INDEX($A:$A,F521+1)</f>
        <v>0</v>
      </c>
      <c r="K521" s="3" t="str">
        <f t="shared" si="8"/>
        <v/>
      </c>
    </row>
    <row r="522" spans="3:11">
      <c r="C522" s="19" t="str">
        <f>""&amp;Persons!C526</f>
        <v/>
      </c>
      <c r="F522" s="3">
        <f>COUNTIF(G$2:G522,1)</f>
        <v>38</v>
      </c>
      <c r="G522" s="3">
        <f>MOD(ROWS(G$2:G522)-1,E$2)+1</f>
        <v>3</v>
      </c>
      <c r="H522" s="3" t="str">
        <f>IF(ROWS(G$2:G522)&gt;D$2*E$2,"",INDEX($C:$C,MOD(ROWS(G$2:G522)-1,E$2)+2))</f>
        <v/>
      </c>
      <c r="I522" s="3" t="str">
        <f>IFERROR(VLOOKUP(H522,Persons!C:X,22,FALSE), "")</f>
        <v/>
      </c>
      <c r="J522" s="3" cm="1">
        <f t="array" ref="J522">INDEX($A:$A,F522+1)</f>
        <v>0</v>
      </c>
      <c r="K522" s="3" t="str">
        <f t="shared" si="8"/>
        <v/>
      </c>
    </row>
    <row r="523" spans="3:11">
      <c r="C523" s="19" t="str">
        <f>""&amp;Persons!C527</f>
        <v/>
      </c>
      <c r="F523" s="3">
        <f>COUNTIF(G$2:G523,1)</f>
        <v>38</v>
      </c>
      <c r="G523" s="3">
        <f>MOD(ROWS(G$2:G523)-1,E$2)+1</f>
        <v>4</v>
      </c>
      <c r="H523" s="3" t="str">
        <f>IF(ROWS(G$2:G523)&gt;D$2*E$2,"",INDEX($C:$C,MOD(ROWS(G$2:G523)-1,E$2)+2))</f>
        <v/>
      </c>
      <c r="I523" s="3" t="str">
        <f>IFERROR(VLOOKUP(H523,Persons!C:X,22,FALSE), "")</f>
        <v/>
      </c>
      <c r="J523" s="3" cm="1">
        <f t="array" ref="J523">INDEX($A:$A,F523+1)</f>
        <v>0</v>
      </c>
      <c r="K523" s="3" t="str">
        <f t="shared" si="8"/>
        <v/>
      </c>
    </row>
    <row r="524" spans="3:11">
      <c r="C524" s="19" t="str">
        <f>""&amp;Persons!C528</f>
        <v/>
      </c>
      <c r="F524" s="3">
        <f>COUNTIF(G$2:G524,1)</f>
        <v>38</v>
      </c>
      <c r="G524" s="3">
        <f>MOD(ROWS(G$2:G524)-1,E$2)+1</f>
        <v>5</v>
      </c>
      <c r="H524" s="3" t="str">
        <f>IF(ROWS(G$2:G524)&gt;D$2*E$2,"",INDEX($C:$C,MOD(ROWS(G$2:G524)-1,E$2)+2))</f>
        <v/>
      </c>
      <c r="I524" s="3" t="str">
        <f>IFERROR(VLOOKUP(H524,Persons!C:X,22,FALSE), "")</f>
        <v/>
      </c>
      <c r="J524" s="3" cm="1">
        <f t="array" ref="J524">INDEX($A:$A,F524+1)</f>
        <v>0</v>
      </c>
      <c r="K524" s="3" t="str">
        <f t="shared" si="8"/>
        <v/>
      </c>
    </row>
    <row r="525" spans="3:11">
      <c r="C525" s="19" t="str">
        <f>""&amp;Persons!C529</f>
        <v/>
      </c>
      <c r="F525" s="3">
        <f>COUNTIF(G$2:G525,1)</f>
        <v>38</v>
      </c>
      <c r="G525" s="3">
        <f>MOD(ROWS(G$2:G525)-1,E$2)+1</f>
        <v>6</v>
      </c>
      <c r="H525" s="3" t="str">
        <f>IF(ROWS(G$2:G525)&gt;D$2*E$2,"",INDEX($C:$C,MOD(ROWS(G$2:G525)-1,E$2)+2))</f>
        <v/>
      </c>
      <c r="I525" s="3" t="str">
        <f>IFERROR(VLOOKUP(H525,Persons!C:X,22,FALSE), "")</f>
        <v/>
      </c>
      <c r="J525" s="3" cm="1">
        <f t="array" ref="J525">INDEX($A:$A,F525+1)</f>
        <v>0</v>
      </c>
      <c r="K525" s="3" t="str">
        <f t="shared" si="8"/>
        <v/>
      </c>
    </row>
    <row r="526" spans="3:11">
      <c r="C526" s="19" t="str">
        <f>""&amp;Persons!C530</f>
        <v/>
      </c>
      <c r="F526" s="3">
        <f>COUNTIF(G$2:G526,1)</f>
        <v>38</v>
      </c>
      <c r="G526" s="3">
        <f>MOD(ROWS(G$2:G526)-1,E$2)+1</f>
        <v>7</v>
      </c>
      <c r="H526" s="3" t="str">
        <f>IF(ROWS(G$2:G526)&gt;D$2*E$2,"",INDEX($C:$C,MOD(ROWS(G$2:G526)-1,E$2)+2))</f>
        <v/>
      </c>
      <c r="I526" s="3" t="str">
        <f>IFERROR(VLOOKUP(H526,Persons!C:X,22,FALSE), "")</f>
        <v/>
      </c>
      <c r="J526" s="3" cm="1">
        <f t="array" ref="J526">INDEX($A:$A,F526+1)</f>
        <v>0</v>
      </c>
      <c r="K526" s="3" t="str">
        <f t="shared" si="8"/>
        <v/>
      </c>
    </row>
    <row r="527" spans="3:11">
      <c r="C527" s="19" t="str">
        <f>""&amp;Persons!C531</f>
        <v/>
      </c>
      <c r="F527" s="3">
        <f>COUNTIF(G$2:G527,1)</f>
        <v>38</v>
      </c>
      <c r="G527" s="3">
        <f>MOD(ROWS(G$2:G527)-1,E$2)+1</f>
        <v>8</v>
      </c>
      <c r="H527" s="3" t="str">
        <f>IF(ROWS(G$2:G527)&gt;D$2*E$2,"",INDEX($C:$C,MOD(ROWS(G$2:G527)-1,E$2)+2))</f>
        <v/>
      </c>
      <c r="I527" s="3" t="str">
        <f>IFERROR(VLOOKUP(H527,Persons!C:X,22,FALSE), "")</f>
        <v/>
      </c>
      <c r="J527" s="3" cm="1">
        <f t="array" ref="J527">INDEX($A:$A,F527+1)</f>
        <v>0</v>
      </c>
      <c r="K527" s="3" t="str">
        <f t="shared" si="8"/>
        <v/>
      </c>
    </row>
    <row r="528" spans="3:11">
      <c r="C528" s="19" t="str">
        <f>""&amp;Persons!C532</f>
        <v/>
      </c>
      <c r="F528" s="3">
        <f>COUNTIF(G$2:G528,1)</f>
        <v>38</v>
      </c>
      <c r="G528" s="3">
        <f>MOD(ROWS(G$2:G528)-1,E$2)+1</f>
        <v>9</v>
      </c>
      <c r="H528" s="3" t="str">
        <f>IF(ROWS(G$2:G528)&gt;D$2*E$2,"",INDEX($C:$C,MOD(ROWS(G$2:G528)-1,E$2)+2))</f>
        <v/>
      </c>
      <c r="I528" s="3" t="str">
        <f>IFERROR(VLOOKUP(H528,Persons!C:X,22,FALSE), "")</f>
        <v/>
      </c>
      <c r="J528" s="3" cm="1">
        <f t="array" ref="J528">INDEX($A:$A,F528+1)</f>
        <v>0</v>
      </c>
      <c r="K528" s="3" t="str">
        <f t="shared" si="8"/>
        <v/>
      </c>
    </row>
    <row r="529" spans="3:11">
      <c r="C529" s="19" t="str">
        <f>""&amp;Persons!C533</f>
        <v/>
      </c>
      <c r="F529" s="3">
        <f>COUNTIF(G$2:G529,1)</f>
        <v>38</v>
      </c>
      <c r="G529" s="3">
        <f>MOD(ROWS(G$2:G529)-1,E$2)+1</f>
        <v>10</v>
      </c>
      <c r="H529" s="3" t="str">
        <f>IF(ROWS(G$2:G529)&gt;D$2*E$2,"",INDEX($C:$C,MOD(ROWS(G$2:G529)-1,E$2)+2))</f>
        <v/>
      </c>
      <c r="I529" s="3" t="str">
        <f>IFERROR(VLOOKUP(H529,Persons!C:X,22,FALSE), "")</f>
        <v/>
      </c>
      <c r="J529" s="3" cm="1">
        <f t="array" ref="J529">INDEX($A:$A,F529+1)</f>
        <v>0</v>
      </c>
      <c r="K529" s="3" t="str">
        <f t="shared" si="8"/>
        <v/>
      </c>
    </row>
    <row r="530" spans="3:11">
      <c r="C530" s="19" t="str">
        <f>""&amp;Persons!C534</f>
        <v/>
      </c>
      <c r="F530" s="3">
        <f>COUNTIF(G$2:G530,1)</f>
        <v>38</v>
      </c>
      <c r="G530" s="3">
        <f>MOD(ROWS(G$2:G530)-1,E$2)+1</f>
        <v>11</v>
      </c>
      <c r="H530" s="3" t="str">
        <f>IF(ROWS(G$2:G530)&gt;D$2*E$2,"",INDEX($C:$C,MOD(ROWS(G$2:G530)-1,E$2)+2))</f>
        <v/>
      </c>
      <c r="I530" s="3" t="str">
        <f>IFERROR(VLOOKUP(H530,Persons!C:X,22,FALSE), "")</f>
        <v/>
      </c>
      <c r="J530" s="3" cm="1">
        <f t="array" ref="J530">INDEX($A:$A,F530+1)</f>
        <v>0</v>
      </c>
      <c r="K530" s="3" t="str">
        <f t="shared" si="8"/>
        <v/>
      </c>
    </row>
    <row r="531" spans="3:11">
      <c r="C531" s="19" t="str">
        <f>""&amp;Persons!C535</f>
        <v/>
      </c>
      <c r="F531" s="3">
        <f>COUNTIF(G$2:G531,1)</f>
        <v>38</v>
      </c>
      <c r="G531" s="3">
        <f>MOD(ROWS(G$2:G531)-1,E$2)+1</f>
        <v>12</v>
      </c>
      <c r="H531" s="3" t="str">
        <f>IF(ROWS(G$2:G531)&gt;D$2*E$2,"",INDEX($C:$C,MOD(ROWS(G$2:G531)-1,E$2)+2))</f>
        <v/>
      </c>
      <c r="I531" s="3" t="str">
        <f>IFERROR(VLOOKUP(H531,Persons!C:X,22,FALSE), "")</f>
        <v/>
      </c>
      <c r="J531" s="3" cm="1">
        <f t="array" ref="J531">INDEX($A:$A,F531+1)</f>
        <v>0</v>
      </c>
      <c r="K531" s="3" t="str">
        <f t="shared" si="8"/>
        <v/>
      </c>
    </row>
    <row r="532" spans="3:11">
      <c r="C532" s="19" t="str">
        <f>""&amp;Persons!C536</f>
        <v/>
      </c>
      <c r="F532" s="3">
        <f>COUNTIF(G$2:G532,1)</f>
        <v>38</v>
      </c>
      <c r="G532" s="3">
        <f>MOD(ROWS(G$2:G532)-1,E$2)+1</f>
        <v>13</v>
      </c>
      <c r="H532" s="3" t="str">
        <f>IF(ROWS(G$2:G532)&gt;D$2*E$2,"",INDEX($C:$C,MOD(ROWS(G$2:G532)-1,E$2)+2))</f>
        <v/>
      </c>
      <c r="I532" s="3" t="str">
        <f>IFERROR(VLOOKUP(H532,Persons!C:X,22,FALSE), "")</f>
        <v/>
      </c>
      <c r="J532" s="3" cm="1">
        <f t="array" ref="J532">INDEX($A:$A,F532+1)</f>
        <v>0</v>
      </c>
      <c r="K532" s="3" t="str">
        <f t="shared" si="8"/>
        <v/>
      </c>
    </row>
    <row r="533" spans="3:11">
      <c r="C533" s="19" t="str">
        <f>""&amp;Persons!C537</f>
        <v/>
      </c>
      <c r="F533" s="3">
        <f>COUNTIF(G$2:G533,1)</f>
        <v>38</v>
      </c>
      <c r="G533" s="3">
        <f>MOD(ROWS(G$2:G533)-1,E$2)+1</f>
        <v>14</v>
      </c>
      <c r="H533" s="3" t="str">
        <f>IF(ROWS(G$2:G533)&gt;D$2*E$2,"",INDEX($C:$C,MOD(ROWS(G$2:G533)-1,E$2)+2))</f>
        <v/>
      </c>
      <c r="I533" s="3" t="str">
        <f>IFERROR(VLOOKUP(H533,Persons!C:X,22,FALSE), "")</f>
        <v/>
      </c>
      <c r="J533" s="3" cm="1">
        <f t="array" ref="J533">INDEX($A:$A,F533+1)</f>
        <v>0</v>
      </c>
      <c r="K533" s="3" t="str">
        <f t="shared" si="8"/>
        <v/>
      </c>
    </row>
    <row r="534" spans="3:11">
      <c r="C534" s="19" t="str">
        <f>""&amp;Persons!C538</f>
        <v/>
      </c>
      <c r="F534" s="3">
        <f>COUNTIF(G$2:G534,1)</f>
        <v>39</v>
      </c>
      <c r="G534" s="3">
        <f>MOD(ROWS(G$2:G534)-1,E$2)+1</f>
        <v>1</v>
      </c>
      <c r="H534" s="3" t="str">
        <f>IF(ROWS(G$2:G534)&gt;D$2*E$2,"",INDEX($C:$C,MOD(ROWS(G$2:G534)-1,E$2)+2))</f>
        <v/>
      </c>
      <c r="I534" s="3" t="str">
        <f>IFERROR(VLOOKUP(H534,Persons!C:X,22,FALSE), "")</f>
        <v/>
      </c>
      <c r="J534" s="3" cm="1">
        <f t="array" ref="J534">INDEX($A:$A,F534+1)</f>
        <v>0</v>
      </c>
      <c r="K534" s="3" t="str">
        <f t="shared" si="8"/>
        <v/>
      </c>
    </row>
    <row r="535" spans="3:11">
      <c r="C535" s="19" t="str">
        <f>""&amp;Persons!C539</f>
        <v/>
      </c>
      <c r="F535" s="3">
        <f>COUNTIF(G$2:G535,1)</f>
        <v>39</v>
      </c>
      <c r="G535" s="3">
        <f>MOD(ROWS(G$2:G535)-1,E$2)+1</f>
        <v>2</v>
      </c>
      <c r="H535" s="3" t="str">
        <f>IF(ROWS(G$2:G535)&gt;D$2*E$2,"",INDEX($C:$C,MOD(ROWS(G$2:G535)-1,E$2)+2))</f>
        <v/>
      </c>
      <c r="I535" s="3" t="str">
        <f>IFERROR(VLOOKUP(H535,Persons!C:X,22,FALSE), "")</f>
        <v/>
      </c>
      <c r="J535" s="3" cm="1">
        <f t="array" ref="J535">INDEX($A:$A,F535+1)</f>
        <v>0</v>
      </c>
      <c r="K535" s="3" t="str">
        <f t="shared" si="8"/>
        <v/>
      </c>
    </row>
    <row r="536" spans="3:11">
      <c r="C536" s="19" t="str">
        <f>""&amp;Persons!C540</f>
        <v/>
      </c>
      <c r="F536" s="3">
        <f>COUNTIF(G$2:G536,1)</f>
        <v>39</v>
      </c>
      <c r="G536" s="3">
        <f>MOD(ROWS(G$2:G536)-1,E$2)+1</f>
        <v>3</v>
      </c>
      <c r="H536" s="3" t="str">
        <f>IF(ROWS(G$2:G536)&gt;D$2*E$2,"",INDEX($C:$C,MOD(ROWS(G$2:G536)-1,E$2)+2))</f>
        <v/>
      </c>
      <c r="I536" s="3" t="str">
        <f>IFERROR(VLOOKUP(H536,Persons!C:X,22,FALSE), "")</f>
        <v/>
      </c>
      <c r="J536" s="3" cm="1">
        <f t="array" ref="J536">INDEX($A:$A,F536+1)</f>
        <v>0</v>
      </c>
      <c r="K536" s="3" t="str">
        <f t="shared" si="8"/>
        <v/>
      </c>
    </row>
    <row r="537" spans="3:11">
      <c r="C537" s="19" t="str">
        <f>""&amp;Persons!C541</f>
        <v/>
      </c>
      <c r="F537" s="3">
        <f>COUNTIF(G$2:G537,1)</f>
        <v>39</v>
      </c>
      <c r="G537" s="3">
        <f>MOD(ROWS(G$2:G537)-1,E$2)+1</f>
        <v>4</v>
      </c>
      <c r="H537" s="3" t="str">
        <f>IF(ROWS(G$2:G537)&gt;D$2*E$2,"",INDEX($C:$C,MOD(ROWS(G$2:G537)-1,E$2)+2))</f>
        <v/>
      </c>
      <c r="I537" s="3" t="str">
        <f>IFERROR(VLOOKUP(H537,Persons!C:X,22,FALSE), "")</f>
        <v/>
      </c>
      <c r="J537" s="3" cm="1">
        <f t="array" ref="J537">INDEX($A:$A,F537+1)</f>
        <v>0</v>
      </c>
      <c r="K537" s="3" t="str">
        <f t="shared" si="8"/>
        <v/>
      </c>
    </row>
    <row r="538" spans="3:11">
      <c r="C538" s="19" t="str">
        <f>""&amp;Persons!C542</f>
        <v/>
      </c>
      <c r="F538" s="3">
        <f>COUNTIF(G$2:G538,1)</f>
        <v>39</v>
      </c>
      <c r="G538" s="3">
        <f>MOD(ROWS(G$2:G538)-1,E$2)+1</f>
        <v>5</v>
      </c>
      <c r="H538" s="3" t="str">
        <f>IF(ROWS(G$2:G538)&gt;D$2*E$2,"",INDEX($C:$C,MOD(ROWS(G$2:G538)-1,E$2)+2))</f>
        <v/>
      </c>
      <c r="I538" s="3" t="str">
        <f>IFERROR(VLOOKUP(H538,Persons!C:X,22,FALSE), "")</f>
        <v/>
      </c>
      <c r="J538" s="3" cm="1">
        <f t="array" ref="J538">INDEX($A:$A,F538+1)</f>
        <v>0</v>
      </c>
      <c r="K538" s="3" t="str">
        <f t="shared" si="8"/>
        <v/>
      </c>
    </row>
    <row r="539" spans="3:11">
      <c r="C539" s="19" t="str">
        <f>""&amp;Persons!C543</f>
        <v/>
      </c>
      <c r="F539" s="3">
        <f>COUNTIF(G$2:G539,1)</f>
        <v>39</v>
      </c>
      <c r="G539" s="3">
        <f>MOD(ROWS(G$2:G539)-1,E$2)+1</f>
        <v>6</v>
      </c>
      <c r="H539" s="3" t="str">
        <f>IF(ROWS(G$2:G539)&gt;D$2*E$2,"",INDEX($C:$C,MOD(ROWS(G$2:G539)-1,E$2)+2))</f>
        <v/>
      </c>
      <c r="I539" s="3" t="str">
        <f>IFERROR(VLOOKUP(H539,Persons!C:X,22,FALSE), "")</f>
        <v/>
      </c>
      <c r="J539" s="3" cm="1">
        <f t="array" ref="J539">INDEX($A:$A,F539+1)</f>
        <v>0</v>
      </c>
      <c r="K539" s="3" t="str">
        <f t="shared" si="8"/>
        <v/>
      </c>
    </row>
    <row r="540" spans="3:11">
      <c r="C540" s="19" t="str">
        <f>""&amp;Persons!C544</f>
        <v/>
      </c>
      <c r="F540" s="3">
        <f>COUNTIF(G$2:G540,1)</f>
        <v>39</v>
      </c>
      <c r="G540" s="3">
        <f>MOD(ROWS(G$2:G540)-1,E$2)+1</f>
        <v>7</v>
      </c>
      <c r="H540" s="3" t="str">
        <f>IF(ROWS(G$2:G540)&gt;D$2*E$2,"",INDEX($C:$C,MOD(ROWS(G$2:G540)-1,E$2)+2))</f>
        <v/>
      </c>
      <c r="I540" s="3" t="str">
        <f>IFERROR(VLOOKUP(H540,Persons!C:X,22,FALSE), "")</f>
        <v/>
      </c>
      <c r="J540" s="3" cm="1">
        <f t="array" ref="J540">INDEX($A:$A,F540+1)</f>
        <v>0</v>
      </c>
      <c r="K540" s="3" t="str">
        <f t="shared" si="8"/>
        <v/>
      </c>
    </row>
    <row r="541" spans="3:11">
      <c r="C541" s="19" t="str">
        <f>""&amp;Persons!C545</f>
        <v/>
      </c>
      <c r="F541" s="3">
        <f>COUNTIF(G$2:G541,1)</f>
        <v>39</v>
      </c>
      <c r="G541" s="3">
        <f>MOD(ROWS(G$2:G541)-1,E$2)+1</f>
        <v>8</v>
      </c>
      <c r="H541" s="3" t="str">
        <f>IF(ROWS(G$2:G541)&gt;D$2*E$2,"",INDEX($C:$C,MOD(ROWS(G$2:G541)-1,E$2)+2))</f>
        <v/>
      </c>
      <c r="I541" s="3" t="str">
        <f>IFERROR(VLOOKUP(H541,Persons!C:X,22,FALSE), "")</f>
        <v/>
      </c>
      <c r="J541" s="3" cm="1">
        <f t="array" ref="J541">INDEX($A:$A,F541+1)</f>
        <v>0</v>
      </c>
      <c r="K541" s="3" t="str">
        <f t="shared" si="8"/>
        <v/>
      </c>
    </row>
    <row r="542" spans="3:11">
      <c r="C542" s="19" t="str">
        <f>""&amp;Persons!C546</f>
        <v/>
      </c>
      <c r="F542" s="3">
        <f>COUNTIF(G$2:G542,1)</f>
        <v>39</v>
      </c>
      <c r="G542" s="3">
        <f>MOD(ROWS(G$2:G542)-1,E$2)+1</f>
        <v>9</v>
      </c>
      <c r="H542" s="3" t="str">
        <f>IF(ROWS(G$2:G542)&gt;D$2*E$2,"",INDEX($C:$C,MOD(ROWS(G$2:G542)-1,E$2)+2))</f>
        <v/>
      </c>
      <c r="I542" s="3" t="str">
        <f>IFERROR(VLOOKUP(H542,Persons!C:X,22,FALSE), "")</f>
        <v/>
      </c>
      <c r="J542" s="3" cm="1">
        <f t="array" ref="J542">INDEX($A:$A,F542+1)</f>
        <v>0</v>
      </c>
      <c r="K542" s="3" t="str">
        <f t="shared" si="8"/>
        <v/>
      </c>
    </row>
    <row r="543" spans="3:11">
      <c r="C543" s="19" t="str">
        <f>""&amp;Persons!C547</f>
        <v/>
      </c>
      <c r="F543" s="3">
        <f>COUNTIF(G$2:G543,1)</f>
        <v>39</v>
      </c>
      <c r="G543" s="3">
        <f>MOD(ROWS(G$2:G543)-1,E$2)+1</f>
        <v>10</v>
      </c>
      <c r="H543" s="3" t="str">
        <f>IF(ROWS(G$2:G543)&gt;D$2*E$2,"",INDEX($C:$C,MOD(ROWS(G$2:G543)-1,E$2)+2))</f>
        <v/>
      </c>
      <c r="I543" s="3" t="str">
        <f>IFERROR(VLOOKUP(H543,Persons!C:X,22,FALSE), "")</f>
        <v/>
      </c>
      <c r="J543" s="3" cm="1">
        <f t="array" ref="J543">INDEX($A:$A,F543+1)</f>
        <v>0</v>
      </c>
      <c r="K543" s="3" t="str">
        <f t="shared" si="8"/>
        <v/>
      </c>
    </row>
    <row r="544" spans="3:11">
      <c r="C544" s="19" t="str">
        <f>""&amp;Persons!C548</f>
        <v/>
      </c>
      <c r="F544" s="3">
        <f>COUNTIF(G$2:G544,1)</f>
        <v>39</v>
      </c>
      <c r="G544" s="3">
        <f>MOD(ROWS(G$2:G544)-1,E$2)+1</f>
        <v>11</v>
      </c>
      <c r="H544" s="3" t="str">
        <f>IF(ROWS(G$2:G544)&gt;D$2*E$2,"",INDEX($C:$C,MOD(ROWS(G$2:G544)-1,E$2)+2))</f>
        <v/>
      </c>
      <c r="I544" s="3" t="str">
        <f>IFERROR(VLOOKUP(H544,Persons!C:X,22,FALSE), "")</f>
        <v/>
      </c>
      <c r="J544" s="3" cm="1">
        <f t="array" ref="J544">INDEX($A:$A,F544+1)</f>
        <v>0</v>
      </c>
      <c r="K544" s="3" t="str">
        <f t="shared" si="8"/>
        <v/>
      </c>
    </row>
    <row r="545" spans="3:11">
      <c r="C545" s="19" t="str">
        <f>""&amp;Persons!C549</f>
        <v/>
      </c>
      <c r="F545" s="3">
        <f>COUNTIF(G$2:G545,1)</f>
        <v>39</v>
      </c>
      <c r="G545" s="3">
        <f>MOD(ROWS(G$2:G545)-1,E$2)+1</f>
        <v>12</v>
      </c>
      <c r="H545" s="3" t="str">
        <f>IF(ROWS(G$2:G545)&gt;D$2*E$2,"",INDEX($C:$C,MOD(ROWS(G$2:G545)-1,E$2)+2))</f>
        <v/>
      </c>
      <c r="I545" s="3" t="str">
        <f>IFERROR(VLOOKUP(H545,Persons!C:X,22,FALSE), "")</f>
        <v/>
      </c>
      <c r="J545" s="3" cm="1">
        <f t="array" ref="J545">INDEX($A:$A,F545+1)</f>
        <v>0</v>
      </c>
      <c r="K545" s="3" t="str">
        <f t="shared" si="8"/>
        <v/>
      </c>
    </row>
    <row r="546" spans="3:11">
      <c r="C546" s="19" t="str">
        <f>""&amp;Persons!C550</f>
        <v/>
      </c>
      <c r="F546" s="3">
        <f>COUNTIF(G$2:G546,1)</f>
        <v>39</v>
      </c>
      <c r="G546" s="3">
        <f>MOD(ROWS(G$2:G546)-1,E$2)+1</f>
        <v>13</v>
      </c>
      <c r="H546" s="3" t="str">
        <f>IF(ROWS(G$2:G546)&gt;D$2*E$2,"",INDEX($C:$C,MOD(ROWS(G$2:G546)-1,E$2)+2))</f>
        <v/>
      </c>
      <c r="I546" s="3" t="str">
        <f>IFERROR(VLOOKUP(H546,Persons!C:X,22,FALSE), "")</f>
        <v/>
      </c>
      <c r="J546" s="3" cm="1">
        <f t="array" ref="J546">INDEX($A:$A,F546+1)</f>
        <v>0</v>
      </c>
      <c r="K546" s="3" t="str">
        <f t="shared" si="8"/>
        <v/>
      </c>
    </row>
    <row r="547" spans="3:11">
      <c r="C547" s="19" t="str">
        <f>""&amp;Persons!C551</f>
        <v/>
      </c>
      <c r="F547" s="3">
        <f>COUNTIF(G$2:G547,1)</f>
        <v>39</v>
      </c>
      <c r="G547" s="3">
        <f>MOD(ROWS(G$2:G547)-1,E$2)+1</f>
        <v>14</v>
      </c>
      <c r="H547" s="3" t="str">
        <f>IF(ROWS(G$2:G547)&gt;D$2*E$2,"",INDEX($C:$C,MOD(ROWS(G$2:G547)-1,E$2)+2))</f>
        <v/>
      </c>
      <c r="I547" s="3" t="str">
        <f>IFERROR(VLOOKUP(H547,Persons!C:X,22,FALSE), "")</f>
        <v/>
      </c>
      <c r="J547" s="3" cm="1">
        <f t="array" ref="J547">INDEX($A:$A,F547+1)</f>
        <v>0</v>
      </c>
      <c r="K547" s="3" t="str">
        <f t="shared" si="8"/>
        <v/>
      </c>
    </row>
    <row r="548" spans="3:11">
      <c r="C548" s="19" t="str">
        <f>""&amp;Persons!C552</f>
        <v/>
      </c>
      <c r="F548" s="3">
        <f>COUNTIF(G$2:G548,1)</f>
        <v>40</v>
      </c>
      <c r="G548" s="3">
        <f>MOD(ROWS(G$2:G548)-1,E$2)+1</f>
        <v>1</v>
      </c>
      <c r="H548" s="3" t="str">
        <f>IF(ROWS(G$2:G548)&gt;D$2*E$2,"",INDEX($C:$C,MOD(ROWS(G$2:G548)-1,E$2)+2))</f>
        <v/>
      </c>
      <c r="I548" s="3" t="str">
        <f>IFERROR(VLOOKUP(H548,Persons!C:X,22,FALSE), "")</f>
        <v/>
      </c>
      <c r="J548" s="3" cm="1">
        <f t="array" ref="J548">INDEX($A:$A,F548+1)</f>
        <v>0</v>
      </c>
      <c r="K548" s="3" t="str">
        <f t="shared" si="8"/>
        <v/>
      </c>
    </row>
    <row r="549" spans="3:11">
      <c r="C549" s="19" t="str">
        <f>""&amp;Persons!C553</f>
        <v/>
      </c>
      <c r="F549" s="3">
        <f>COUNTIF(G$2:G549,1)</f>
        <v>40</v>
      </c>
      <c r="G549" s="3">
        <f>MOD(ROWS(G$2:G549)-1,E$2)+1</f>
        <v>2</v>
      </c>
      <c r="H549" s="3" t="str">
        <f>IF(ROWS(G$2:G549)&gt;D$2*E$2,"",INDEX($C:$C,MOD(ROWS(G$2:G549)-1,E$2)+2))</f>
        <v/>
      </c>
      <c r="I549" s="3" t="str">
        <f>IFERROR(VLOOKUP(H549,Persons!C:X,22,FALSE), "")</f>
        <v/>
      </c>
      <c r="J549" s="3" cm="1">
        <f t="array" ref="J549">INDEX($A:$A,F549+1)</f>
        <v>0</v>
      </c>
      <c r="K549" s="3" t="str">
        <f t="shared" si="8"/>
        <v/>
      </c>
    </row>
    <row r="550" spans="3:11">
      <c r="C550" s="19" t="str">
        <f>""&amp;Persons!C554</f>
        <v/>
      </c>
      <c r="F550" s="3">
        <f>COUNTIF(G$2:G550,1)</f>
        <v>40</v>
      </c>
      <c r="G550" s="3">
        <f>MOD(ROWS(G$2:G550)-1,E$2)+1</f>
        <v>3</v>
      </c>
      <c r="H550" s="3" t="str">
        <f>IF(ROWS(G$2:G550)&gt;D$2*E$2,"",INDEX($C:$C,MOD(ROWS(G$2:G550)-1,E$2)+2))</f>
        <v/>
      </c>
      <c r="I550" s="3" t="str">
        <f>IFERROR(VLOOKUP(H550,Persons!C:X,22,FALSE), "")</f>
        <v/>
      </c>
      <c r="J550" s="3" cm="1">
        <f t="array" ref="J550">INDEX($A:$A,F550+1)</f>
        <v>0</v>
      </c>
      <c r="K550" s="3" t="str">
        <f t="shared" si="8"/>
        <v/>
      </c>
    </row>
    <row r="551" spans="3:11">
      <c r="C551" s="19" t="str">
        <f>""&amp;Persons!C555</f>
        <v/>
      </c>
      <c r="F551" s="3">
        <f>COUNTIF(G$2:G551,1)</f>
        <v>40</v>
      </c>
      <c r="G551" s="3">
        <f>MOD(ROWS(G$2:G551)-1,E$2)+1</f>
        <v>4</v>
      </c>
      <c r="H551" s="3" t="str">
        <f>IF(ROWS(G$2:G551)&gt;D$2*E$2,"",INDEX($C:$C,MOD(ROWS(G$2:G551)-1,E$2)+2))</f>
        <v/>
      </c>
      <c r="I551" s="3" t="str">
        <f>IFERROR(VLOOKUP(H551,Persons!C:X,22,FALSE), "")</f>
        <v/>
      </c>
      <c r="J551" s="3" cm="1">
        <f t="array" ref="J551">INDEX($A:$A,F551+1)</f>
        <v>0</v>
      </c>
      <c r="K551" s="3" t="str">
        <f t="shared" si="8"/>
        <v/>
      </c>
    </row>
    <row r="552" spans="3:11">
      <c r="C552" s="19" t="str">
        <f>""&amp;Persons!C556</f>
        <v/>
      </c>
      <c r="F552" s="3">
        <f>COUNTIF(G$2:G552,1)</f>
        <v>40</v>
      </c>
      <c r="G552" s="3">
        <f>MOD(ROWS(G$2:G552)-1,E$2)+1</f>
        <v>5</v>
      </c>
      <c r="H552" s="3" t="str">
        <f>IF(ROWS(G$2:G552)&gt;D$2*E$2,"",INDEX($C:$C,MOD(ROWS(G$2:G552)-1,E$2)+2))</f>
        <v/>
      </c>
      <c r="I552" s="3" t="str">
        <f>IFERROR(VLOOKUP(H552,Persons!C:X,22,FALSE), "")</f>
        <v/>
      </c>
      <c r="J552" s="3" cm="1">
        <f t="array" ref="J552">INDEX($A:$A,F552+1)</f>
        <v>0</v>
      </c>
      <c r="K552" s="3" t="str">
        <f t="shared" si="8"/>
        <v/>
      </c>
    </row>
    <row r="553" spans="3:11">
      <c r="C553" s="19" t="str">
        <f>""&amp;Persons!C557</f>
        <v/>
      </c>
      <c r="F553" s="3">
        <f>COUNTIF(G$2:G553,1)</f>
        <v>40</v>
      </c>
      <c r="G553" s="3">
        <f>MOD(ROWS(G$2:G553)-1,E$2)+1</f>
        <v>6</v>
      </c>
      <c r="H553" s="3" t="str">
        <f>IF(ROWS(G$2:G553)&gt;D$2*E$2,"",INDEX($C:$C,MOD(ROWS(G$2:G553)-1,E$2)+2))</f>
        <v/>
      </c>
      <c r="I553" s="3" t="str">
        <f>IFERROR(VLOOKUP(H553,Persons!C:X,22,FALSE), "")</f>
        <v/>
      </c>
      <c r="J553" s="3" cm="1">
        <f t="array" ref="J553">INDEX($A:$A,F553+1)</f>
        <v>0</v>
      </c>
      <c r="K553" s="3" t="str">
        <f t="shared" si="8"/>
        <v/>
      </c>
    </row>
    <row r="554" spans="3:11">
      <c r="C554" s="19" t="str">
        <f>""&amp;Persons!C558</f>
        <v/>
      </c>
      <c r="F554" s="3">
        <f>COUNTIF(G$2:G554,1)</f>
        <v>40</v>
      </c>
      <c r="G554" s="3">
        <f>MOD(ROWS(G$2:G554)-1,E$2)+1</f>
        <v>7</v>
      </c>
      <c r="H554" s="3" t="str">
        <f>IF(ROWS(G$2:G554)&gt;D$2*E$2,"",INDEX($C:$C,MOD(ROWS(G$2:G554)-1,E$2)+2))</f>
        <v/>
      </c>
      <c r="I554" s="3" t="str">
        <f>IFERROR(VLOOKUP(H554,Persons!C:X,22,FALSE), "")</f>
        <v/>
      </c>
      <c r="J554" s="3" cm="1">
        <f t="array" ref="J554">INDEX($A:$A,F554+1)</f>
        <v>0</v>
      </c>
      <c r="K554" s="3" t="str">
        <f t="shared" si="8"/>
        <v/>
      </c>
    </row>
    <row r="555" spans="3:11">
      <c r="C555" s="19" t="str">
        <f>""&amp;Persons!C559</f>
        <v/>
      </c>
      <c r="F555" s="3">
        <f>COUNTIF(G$2:G555,1)</f>
        <v>40</v>
      </c>
      <c r="G555" s="3">
        <f>MOD(ROWS(G$2:G555)-1,E$2)+1</f>
        <v>8</v>
      </c>
      <c r="H555" s="3" t="str">
        <f>IF(ROWS(G$2:G555)&gt;D$2*E$2,"",INDEX($C:$C,MOD(ROWS(G$2:G555)-1,E$2)+2))</f>
        <v/>
      </c>
      <c r="I555" s="3" t="str">
        <f>IFERROR(VLOOKUP(H555,Persons!C:X,22,FALSE), "")</f>
        <v/>
      </c>
      <c r="J555" s="3" cm="1">
        <f t="array" ref="J555">INDEX($A:$A,F555+1)</f>
        <v>0</v>
      </c>
      <c r="K555" s="3" t="str">
        <f t="shared" si="8"/>
        <v/>
      </c>
    </row>
    <row r="556" spans="3:11">
      <c r="C556" s="19" t="str">
        <f>""&amp;Persons!C560</f>
        <v/>
      </c>
      <c r="F556" s="3">
        <f>COUNTIF(G$2:G556,1)</f>
        <v>40</v>
      </c>
      <c r="G556" s="3">
        <f>MOD(ROWS(G$2:G556)-1,E$2)+1</f>
        <v>9</v>
      </c>
      <c r="H556" s="3" t="str">
        <f>IF(ROWS(G$2:G556)&gt;D$2*E$2,"",INDEX($C:$C,MOD(ROWS(G$2:G556)-1,E$2)+2))</f>
        <v/>
      </c>
      <c r="I556" s="3" t="str">
        <f>IFERROR(VLOOKUP(H556,Persons!C:X,22,FALSE), "")</f>
        <v/>
      </c>
      <c r="J556" s="3" cm="1">
        <f t="array" ref="J556">INDEX($A:$A,F556+1)</f>
        <v>0</v>
      </c>
      <c r="K556" s="3" t="str">
        <f t="shared" si="8"/>
        <v/>
      </c>
    </row>
    <row r="557" spans="3:11">
      <c r="C557" s="19" t="str">
        <f>""&amp;Persons!C561</f>
        <v/>
      </c>
      <c r="F557" s="3">
        <f>COUNTIF(G$2:G557,1)</f>
        <v>40</v>
      </c>
      <c r="G557" s="3">
        <f>MOD(ROWS(G$2:G557)-1,E$2)+1</f>
        <v>10</v>
      </c>
      <c r="H557" s="3" t="str">
        <f>IF(ROWS(G$2:G557)&gt;D$2*E$2,"",INDEX($C:$C,MOD(ROWS(G$2:G557)-1,E$2)+2))</f>
        <v/>
      </c>
      <c r="I557" s="3" t="str">
        <f>IFERROR(VLOOKUP(H557,Persons!C:X,22,FALSE), "")</f>
        <v/>
      </c>
      <c r="J557" s="3" cm="1">
        <f t="array" ref="J557">INDEX($A:$A,F557+1)</f>
        <v>0</v>
      </c>
      <c r="K557" s="3" t="str">
        <f t="shared" si="8"/>
        <v/>
      </c>
    </row>
    <row r="558" spans="3:11">
      <c r="C558" s="19" t="str">
        <f>""&amp;Persons!C562</f>
        <v/>
      </c>
      <c r="F558" s="3">
        <f>COUNTIF(G$2:G558,1)</f>
        <v>40</v>
      </c>
      <c r="G558" s="3">
        <f>MOD(ROWS(G$2:G558)-1,E$2)+1</f>
        <v>11</v>
      </c>
      <c r="H558" s="3" t="str">
        <f>IF(ROWS(G$2:G558)&gt;D$2*E$2,"",INDEX($C:$C,MOD(ROWS(G$2:G558)-1,E$2)+2))</f>
        <v/>
      </c>
      <c r="I558" s="3" t="str">
        <f>IFERROR(VLOOKUP(H558,Persons!C:X,22,FALSE), "")</f>
        <v/>
      </c>
      <c r="J558" s="3" cm="1">
        <f t="array" ref="J558">INDEX($A:$A,F558+1)</f>
        <v>0</v>
      </c>
      <c r="K558" s="3" t="str">
        <f t="shared" si="8"/>
        <v/>
      </c>
    </row>
    <row r="559" spans="3:11">
      <c r="C559" s="19" t="str">
        <f>""&amp;Persons!C563</f>
        <v/>
      </c>
      <c r="F559" s="3">
        <f>COUNTIF(G$2:G559,1)</f>
        <v>40</v>
      </c>
      <c r="G559" s="3">
        <f>MOD(ROWS(G$2:G559)-1,E$2)+1</f>
        <v>12</v>
      </c>
      <c r="H559" s="3" t="str">
        <f>IF(ROWS(G$2:G559)&gt;D$2*E$2,"",INDEX($C:$C,MOD(ROWS(G$2:G559)-1,E$2)+2))</f>
        <v/>
      </c>
      <c r="I559" s="3" t="str">
        <f>IFERROR(VLOOKUP(H559,Persons!C:X,22,FALSE), "")</f>
        <v/>
      </c>
      <c r="J559" s="3" cm="1">
        <f t="array" ref="J559">INDEX($A:$A,F559+1)</f>
        <v>0</v>
      </c>
      <c r="K559" s="3" t="str">
        <f t="shared" si="8"/>
        <v/>
      </c>
    </row>
    <row r="560" spans="3:11">
      <c r="C560" s="19" t="str">
        <f>""&amp;Persons!C564</f>
        <v/>
      </c>
      <c r="F560" s="3">
        <f>COUNTIF(G$2:G560,1)</f>
        <v>40</v>
      </c>
      <c r="G560" s="3">
        <f>MOD(ROWS(G$2:G560)-1,E$2)+1</f>
        <v>13</v>
      </c>
      <c r="H560" s="3" t="str">
        <f>IF(ROWS(G$2:G560)&gt;D$2*E$2,"",INDEX($C:$C,MOD(ROWS(G$2:G560)-1,E$2)+2))</f>
        <v/>
      </c>
      <c r="I560" s="3" t="str">
        <f>IFERROR(VLOOKUP(H560,Persons!C:X,22,FALSE), "")</f>
        <v/>
      </c>
      <c r="J560" s="3" cm="1">
        <f t="array" ref="J560">INDEX($A:$A,F560+1)</f>
        <v>0</v>
      </c>
      <c r="K560" s="3" t="str">
        <f t="shared" si="8"/>
        <v/>
      </c>
    </row>
  </sheetData>
  <autoFilter ref="A1:H560" xr:uid="{FD42EB7C-4293-429A-BDC3-F598EC38BE8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3927C-7DCB-4976-ABCF-D3EC8FFD02A4}">
  <sheetPr>
    <tabColor rgb="FF00B0F0"/>
  </sheetPr>
  <dimension ref="A1:G564"/>
  <sheetViews>
    <sheetView topLeftCell="A10" workbookViewId="0">
      <selection activeCell="B5" sqref="B5"/>
    </sheetView>
  </sheetViews>
  <sheetFormatPr defaultRowHeight="12"/>
  <cols>
    <col min="1" max="1" width="12.28515625" style="16" bestFit="1" customWidth="1"/>
    <col min="2" max="2" width="14.5703125" style="5" bestFit="1" customWidth="1"/>
    <col min="3" max="3" width="26.140625" style="4" customWidth="1"/>
    <col min="4" max="4" width="29.85546875" style="4" customWidth="1"/>
    <col min="5" max="5" width="38.7109375" style="5" customWidth="1"/>
    <col min="6" max="6" width="15.28515625" style="5" customWidth="1"/>
    <col min="7" max="7" width="77.85546875" style="5" bestFit="1" customWidth="1"/>
    <col min="8" max="16384" width="9.140625" style="5"/>
  </cols>
  <sheetData>
    <row r="1" spans="1:7" s="10" customFormat="1">
      <c r="A1" s="6" t="s">
        <v>1</v>
      </c>
      <c r="B1" s="7"/>
      <c r="C1" s="17"/>
      <c r="D1" s="8"/>
      <c r="E1" s="7"/>
      <c r="F1" s="7"/>
      <c r="G1" s="9"/>
    </row>
    <row r="2" spans="1:7" s="10" customFormat="1">
      <c r="A2" s="6" t="s">
        <v>6</v>
      </c>
      <c r="B2" s="7"/>
      <c r="C2" s="17"/>
      <c r="D2" s="8"/>
      <c r="E2" s="7"/>
      <c r="F2" s="7"/>
      <c r="G2" s="9"/>
    </row>
    <row r="3" spans="1:7" s="10" customFormat="1">
      <c r="A3" s="6" t="s">
        <v>150</v>
      </c>
      <c r="B3" s="11" t="s">
        <v>7</v>
      </c>
      <c r="C3" s="17"/>
      <c r="D3" s="8"/>
      <c r="E3" s="7" t="s">
        <v>7</v>
      </c>
      <c r="F3" s="7" t="s">
        <v>7</v>
      </c>
      <c r="G3" s="9"/>
    </row>
    <row r="4" spans="1:7" s="14" customFormat="1">
      <c r="A4" s="6" t="s">
        <v>8</v>
      </c>
      <c r="B4" s="12" t="s">
        <v>108</v>
      </c>
      <c r="C4" s="18" t="s">
        <v>109</v>
      </c>
      <c r="D4" s="13" t="s">
        <v>101</v>
      </c>
      <c r="E4" s="12" t="s">
        <v>102</v>
      </c>
      <c r="F4" s="12" t="s">
        <v>151</v>
      </c>
      <c r="G4" s="9"/>
    </row>
    <row r="5" spans="1:7" s="10" customFormat="1">
      <c r="A5" s="6" t="s">
        <v>16</v>
      </c>
      <c r="B5" s="11" t="s">
        <v>108</v>
      </c>
      <c r="C5" s="17" t="s">
        <v>109</v>
      </c>
      <c r="D5" s="8" t="s">
        <v>101</v>
      </c>
      <c r="E5" s="7" t="s">
        <v>102</v>
      </c>
      <c r="F5" s="7" t="s">
        <v>151</v>
      </c>
      <c r="G5" s="15" t="str">
        <f>CONCATENATE("METADATA|UserRole",
IF(ISBLANK(B$3),"","|" &amp; TRIM(B5)),
IF(ISBLANK(C$3),"","|" &amp; TRIM(C5)),
IF(ISBLANK(D$3),"","|" &amp; TRIM(D5)),
IF(ISBLANK(E$3),"","|" &amp; TRIM(E5)),
IF(ISBLANK(F$3),"","|" &amp; TRIM(F5)),
""
)</f>
        <v>METADATA|UserRole|PersonNumber|RoleCommonName|AddRemoveRole</v>
      </c>
    </row>
    <row r="6" spans="1:7" ht="12.75">
      <c r="B6" s="20" t="str">
        <f>Formula!H2</f>
        <v>10001</v>
      </c>
      <c r="C6" s="21" t="str">
        <f>Formula!I2</f>
        <v>10001</v>
      </c>
      <c r="D6" s="21" t="str">
        <f>Formula!J2</f>
        <v>Human Resource Specialist - View All</v>
      </c>
      <c r="E6" s="20" t="str">
        <f>Formula!K2</f>
        <v>HUMAN_RESOURCE_SPECIALIST_-_VIEW_ALL_DATA</v>
      </c>
      <c r="F6" s="22" t="str">
        <f>IF(B6&lt;&gt;"", "ADD", "")</f>
        <v>ADD</v>
      </c>
      <c r="G6" s="20" t="str">
        <f>IF(TRIM(C6)="", "", CONCATENATE("MERGE|UserRole",
IF(ISBLANK(B$3),"","|" &amp; TRIM(B6)),
IF(ISBLANK(C$3),"","|" &amp; TRIM(C6)),
IF(ISBLANK(D$3),"","|" &amp; TRIM(D6)),
IF(ISBLANK(E$3),"","|" &amp; TRIM(E6)),
IF(ISBLANK(F$3),"","|" &amp; TRIM(F6)),
""
))</f>
        <v>MERGE|UserRole|10001|HUMAN_RESOURCE_SPECIALIST_-_VIEW_ALL_DATA|ADD</v>
      </c>
    </row>
    <row r="7" spans="1:7" ht="12.75">
      <c r="B7" s="20" t="str">
        <f>Formula!H3</f>
        <v>10002</v>
      </c>
      <c r="C7" s="21" t="str">
        <f>Formula!I3</f>
        <v>10002</v>
      </c>
      <c r="D7" s="21" t="str">
        <f>Formula!J3</f>
        <v>Human Resource Specialist - View All</v>
      </c>
      <c r="E7" s="20" t="str">
        <f>Formula!K3</f>
        <v>HUMAN_RESOURCE_SPECIALIST_-_VIEW_ALL_DATA</v>
      </c>
      <c r="F7" s="22" t="str">
        <f>IF(B7&lt;&gt;"", "ADD", "")</f>
        <v>ADD</v>
      </c>
      <c r="G7" s="20" t="str">
        <f t="shared" ref="G7:G70" si="0">IF(TRIM(C7)="", "", CONCATENATE("MERGE|UserRole",
IF(ISBLANK(B$3),"","|" &amp; TRIM(B7)),
IF(ISBLANK(C$3),"","|" &amp; TRIM(C7)),
IF(ISBLANK(D$3),"","|" &amp; TRIM(D7)),
IF(ISBLANK(E$3),"","|" &amp; TRIM(E7)),
IF(ISBLANK(F$3),"","|" &amp; TRIM(F7)),
""
))</f>
        <v>MERGE|UserRole|10002|HUMAN_RESOURCE_SPECIALIST_-_VIEW_ALL_DATA|ADD</v>
      </c>
    </row>
    <row r="8" spans="1:7" ht="12.75">
      <c r="B8" s="20" t="str">
        <f>Formula!H4</f>
        <v>10003</v>
      </c>
      <c r="C8" s="21" t="str">
        <f>Formula!I4</f>
        <v>10003</v>
      </c>
      <c r="D8" s="21" t="str">
        <f>Formula!J4</f>
        <v>Human Resource Specialist - View All</v>
      </c>
      <c r="E8" s="20" t="str">
        <f>Formula!K4</f>
        <v>HUMAN_RESOURCE_SPECIALIST_-_VIEW_ALL_DATA</v>
      </c>
      <c r="F8" s="22" t="str">
        <f>IF(B8&lt;&gt;"", "ADD", "")</f>
        <v>ADD</v>
      </c>
      <c r="G8" s="20" t="str">
        <f t="shared" si="0"/>
        <v>MERGE|UserRole|10003|HUMAN_RESOURCE_SPECIALIST_-_VIEW_ALL_DATA|ADD</v>
      </c>
    </row>
    <row r="9" spans="1:7" ht="12.75">
      <c r="B9" s="20" t="str">
        <f>Formula!H5</f>
        <v>10004</v>
      </c>
      <c r="C9" s="21" t="str">
        <f>Formula!I5</f>
        <v>10004</v>
      </c>
      <c r="D9" s="21" t="str">
        <f>Formula!J5</f>
        <v>Human Resource Specialist - View All</v>
      </c>
      <c r="E9" s="20" t="str">
        <f>Formula!K5</f>
        <v>HUMAN_RESOURCE_SPECIALIST_-_VIEW_ALL_DATA</v>
      </c>
      <c r="F9" s="22" t="str">
        <f>IF(B9&lt;&gt;"", "ADD", "")</f>
        <v>ADD</v>
      </c>
      <c r="G9" s="20" t="str">
        <f t="shared" si="0"/>
        <v>MERGE|UserRole|10004|HUMAN_RESOURCE_SPECIALIST_-_VIEW_ALL_DATA|ADD</v>
      </c>
    </row>
    <row r="10" spans="1:7" ht="12.75">
      <c r="B10" s="20" t="str">
        <f>Formula!H6</f>
        <v>10005</v>
      </c>
      <c r="C10" s="21" t="str">
        <f>Formula!I6</f>
        <v>10005</v>
      </c>
      <c r="D10" s="21" t="str">
        <f>Formula!J6</f>
        <v>Human Resource Specialist - View All</v>
      </c>
      <c r="E10" s="20" t="str">
        <f>Formula!K6</f>
        <v>HUMAN_RESOURCE_SPECIALIST_-_VIEW_ALL_DATA</v>
      </c>
      <c r="F10" s="22" t="str">
        <f>IF(B10&lt;&gt;"", "ADD", "")</f>
        <v>ADD</v>
      </c>
      <c r="G10" s="20" t="str">
        <f t="shared" si="0"/>
        <v>MERGE|UserRole|10005|HUMAN_RESOURCE_SPECIALIST_-_VIEW_ALL_DATA|ADD</v>
      </c>
    </row>
    <row r="11" spans="1:7" ht="12.75">
      <c r="B11" s="20" t="str">
        <f>Formula!H7</f>
        <v>10006</v>
      </c>
      <c r="C11" s="21" t="str">
        <f>Formula!I7</f>
        <v>10006</v>
      </c>
      <c r="D11" s="21" t="str">
        <f>Formula!J7</f>
        <v>Human Resource Specialist - View All</v>
      </c>
      <c r="E11" s="20" t="str">
        <f>Formula!K7</f>
        <v>HUMAN_RESOURCE_SPECIALIST_-_VIEW_ALL_DATA</v>
      </c>
      <c r="F11" s="22" t="str">
        <f t="shared" ref="F11:F74" si="1">IF(B11&lt;&gt;"", "ADD", "")</f>
        <v>ADD</v>
      </c>
      <c r="G11" s="20" t="str">
        <f t="shared" si="0"/>
        <v>MERGE|UserRole|10006|HUMAN_RESOURCE_SPECIALIST_-_VIEW_ALL_DATA|ADD</v>
      </c>
    </row>
    <row r="12" spans="1:7" ht="12.75">
      <c r="B12" s="20" t="str">
        <f>Formula!H8</f>
        <v>10007</v>
      </c>
      <c r="C12" s="21" t="str">
        <f>Formula!I8</f>
        <v>10007</v>
      </c>
      <c r="D12" s="21" t="str">
        <f>Formula!J8</f>
        <v>Human Resource Specialist - View All</v>
      </c>
      <c r="E12" s="20" t="str">
        <f>Formula!K8</f>
        <v>HUMAN_RESOURCE_SPECIALIST_-_VIEW_ALL_DATA</v>
      </c>
      <c r="F12" s="22" t="str">
        <f t="shared" si="1"/>
        <v>ADD</v>
      </c>
      <c r="G12" s="20" t="str">
        <f t="shared" si="0"/>
        <v>MERGE|UserRole|10007|HUMAN_RESOURCE_SPECIALIST_-_VIEW_ALL_DATA|ADD</v>
      </c>
    </row>
    <row r="13" spans="1:7" ht="12.75">
      <c r="B13" s="20" t="str">
        <f>Formula!H9</f>
        <v>10008</v>
      </c>
      <c r="C13" s="21" t="str">
        <f>Formula!I9</f>
        <v>10008</v>
      </c>
      <c r="D13" s="21" t="str">
        <f>Formula!J9</f>
        <v>Human Resource Specialist - View All</v>
      </c>
      <c r="E13" s="20" t="str">
        <f>Formula!K9</f>
        <v>HUMAN_RESOURCE_SPECIALIST_-_VIEW_ALL_DATA</v>
      </c>
      <c r="F13" s="22" t="str">
        <f t="shared" si="1"/>
        <v>ADD</v>
      </c>
      <c r="G13" s="20" t="str">
        <f t="shared" si="0"/>
        <v>MERGE|UserRole|10008|HUMAN_RESOURCE_SPECIALIST_-_VIEW_ALL_DATA|ADD</v>
      </c>
    </row>
    <row r="14" spans="1:7" ht="12.75">
      <c r="B14" s="20" t="str">
        <f>Formula!H10</f>
        <v>10009</v>
      </c>
      <c r="C14" s="21" t="str">
        <f>Formula!I10</f>
        <v>10009</v>
      </c>
      <c r="D14" s="21" t="str">
        <f>Formula!J10</f>
        <v>Human Resource Specialist - View All</v>
      </c>
      <c r="E14" s="20" t="str">
        <f>Formula!K10</f>
        <v>HUMAN_RESOURCE_SPECIALIST_-_VIEW_ALL_DATA</v>
      </c>
      <c r="F14" s="22" t="str">
        <f t="shared" si="1"/>
        <v>ADD</v>
      </c>
      <c r="G14" s="20" t="str">
        <f t="shared" si="0"/>
        <v>MERGE|UserRole|10009|HUMAN_RESOURCE_SPECIALIST_-_VIEW_ALL_DATA|ADD</v>
      </c>
    </row>
    <row r="15" spans="1:7" ht="12.75">
      <c r="B15" s="20" t="str">
        <f>Formula!H11</f>
        <v>10010</v>
      </c>
      <c r="C15" s="21" t="str">
        <f>Formula!I11</f>
        <v>10010</v>
      </c>
      <c r="D15" s="21" t="str">
        <f>Formula!J11</f>
        <v>Human Resource Specialist - View All</v>
      </c>
      <c r="E15" s="20" t="str">
        <f>Formula!K11</f>
        <v>HUMAN_RESOURCE_SPECIALIST_-_VIEW_ALL_DATA</v>
      </c>
      <c r="F15" s="22" t="str">
        <f t="shared" si="1"/>
        <v>ADD</v>
      </c>
      <c r="G15" s="20" t="str">
        <f t="shared" si="0"/>
        <v>MERGE|UserRole|10010|HUMAN_RESOURCE_SPECIALIST_-_VIEW_ALL_DATA|ADD</v>
      </c>
    </row>
    <row r="16" spans="1:7" ht="12.75">
      <c r="B16" s="20" t="str">
        <f>Formula!H12</f>
        <v>10011</v>
      </c>
      <c r="C16" s="21" t="str">
        <f>Formula!I12</f>
        <v>10011</v>
      </c>
      <c r="D16" s="21" t="str">
        <f>Formula!J12</f>
        <v>Human Resource Specialist - View All</v>
      </c>
      <c r="E16" s="20" t="str">
        <f>Formula!K12</f>
        <v>HUMAN_RESOURCE_SPECIALIST_-_VIEW_ALL_DATA</v>
      </c>
      <c r="F16" s="22" t="str">
        <f t="shared" si="1"/>
        <v>ADD</v>
      </c>
      <c r="G16" s="20" t="str">
        <f t="shared" si="0"/>
        <v>MERGE|UserRole|10011|HUMAN_RESOURCE_SPECIALIST_-_VIEW_ALL_DATA|ADD</v>
      </c>
    </row>
    <row r="17" spans="2:7" ht="12.75">
      <c r="B17" s="20" t="str">
        <f>Formula!H13</f>
        <v>10012</v>
      </c>
      <c r="C17" s="21" t="str">
        <f>Formula!I13</f>
        <v>10012</v>
      </c>
      <c r="D17" s="21" t="str">
        <f>Formula!J13</f>
        <v>Human Resource Specialist - View All</v>
      </c>
      <c r="E17" s="20" t="str">
        <f>Formula!K13</f>
        <v>HUMAN_RESOURCE_SPECIALIST_-_VIEW_ALL_DATA</v>
      </c>
      <c r="F17" s="22" t="str">
        <f t="shared" si="1"/>
        <v>ADD</v>
      </c>
      <c r="G17" s="20" t="str">
        <f t="shared" si="0"/>
        <v>MERGE|UserRole|10012|HUMAN_RESOURCE_SPECIALIST_-_VIEW_ALL_DATA|ADD</v>
      </c>
    </row>
    <row r="18" spans="2:7" ht="12.75">
      <c r="B18" s="20" t="str">
        <f>Formula!H14</f>
        <v>10013</v>
      </c>
      <c r="C18" s="21" t="str">
        <f>Formula!I14</f>
        <v>10013</v>
      </c>
      <c r="D18" s="21" t="str">
        <f>Formula!J14</f>
        <v>Human Resource Specialist - View All</v>
      </c>
      <c r="E18" s="20" t="str">
        <f>Formula!K14</f>
        <v>HUMAN_RESOURCE_SPECIALIST_-_VIEW_ALL_DATA</v>
      </c>
      <c r="F18" s="22" t="str">
        <f t="shared" si="1"/>
        <v>ADD</v>
      </c>
      <c r="G18" s="20" t="str">
        <f t="shared" si="0"/>
        <v>MERGE|UserRole|10013|HUMAN_RESOURCE_SPECIALIST_-_VIEW_ALL_DATA|ADD</v>
      </c>
    </row>
    <row r="19" spans="2:7" ht="12.75">
      <c r="B19" s="20" t="str">
        <f>Formula!H15</f>
        <v>10014</v>
      </c>
      <c r="C19" s="21" t="str">
        <f>Formula!I15</f>
        <v>10014</v>
      </c>
      <c r="D19" s="21" t="str">
        <f>Formula!J15</f>
        <v>Human Resource Specialist - View All</v>
      </c>
      <c r="E19" s="20" t="str">
        <f>Formula!K15</f>
        <v>HUMAN_RESOURCE_SPECIALIST_-_VIEW_ALL_DATA</v>
      </c>
      <c r="F19" s="22" t="str">
        <f t="shared" si="1"/>
        <v>ADD</v>
      </c>
      <c r="G19" s="20" t="str">
        <f t="shared" si="0"/>
        <v>MERGE|UserRole|10014|HUMAN_RESOURCE_SPECIALIST_-_VIEW_ALL_DATA|ADD</v>
      </c>
    </row>
    <row r="20" spans="2:7" ht="12.75">
      <c r="B20" s="20" t="str">
        <f>Formula!H16</f>
        <v>10001</v>
      </c>
      <c r="C20" s="21" t="str">
        <f>Formula!I16</f>
        <v>10001</v>
      </c>
      <c r="D20" s="21" t="str">
        <f>Formula!J16</f>
        <v>Human Resource Analyst - View All</v>
      </c>
      <c r="E20" s="20" t="str">
        <f>Formula!K16</f>
        <v>HUMAN_RESOURCE_ANALYST_-_VIEW_ALL_DATA</v>
      </c>
      <c r="F20" s="22" t="str">
        <f t="shared" si="1"/>
        <v>ADD</v>
      </c>
      <c r="G20" s="20" t="str">
        <f t="shared" si="0"/>
        <v>MERGE|UserRole|10001|HUMAN_RESOURCE_ANALYST_-_VIEW_ALL_DATA|ADD</v>
      </c>
    </row>
    <row r="21" spans="2:7" ht="12.75">
      <c r="B21" s="20" t="str">
        <f>Formula!H17</f>
        <v>10002</v>
      </c>
      <c r="C21" s="21" t="str">
        <f>Formula!I17</f>
        <v>10002</v>
      </c>
      <c r="D21" s="21" t="str">
        <f>Formula!J17</f>
        <v>Human Resource Analyst - View All</v>
      </c>
      <c r="E21" s="20" t="str">
        <f>Formula!K17</f>
        <v>HUMAN_RESOURCE_ANALYST_-_VIEW_ALL_DATA</v>
      </c>
      <c r="F21" s="22" t="str">
        <f t="shared" si="1"/>
        <v>ADD</v>
      </c>
      <c r="G21" s="20" t="str">
        <f t="shared" si="0"/>
        <v>MERGE|UserRole|10002|HUMAN_RESOURCE_ANALYST_-_VIEW_ALL_DATA|ADD</v>
      </c>
    </row>
    <row r="22" spans="2:7" ht="12.75">
      <c r="B22" s="20" t="str">
        <f>Formula!H18</f>
        <v>10003</v>
      </c>
      <c r="C22" s="21" t="str">
        <f>Formula!I18</f>
        <v>10003</v>
      </c>
      <c r="D22" s="21" t="str">
        <f>Formula!J18</f>
        <v>Human Resource Analyst - View All</v>
      </c>
      <c r="E22" s="20" t="str">
        <f>Formula!K18</f>
        <v>HUMAN_RESOURCE_ANALYST_-_VIEW_ALL_DATA</v>
      </c>
      <c r="F22" s="22" t="str">
        <f t="shared" si="1"/>
        <v>ADD</v>
      </c>
      <c r="G22" s="20" t="str">
        <f t="shared" si="0"/>
        <v>MERGE|UserRole|10003|HUMAN_RESOURCE_ANALYST_-_VIEW_ALL_DATA|ADD</v>
      </c>
    </row>
    <row r="23" spans="2:7" ht="12.75">
      <c r="B23" s="20" t="str">
        <f>Formula!H19</f>
        <v>10004</v>
      </c>
      <c r="C23" s="21" t="str">
        <f>Formula!I19</f>
        <v>10004</v>
      </c>
      <c r="D23" s="21" t="str">
        <f>Formula!J19</f>
        <v>Human Resource Analyst - View All</v>
      </c>
      <c r="E23" s="20" t="str">
        <f>Formula!K19</f>
        <v>HUMAN_RESOURCE_ANALYST_-_VIEW_ALL_DATA</v>
      </c>
      <c r="F23" s="22" t="str">
        <f t="shared" si="1"/>
        <v>ADD</v>
      </c>
      <c r="G23" s="20" t="str">
        <f t="shared" si="0"/>
        <v>MERGE|UserRole|10004|HUMAN_RESOURCE_ANALYST_-_VIEW_ALL_DATA|ADD</v>
      </c>
    </row>
    <row r="24" spans="2:7" ht="12.75">
      <c r="B24" s="20" t="str">
        <f>Formula!H20</f>
        <v>10005</v>
      </c>
      <c r="C24" s="21" t="str">
        <f>Formula!I20</f>
        <v>10005</v>
      </c>
      <c r="D24" s="21" t="str">
        <f>Formula!J20</f>
        <v>Human Resource Analyst - View All</v>
      </c>
      <c r="E24" s="20" t="str">
        <f>Formula!K20</f>
        <v>HUMAN_RESOURCE_ANALYST_-_VIEW_ALL_DATA</v>
      </c>
      <c r="F24" s="22" t="str">
        <f t="shared" si="1"/>
        <v>ADD</v>
      </c>
      <c r="G24" s="20" t="str">
        <f t="shared" si="0"/>
        <v>MERGE|UserRole|10005|HUMAN_RESOURCE_ANALYST_-_VIEW_ALL_DATA|ADD</v>
      </c>
    </row>
    <row r="25" spans="2:7" ht="12.75">
      <c r="B25" s="20" t="str">
        <f>Formula!H21</f>
        <v>10006</v>
      </c>
      <c r="C25" s="21" t="str">
        <f>Formula!I21</f>
        <v>10006</v>
      </c>
      <c r="D25" s="21" t="str">
        <f>Formula!J21</f>
        <v>Human Resource Analyst - View All</v>
      </c>
      <c r="E25" s="20" t="str">
        <f>Formula!K21</f>
        <v>HUMAN_RESOURCE_ANALYST_-_VIEW_ALL_DATA</v>
      </c>
      <c r="F25" s="22" t="str">
        <f t="shared" si="1"/>
        <v>ADD</v>
      </c>
      <c r="G25" s="20" t="str">
        <f t="shared" si="0"/>
        <v>MERGE|UserRole|10006|HUMAN_RESOURCE_ANALYST_-_VIEW_ALL_DATA|ADD</v>
      </c>
    </row>
    <row r="26" spans="2:7" ht="12.75">
      <c r="B26" s="20" t="str">
        <f>Formula!H22</f>
        <v>10007</v>
      </c>
      <c r="C26" s="21" t="str">
        <f>Formula!I22</f>
        <v>10007</v>
      </c>
      <c r="D26" s="21" t="str">
        <f>Formula!J22</f>
        <v>Human Resource Analyst - View All</v>
      </c>
      <c r="E26" s="20" t="str">
        <f>Formula!K22</f>
        <v>HUMAN_RESOURCE_ANALYST_-_VIEW_ALL_DATA</v>
      </c>
      <c r="F26" s="22" t="str">
        <f t="shared" si="1"/>
        <v>ADD</v>
      </c>
      <c r="G26" s="20" t="str">
        <f t="shared" si="0"/>
        <v>MERGE|UserRole|10007|HUMAN_RESOURCE_ANALYST_-_VIEW_ALL_DATA|ADD</v>
      </c>
    </row>
    <row r="27" spans="2:7" ht="12.75">
      <c r="B27" s="20" t="str">
        <f>Formula!H23</f>
        <v>10008</v>
      </c>
      <c r="C27" s="21" t="str">
        <f>Formula!I23</f>
        <v>10008</v>
      </c>
      <c r="D27" s="21" t="str">
        <f>Formula!J23</f>
        <v>Human Resource Analyst - View All</v>
      </c>
      <c r="E27" s="20" t="str">
        <f>Formula!K23</f>
        <v>HUMAN_RESOURCE_ANALYST_-_VIEW_ALL_DATA</v>
      </c>
      <c r="F27" s="22" t="str">
        <f t="shared" si="1"/>
        <v>ADD</v>
      </c>
      <c r="G27" s="20" t="str">
        <f t="shared" si="0"/>
        <v>MERGE|UserRole|10008|HUMAN_RESOURCE_ANALYST_-_VIEW_ALL_DATA|ADD</v>
      </c>
    </row>
    <row r="28" spans="2:7" ht="12.75">
      <c r="B28" s="20" t="str">
        <f>Formula!H24</f>
        <v>10009</v>
      </c>
      <c r="C28" s="21" t="str">
        <f>Formula!I24</f>
        <v>10009</v>
      </c>
      <c r="D28" s="21" t="str">
        <f>Formula!J24</f>
        <v>Human Resource Analyst - View All</v>
      </c>
      <c r="E28" s="20" t="str">
        <f>Formula!K24</f>
        <v>HUMAN_RESOURCE_ANALYST_-_VIEW_ALL_DATA</v>
      </c>
      <c r="F28" s="22" t="str">
        <f t="shared" si="1"/>
        <v>ADD</v>
      </c>
      <c r="G28" s="20" t="str">
        <f t="shared" si="0"/>
        <v>MERGE|UserRole|10009|HUMAN_RESOURCE_ANALYST_-_VIEW_ALL_DATA|ADD</v>
      </c>
    </row>
    <row r="29" spans="2:7" ht="12.75">
      <c r="B29" s="20" t="str">
        <f>Formula!H25</f>
        <v>10010</v>
      </c>
      <c r="C29" s="21" t="str">
        <f>Formula!I25</f>
        <v>10010</v>
      </c>
      <c r="D29" s="21" t="str">
        <f>Formula!J25</f>
        <v>Human Resource Analyst - View All</v>
      </c>
      <c r="E29" s="20" t="str">
        <f>Formula!K25</f>
        <v>HUMAN_RESOURCE_ANALYST_-_VIEW_ALL_DATA</v>
      </c>
      <c r="F29" s="22" t="str">
        <f t="shared" si="1"/>
        <v>ADD</v>
      </c>
      <c r="G29" s="20" t="str">
        <f t="shared" si="0"/>
        <v>MERGE|UserRole|10010|HUMAN_RESOURCE_ANALYST_-_VIEW_ALL_DATA|ADD</v>
      </c>
    </row>
    <row r="30" spans="2:7" ht="12.75">
      <c r="B30" s="20" t="str">
        <f>Formula!H26</f>
        <v>10011</v>
      </c>
      <c r="C30" s="21" t="str">
        <f>Formula!I26</f>
        <v>10011</v>
      </c>
      <c r="D30" s="21" t="str">
        <f>Formula!J26</f>
        <v>Human Resource Analyst - View All</v>
      </c>
      <c r="E30" s="20" t="str">
        <f>Formula!K26</f>
        <v>HUMAN_RESOURCE_ANALYST_-_VIEW_ALL_DATA</v>
      </c>
      <c r="F30" s="22" t="str">
        <f t="shared" si="1"/>
        <v>ADD</v>
      </c>
      <c r="G30" s="20" t="str">
        <f t="shared" si="0"/>
        <v>MERGE|UserRole|10011|HUMAN_RESOURCE_ANALYST_-_VIEW_ALL_DATA|ADD</v>
      </c>
    </row>
    <row r="31" spans="2:7" ht="12.75">
      <c r="B31" s="20" t="str">
        <f>Formula!H27</f>
        <v>10012</v>
      </c>
      <c r="C31" s="21" t="str">
        <f>Formula!I27</f>
        <v>10012</v>
      </c>
      <c r="D31" s="21" t="str">
        <f>Formula!J27</f>
        <v>Human Resource Analyst - View All</v>
      </c>
      <c r="E31" s="20" t="str">
        <f>Formula!K27</f>
        <v>HUMAN_RESOURCE_ANALYST_-_VIEW_ALL_DATA</v>
      </c>
      <c r="F31" s="22" t="str">
        <f t="shared" si="1"/>
        <v>ADD</v>
      </c>
      <c r="G31" s="20" t="str">
        <f t="shared" si="0"/>
        <v>MERGE|UserRole|10012|HUMAN_RESOURCE_ANALYST_-_VIEW_ALL_DATA|ADD</v>
      </c>
    </row>
    <row r="32" spans="2:7" ht="12.75">
      <c r="B32" s="20" t="str">
        <f>Formula!H28</f>
        <v>10013</v>
      </c>
      <c r="C32" s="21" t="str">
        <f>Formula!I28</f>
        <v>10013</v>
      </c>
      <c r="D32" s="21" t="str">
        <f>Formula!J28</f>
        <v>Human Resource Analyst - View All</v>
      </c>
      <c r="E32" s="20" t="str">
        <f>Formula!K28</f>
        <v>HUMAN_RESOURCE_ANALYST_-_VIEW_ALL_DATA</v>
      </c>
      <c r="F32" s="22" t="str">
        <f t="shared" si="1"/>
        <v>ADD</v>
      </c>
      <c r="G32" s="20" t="str">
        <f t="shared" si="0"/>
        <v>MERGE|UserRole|10013|HUMAN_RESOURCE_ANALYST_-_VIEW_ALL_DATA|ADD</v>
      </c>
    </row>
    <row r="33" spans="2:7" ht="12.75">
      <c r="B33" s="20" t="str">
        <f>Formula!H29</f>
        <v>10014</v>
      </c>
      <c r="C33" s="21" t="str">
        <f>Formula!I29</f>
        <v>10014</v>
      </c>
      <c r="D33" s="21" t="str">
        <f>Formula!J29</f>
        <v>Human Resource Analyst - View All</v>
      </c>
      <c r="E33" s="20" t="str">
        <f>Formula!K29</f>
        <v>HUMAN_RESOURCE_ANALYST_-_VIEW_ALL_DATA</v>
      </c>
      <c r="F33" s="22" t="str">
        <f t="shared" si="1"/>
        <v>ADD</v>
      </c>
      <c r="G33" s="20" t="str">
        <f t="shared" si="0"/>
        <v>MERGE|UserRole|10014|HUMAN_RESOURCE_ANALYST_-_VIEW_ALL_DATA|ADD</v>
      </c>
    </row>
    <row r="34" spans="2:7" ht="12.75">
      <c r="B34" s="20" t="str">
        <f>Formula!H30</f>
        <v>10001</v>
      </c>
      <c r="C34" s="21" t="str">
        <f>Formula!I30</f>
        <v>10001</v>
      </c>
      <c r="D34" s="21" t="str">
        <f>Formula!J30</f>
        <v>Payroll Administrator - View All</v>
      </c>
      <c r="E34" s="20" t="str">
        <f>Formula!K30</f>
        <v>PAYROLL_ADMINISTRATOR_-_VIEW_ALL_DATA</v>
      </c>
      <c r="F34" s="22" t="str">
        <f t="shared" si="1"/>
        <v>ADD</v>
      </c>
      <c r="G34" s="20" t="str">
        <f t="shared" si="0"/>
        <v>MERGE|UserRole|10001|PAYROLL_ADMINISTRATOR_-_VIEW_ALL_DATA|ADD</v>
      </c>
    </row>
    <row r="35" spans="2:7" ht="12.75">
      <c r="B35" s="20" t="str">
        <f>Formula!H31</f>
        <v>10002</v>
      </c>
      <c r="C35" s="21" t="str">
        <f>Formula!I31</f>
        <v>10002</v>
      </c>
      <c r="D35" s="21" t="str">
        <f>Formula!J31</f>
        <v>Payroll Administrator - View All</v>
      </c>
      <c r="E35" s="20" t="str">
        <f>Formula!K31</f>
        <v>PAYROLL_ADMINISTRATOR_-_VIEW_ALL_DATA</v>
      </c>
      <c r="F35" s="22" t="str">
        <f t="shared" si="1"/>
        <v>ADD</v>
      </c>
      <c r="G35" s="20" t="str">
        <f t="shared" si="0"/>
        <v>MERGE|UserRole|10002|PAYROLL_ADMINISTRATOR_-_VIEW_ALL_DATA|ADD</v>
      </c>
    </row>
    <row r="36" spans="2:7" ht="12.75">
      <c r="B36" s="20" t="str">
        <f>Formula!H32</f>
        <v>10003</v>
      </c>
      <c r="C36" s="21" t="str">
        <f>Formula!I32</f>
        <v>10003</v>
      </c>
      <c r="D36" s="21" t="str">
        <f>Formula!J32</f>
        <v>Payroll Administrator - View All</v>
      </c>
      <c r="E36" s="20" t="str">
        <f>Formula!K32</f>
        <v>PAYROLL_ADMINISTRATOR_-_VIEW_ALL_DATA</v>
      </c>
      <c r="F36" s="22" t="str">
        <f t="shared" si="1"/>
        <v>ADD</v>
      </c>
      <c r="G36" s="20" t="str">
        <f t="shared" si="0"/>
        <v>MERGE|UserRole|10003|PAYROLL_ADMINISTRATOR_-_VIEW_ALL_DATA|ADD</v>
      </c>
    </row>
    <row r="37" spans="2:7" ht="12.75">
      <c r="B37" s="20" t="str">
        <f>Formula!H33</f>
        <v>10004</v>
      </c>
      <c r="C37" s="21" t="str">
        <f>Formula!I33</f>
        <v>10004</v>
      </c>
      <c r="D37" s="21" t="str">
        <f>Formula!J33</f>
        <v>Payroll Administrator - View All</v>
      </c>
      <c r="E37" s="20" t="str">
        <f>Formula!K33</f>
        <v>PAYROLL_ADMINISTRATOR_-_VIEW_ALL_DATA</v>
      </c>
      <c r="F37" s="22" t="str">
        <f t="shared" si="1"/>
        <v>ADD</v>
      </c>
      <c r="G37" s="20" t="str">
        <f t="shared" si="0"/>
        <v>MERGE|UserRole|10004|PAYROLL_ADMINISTRATOR_-_VIEW_ALL_DATA|ADD</v>
      </c>
    </row>
    <row r="38" spans="2:7" ht="12.75">
      <c r="B38" s="20" t="str">
        <f>Formula!H34</f>
        <v>10005</v>
      </c>
      <c r="C38" s="21" t="str">
        <f>Formula!I34</f>
        <v>10005</v>
      </c>
      <c r="D38" s="21" t="str">
        <f>Formula!J34</f>
        <v>Payroll Administrator - View All</v>
      </c>
      <c r="E38" s="20" t="str">
        <f>Formula!K34</f>
        <v>PAYROLL_ADMINISTRATOR_-_VIEW_ALL_DATA</v>
      </c>
      <c r="F38" s="22" t="str">
        <f t="shared" si="1"/>
        <v>ADD</v>
      </c>
      <c r="G38" s="20" t="str">
        <f t="shared" si="0"/>
        <v>MERGE|UserRole|10005|PAYROLL_ADMINISTRATOR_-_VIEW_ALL_DATA|ADD</v>
      </c>
    </row>
    <row r="39" spans="2:7" ht="12.75">
      <c r="B39" s="20" t="str">
        <f>Formula!H35</f>
        <v>10006</v>
      </c>
      <c r="C39" s="21" t="str">
        <f>Formula!I35</f>
        <v>10006</v>
      </c>
      <c r="D39" s="21" t="str">
        <f>Formula!J35</f>
        <v>Payroll Administrator - View All</v>
      </c>
      <c r="E39" s="20" t="str">
        <f>Formula!K35</f>
        <v>PAYROLL_ADMINISTRATOR_-_VIEW_ALL_DATA</v>
      </c>
      <c r="F39" s="22" t="str">
        <f t="shared" si="1"/>
        <v>ADD</v>
      </c>
      <c r="G39" s="20" t="str">
        <f t="shared" si="0"/>
        <v>MERGE|UserRole|10006|PAYROLL_ADMINISTRATOR_-_VIEW_ALL_DATA|ADD</v>
      </c>
    </row>
    <row r="40" spans="2:7" ht="12.75">
      <c r="B40" s="20" t="str">
        <f>Formula!H36</f>
        <v>10007</v>
      </c>
      <c r="C40" s="21" t="str">
        <f>Formula!I36</f>
        <v>10007</v>
      </c>
      <c r="D40" s="21" t="str">
        <f>Formula!J36</f>
        <v>Payroll Administrator - View All</v>
      </c>
      <c r="E40" s="20" t="str">
        <f>Formula!K36</f>
        <v>PAYROLL_ADMINISTRATOR_-_VIEW_ALL_DATA</v>
      </c>
      <c r="F40" s="22" t="str">
        <f t="shared" si="1"/>
        <v>ADD</v>
      </c>
      <c r="G40" s="20" t="str">
        <f t="shared" si="0"/>
        <v>MERGE|UserRole|10007|PAYROLL_ADMINISTRATOR_-_VIEW_ALL_DATA|ADD</v>
      </c>
    </row>
    <row r="41" spans="2:7" ht="12.75">
      <c r="B41" s="20" t="str">
        <f>Formula!H37</f>
        <v>10008</v>
      </c>
      <c r="C41" s="21" t="str">
        <f>Formula!I37</f>
        <v>10008</v>
      </c>
      <c r="D41" s="21" t="str">
        <f>Formula!J37</f>
        <v>Payroll Administrator - View All</v>
      </c>
      <c r="E41" s="20" t="str">
        <f>Formula!K37</f>
        <v>PAYROLL_ADMINISTRATOR_-_VIEW_ALL_DATA</v>
      </c>
      <c r="F41" s="22" t="str">
        <f t="shared" si="1"/>
        <v>ADD</v>
      </c>
      <c r="G41" s="20" t="str">
        <f t="shared" si="0"/>
        <v>MERGE|UserRole|10008|PAYROLL_ADMINISTRATOR_-_VIEW_ALL_DATA|ADD</v>
      </c>
    </row>
    <row r="42" spans="2:7" ht="12.75">
      <c r="B42" s="20" t="str">
        <f>Formula!H38</f>
        <v>10009</v>
      </c>
      <c r="C42" s="21" t="str">
        <f>Formula!I38</f>
        <v>10009</v>
      </c>
      <c r="D42" s="21" t="str">
        <f>Formula!J38</f>
        <v>Payroll Administrator - View All</v>
      </c>
      <c r="E42" s="20" t="str">
        <f>Formula!K38</f>
        <v>PAYROLL_ADMINISTRATOR_-_VIEW_ALL_DATA</v>
      </c>
      <c r="F42" s="22" t="str">
        <f t="shared" si="1"/>
        <v>ADD</v>
      </c>
      <c r="G42" s="20" t="str">
        <f t="shared" si="0"/>
        <v>MERGE|UserRole|10009|PAYROLL_ADMINISTRATOR_-_VIEW_ALL_DATA|ADD</v>
      </c>
    </row>
    <row r="43" spans="2:7" ht="12.75">
      <c r="B43" s="20" t="str">
        <f>Formula!H39</f>
        <v>10010</v>
      </c>
      <c r="C43" s="21" t="str">
        <f>Formula!I39</f>
        <v>10010</v>
      </c>
      <c r="D43" s="21" t="str">
        <f>Formula!J39</f>
        <v>Payroll Administrator - View All</v>
      </c>
      <c r="E43" s="20" t="str">
        <f>Formula!K39</f>
        <v>PAYROLL_ADMINISTRATOR_-_VIEW_ALL_DATA</v>
      </c>
      <c r="F43" s="22" t="str">
        <f t="shared" si="1"/>
        <v>ADD</v>
      </c>
      <c r="G43" s="20" t="str">
        <f t="shared" si="0"/>
        <v>MERGE|UserRole|10010|PAYROLL_ADMINISTRATOR_-_VIEW_ALL_DATA|ADD</v>
      </c>
    </row>
    <row r="44" spans="2:7" ht="12.75">
      <c r="B44" s="20" t="str">
        <f>Formula!H40</f>
        <v>10011</v>
      </c>
      <c r="C44" s="21" t="str">
        <f>Formula!I40</f>
        <v>10011</v>
      </c>
      <c r="D44" s="21" t="str">
        <f>Formula!J40</f>
        <v>Payroll Administrator - View All</v>
      </c>
      <c r="E44" s="20" t="str">
        <f>Formula!K40</f>
        <v>PAYROLL_ADMINISTRATOR_-_VIEW_ALL_DATA</v>
      </c>
      <c r="F44" s="22" t="str">
        <f t="shared" si="1"/>
        <v>ADD</v>
      </c>
      <c r="G44" s="20" t="str">
        <f t="shared" si="0"/>
        <v>MERGE|UserRole|10011|PAYROLL_ADMINISTRATOR_-_VIEW_ALL_DATA|ADD</v>
      </c>
    </row>
    <row r="45" spans="2:7" ht="12.75">
      <c r="B45" s="20" t="str">
        <f>Formula!H41</f>
        <v>10012</v>
      </c>
      <c r="C45" s="21" t="str">
        <f>Formula!I41</f>
        <v>10012</v>
      </c>
      <c r="D45" s="21" t="str">
        <f>Formula!J41</f>
        <v>Payroll Administrator - View All</v>
      </c>
      <c r="E45" s="20" t="str">
        <f>Formula!K41</f>
        <v>PAYROLL_ADMINISTRATOR_-_VIEW_ALL_DATA</v>
      </c>
      <c r="F45" s="22" t="str">
        <f t="shared" si="1"/>
        <v>ADD</v>
      </c>
      <c r="G45" s="20" t="str">
        <f t="shared" si="0"/>
        <v>MERGE|UserRole|10012|PAYROLL_ADMINISTRATOR_-_VIEW_ALL_DATA|ADD</v>
      </c>
    </row>
    <row r="46" spans="2:7" ht="12.75">
      <c r="B46" s="20" t="str">
        <f>Formula!H42</f>
        <v>10013</v>
      </c>
      <c r="C46" s="21" t="str">
        <f>Formula!I42</f>
        <v>10013</v>
      </c>
      <c r="D46" s="21" t="str">
        <f>Formula!J42</f>
        <v>Payroll Administrator - View All</v>
      </c>
      <c r="E46" s="20" t="str">
        <f>Formula!K42</f>
        <v>PAYROLL_ADMINISTRATOR_-_VIEW_ALL_DATA</v>
      </c>
      <c r="F46" s="22" t="str">
        <f t="shared" si="1"/>
        <v>ADD</v>
      </c>
      <c r="G46" s="20" t="str">
        <f t="shared" si="0"/>
        <v>MERGE|UserRole|10013|PAYROLL_ADMINISTRATOR_-_VIEW_ALL_DATA|ADD</v>
      </c>
    </row>
    <row r="47" spans="2:7" ht="12.75">
      <c r="B47" s="20" t="str">
        <f>Formula!H43</f>
        <v>10014</v>
      </c>
      <c r="C47" s="21" t="str">
        <f>Formula!I43</f>
        <v>10014</v>
      </c>
      <c r="D47" s="21" t="str">
        <f>Formula!J43</f>
        <v>Payroll Administrator - View All</v>
      </c>
      <c r="E47" s="20" t="str">
        <f>Formula!K43</f>
        <v>PAYROLL_ADMINISTRATOR_-_VIEW_ALL_DATA</v>
      </c>
      <c r="F47" s="22" t="str">
        <f t="shared" si="1"/>
        <v>ADD</v>
      </c>
      <c r="G47" s="20" t="str">
        <f t="shared" si="0"/>
        <v>MERGE|UserRole|10014|PAYROLL_ADMINISTRATOR_-_VIEW_ALL_DATA|ADD</v>
      </c>
    </row>
    <row r="48" spans="2:7" ht="12.75">
      <c r="B48" s="20" t="str">
        <f>Formula!H44</f>
        <v>10001</v>
      </c>
      <c r="C48" s="21" t="str">
        <f>Formula!I44</f>
        <v>10001</v>
      </c>
      <c r="D48" s="21" t="str">
        <f>Formula!J44</f>
        <v>Payroll Manager - View All</v>
      </c>
      <c r="E48" s="20" t="str">
        <f>Formula!K44</f>
        <v>PAYROLL_MANAGER_-_VIEW_ALL_DATA</v>
      </c>
      <c r="F48" s="22" t="str">
        <f t="shared" si="1"/>
        <v>ADD</v>
      </c>
      <c r="G48" s="20" t="str">
        <f t="shared" si="0"/>
        <v>MERGE|UserRole|10001|PAYROLL_MANAGER_-_VIEW_ALL_DATA|ADD</v>
      </c>
    </row>
    <row r="49" spans="2:7" ht="12.75">
      <c r="B49" s="20" t="str">
        <f>Formula!H45</f>
        <v>10002</v>
      </c>
      <c r="C49" s="21" t="str">
        <f>Formula!I45</f>
        <v>10002</v>
      </c>
      <c r="D49" s="21" t="str">
        <f>Formula!J45</f>
        <v>Payroll Manager - View All</v>
      </c>
      <c r="E49" s="20" t="str">
        <f>Formula!K45</f>
        <v>PAYROLL_MANAGER_-_VIEW_ALL_DATA</v>
      </c>
      <c r="F49" s="22" t="str">
        <f t="shared" si="1"/>
        <v>ADD</v>
      </c>
      <c r="G49" s="20" t="str">
        <f t="shared" si="0"/>
        <v>MERGE|UserRole|10002|PAYROLL_MANAGER_-_VIEW_ALL_DATA|ADD</v>
      </c>
    </row>
    <row r="50" spans="2:7" ht="12.75">
      <c r="B50" s="20" t="str">
        <f>Formula!H46</f>
        <v>10003</v>
      </c>
      <c r="C50" s="21" t="str">
        <f>Formula!I46</f>
        <v>10003</v>
      </c>
      <c r="D50" s="21" t="str">
        <f>Formula!J46</f>
        <v>Payroll Manager - View All</v>
      </c>
      <c r="E50" s="20" t="str">
        <f>Formula!K46</f>
        <v>PAYROLL_MANAGER_-_VIEW_ALL_DATA</v>
      </c>
      <c r="F50" s="22" t="str">
        <f t="shared" si="1"/>
        <v>ADD</v>
      </c>
      <c r="G50" s="20" t="str">
        <f t="shared" si="0"/>
        <v>MERGE|UserRole|10003|PAYROLL_MANAGER_-_VIEW_ALL_DATA|ADD</v>
      </c>
    </row>
    <row r="51" spans="2:7" ht="12.75">
      <c r="B51" s="20" t="str">
        <f>Formula!H47</f>
        <v>10004</v>
      </c>
      <c r="C51" s="21" t="str">
        <f>Formula!I47</f>
        <v>10004</v>
      </c>
      <c r="D51" s="21" t="str">
        <f>Formula!J47</f>
        <v>Payroll Manager - View All</v>
      </c>
      <c r="E51" s="20" t="str">
        <f>Formula!K47</f>
        <v>PAYROLL_MANAGER_-_VIEW_ALL_DATA</v>
      </c>
      <c r="F51" s="22" t="str">
        <f t="shared" si="1"/>
        <v>ADD</v>
      </c>
      <c r="G51" s="20" t="str">
        <f t="shared" si="0"/>
        <v>MERGE|UserRole|10004|PAYROLL_MANAGER_-_VIEW_ALL_DATA|ADD</v>
      </c>
    </row>
    <row r="52" spans="2:7" ht="12.75">
      <c r="B52" s="20" t="str">
        <f>Formula!H48</f>
        <v>10005</v>
      </c>
      <c r="C52" s="21" t="str">
        <f>Formula!I48</f>
        <v>10005</v>
      </c>
      <c r="D52" s="21" t="str">
        <f>Formula!J48</f>
        <v>Payroll Manager - View All</v>
      </c>
      <c r="E52" s="20" t="str">
        <f>Formula!K48</f>
        <v>PAYROLL_MANAGER_-_VIEW_ALL_DATA</v>
      </c>
      <c r="F52" s="22" t="str">
        <f t="shared" si="1"/>
        <v>ADD</v>
      </c>
      <c r="G52" s="20" t="str">
        <f t="shared" si="0"/>
        <v>MERGE|UserRole|10005|PAYROLL_MANAGER_-_VIEW_ALL_DATA|ADD</v>
      </c>
    </row>
    <row r="53" spans="2:7" ht="12.75">
      <c r="B53" s="20" t="str">
        <f>Formula!H49</f>
        <v>10006</v>
      </c>
      <c r="C53" s="21" t="str">
        <f>Formula!I49</f>
        <v>10006</v>
      </c>
      <c r="D53" s="21" t="str">
        <f>Formula!J49</f>
        <v>Payroll Manager - View All</v>
      </c>
      <c r="E53" s="20" t="str">
        <f>Formula!K49</f>
        <v>PAYROLL_MANAGER_-_VIEW_ALL_DATA</v>
      </c>
      <c r="F53" s="22" t="str">
        <f t="shared" si="1"/>
        <v>ADD</v>
      </c>
      <c r="G53" s="20" t="str">
        <f t="shared" si="0"/>
        <v>MERGE|UserRole|10006|PAYROLL_MANAGER_-_VIEW_ALL_DATA|ADD</v>
      </c>
    </row>
    <row r="54" spans="2:7" ht="12.75">
      <c r="B54" s="20" t="str">
        <f>Formula!H50</f>
        <v>10007</v>
      </c>
      <c r="C54" s="21" t="str">
        <f>Formula!I50</f>
        <v>10007</v>
      </c>
      <c r="D54" s="21" t="str">
        <f>Formula!J50</f>
        <v>Payroll Manager - View All</v>
      </c>
      <c r="E54" s="20" t="str">
        <f>Formula!K50</f>
        <v>PAYROLL_MANAGER_-_VIEW_ALL_DATA</v>
      </c>
      <c r="F54" s="22" t="str">
        <f t="shared" si="1"/>
        <v>ADD</v>
      </c>
      <c r="G54" s="20" t="str">
        <f t="shared" si="0"/>
        <v>MERGE|UserRole|10007|PAYROLL_MANAGER_-_VIEW_ALL_DATA|ADD</v>
      </c>
    </row>
    <row r="55" spans="2:7" ht="12.75">
      <c r="B55" s="20" t="str">
        <f>Formula!H51</f>
        <v>10008</v>
      </c>
      <c r="C55" s="21" t="str">
        <f>Formula!I51</f>
        <v>10008</v>
      </c>
      <c r="D55" s="21" t="str">
        <f>Formula!J51</f>
        <v>Payroll Manager - View All</v>
      </c>
      <c r="E55" s="20" t="str">
        <f>Formula!K51</f>
        <v>PAYROLL_MANAGER_-_VIEW_ALL_DATA</v>
      </c>
      <c r="F55" s="22" t="str">
        <f t="shared" si="1"/>
        <v>ADD</v>
      </c>
      <c r="G55" s="20" t="str">
        <f t="shared" si="0"/>
        <v>MERGE|UserRole|10008|PAYROLL_MANAGER_-_VIEW_ALL_DATA|ADD</v>
      </c>
    </row>
    <row r="56" spans="2:7" ht="12.75">
      <c r="B56" s="20" t="str">
        <f>Formula!H52</f>
        <v>10009</v>
      </c>
      <c r="C56" s="21" t="str">
        <f>Formula!I52</f>
        <v>10009</v>
      </c>
      <c r="D56" s="21" t="str">
        <f>Formula!J52</f>
        <v>Payroll Manager - View All</v>
      </c>
      <c r="E56" s="20" t="str">
        <f>Formula!K52</f>
        <v>PAYROLL_MANAGER_-_VIEW_ALL_DATA</v>
      </c>
      <c r="F56" s="22" t="str">
        <f t="shared" si="1"/>
        <v>ADD</v>
      </c>
      <c r="G56" s="20" t="str">
        <f t="shared" si="0"/>
        <v>MERGE|UserRole|10009|PAYROLL_MANAGER_-_VIEW_ALL_DATA|ADD</v>
      </c>
    </row>
    <row r="57" spans="2:7" ht="12.75">
      <c r="B57" s="20" t="str">
        <f>Formula!H53</f>
        <v>10010</v>
      </c>
      <c r="C57" s="21" t="str">
        <f>Formula!I53</f>
        <v>10010</v>
      </c>
      <c r="D57" s="21" t="str">
        <f>Formula!J53</f>
        <v>Payroll Manager - View All</v>
      </c>
      <c r="E57" s="20" t="str">
        <f>Formula!K53</f>
        <v>PAYROLL_MANAGER_-_VIEW_ALL_DATA</v>
      </c>
      <c r="F57" s="22" t="str">
        <f t="shared" si="1"/>
        <v>ADD</v>
      </c>
      <c r="G57" s="20" t="str">
        <f t="shared" si="0"/>
        <v>MERGE|UserRole|10010|PAYROLL_MANAGER_-_VIEW_ALL_DATA|ADD</v>
      </c>
    </row>
    <row r="58" spans="2:7" ht="12.75">
      <c r="B58" s="20" t="str">
        <f>Formula!H54</f>
        <v>10011</v>
      </c>
      <c r="C58" s="21" t="str">
        <f>Formula!I54</f>
        <v>10011</v>
      </c>
      <c r="D58" s="21" t="str">
        <f>Formula!J54</f>
        <v>Payroll Manager - View All</v>
      </c>
      <c r="E58" s="20" t="str">
        <f>Formula!K54</f>
        <v>PAYROLL_MANAGER_-_VIEW_ALL_DATA</v>
      </c>
      <c r="F58" s="22" t="str">
        <f t="shared" si="1"/>
        <v>ADD</v>
      </c>
      <c r="G58" s="20" t="str">
        <f t="shared" si="0"/>
        <v>MERGE|UserRole|10011|PAYROLL_MANAGER_-_VIEW_ALL_DATA|ADD</v>
      </c>
    </row>
    <row r="59" spans="2:7" ht="12.75">
      <c r="B59" s="20" t="str">
        <f>Formula!H55</f>
        <v>10012</v>
      </c>
      <c r="C59" s="21" t="str">
        <f>Formula!I55</f>
        <v>10012</v>
      </c>
      <c r="D59" s="21" t="str">
        <f>Formula!J55</f>
        <v>Payroll Manager - View All</v>
      </c>
      <c r="E59" s="20" t="str">
        <f>Formula!K55</f>
        <v>PAYROLL_MANAGER_-_VIEW_ALL_DATA</v>
      </c>
      <c r="F59" s="22" t="str">
        <f t="shared" si="1"/>
        <v>ADD</v>
      </c>
      <c r="G59" s="20" t="str">
        <f t="shared" si="0"/>
        <v>MERGE|UserRole|10012|PAYROLL_MANAGER_-_VIEW_ALL_DATA|ADD</v>
      </c>
    </row>
    <row r="60" spans="2:7" ht="12.75">
      <c r="B60" s="20" t="str">
        <f>Formula!H56</f>
        <v>10013</v>
      </c>
      <c r="C60" s="21" t="str">
        <f>Formula!I56</f>
        <v>10013</v>
      </c>
      <c r="D60" s="21" t="str">
        <f>Formula!J56</f>
        <v>Payroll Manager - View All</v>
      </c>
      <c r="E60" s="20" t="str">
        <f>Formula!K56</f>
        <v>PAYROLL_MANAGER_-_VIEW_ALL_DATA</v>
      </c>
      <c r="F60" s="22" t="str">
        <f t="shared" si="1"/>
        <v>ADD</v>
      </c>
      <c r="G60" s="20" t="str">
        <f t="shared" si="0"/>
        <v>MERGE|UserRole|10013|PAYROLL_MANAGER_-_VIEW_ALL_DATA|ADD</v>
      </c>
    </row>
    <row r="61" spans="2:7" ht="12.75">
      <c r="B61" s="20" t="str">
        <f>Formula!H57</f>
        <v>10014</v>
      </c>
      <c r="C61" s="21" t="str">
        <f>Formula!I57</f>
        <v>10014</v>
      </c>
      <c r="D61" s="21" t="str">
        <f>Formula!J57</f>
        <v>Payroll Manager - View All</v>
      </c>
      <c r="E61" s="20" t="str">
        <f>Formula!K57</f>
        <v>PAYROLL_MANAGER_-_VIEW_ALL_DATA</v>
      </c>
      <c r="F61" s="22" t="str">
        <f t="shared" si="1"/>
        <v>ADD</v>
      </c>
      <c r="G61" s="20" t="str">
        <f t="shared" si="0"/>
        <v>MERGE|UserRole|10014|PAYROLL_MANAGER_-_VIEW_ALL_DATA|ADD</v>
      </c>
    </row>
    <row r="62" spans="2:7" ht="12.75">
      <c r="B62" s="20" t="str">
        <f>Formula!H58</f>
        <v>10001</v>
      </c>
      <c r="C62" s="21" t="str">
        <f>Formula!I58</f>
        <v>10001</v>
      </c>
      <c r="D62" s="21" t="str">
        <f>Formula!J58</f>
        <v>Time and Labor Administrator - View All</v>
      </c>
      <c r="E62" s="20" t="str">
        <f>Formula!K58</f>
        <v>TIME_AND_LABOR_ADMINISTRATOR_-_VIEW_ALL_DATA</v>
      </c>
      <c r="F62" s="22" t="str">
        <f t="shared" si="1"/>
        <v>ADD</v>
      </c>
      <c r="G62" s="20" t="str">
        <f t="shared" si="0"/>
        <v>MERGE|UserRole|10001|TIME_AND_LABOR_ADMINISTRATOR_-_VIEW_ALL_DATA|ADD</v>
      </c>
    </row>
    <row r="63" spans="2:7" ht="12.75">
      <c r="B63" s="20" t="str">
        <f>Formula!H59</f>
        <v>10002</v>
      </c>
      <c r="C63" s="21" t="str">
        <f>Formula!I59</f>
        <v>10002</v>
      </c>
      <c r="D63" s="21" t="str">
        <f>Formula!J59</f>
        <v>Time and Labor Administrator - View All</v>
      </c>
      <c r="E63" s="20" t="str">
        <f>Formula!K59</f>
        <v>TIME_AND_LABOR_ADMINISTRATOR_-_VIEW_ALL_DATA</v>
      </c>
      <c r="F63" s="22" t="str">
        <f t="shared" si="1"/>
        <v>ADD</v>
      </c>
      <c r="G63" s="20" t="str">
        <f t="shared" si="0"/>
        <v>MERGE|UserRole|10002|TIME_AND_LABOR_ADMINISTRATOR_-_VIEW_ALL_DATA|ADD</v>
      </c>
    </row>
    <row r="64" spans="2:7" ht="12.75">
      <c r="B64" s="20" t="str">
        <f>Formula!H60</f>
        <v>10003</v>
      </c>
      <c r="C64" s="21" t="str">
        <f>Formula!I60</f>
        <v>10003</v>
      </c>
      <c r="D64" s="21" t="str">
        <f>Formula!J60</f>
        <v>Time and Labor Administrator - View All</v>
      </c>
      <c r="E64" s="20" t="str">
        <f>Formula!K60</f>
        <v>TIME_AND_LABOR_ADMINISTRATOR_-_VIEW_ALL_DATA</v>
      </c>
      <c r="F64" s="22" t="str">
        <f t="shared" si="1"/>
        <v>ADD</v>
      </c>
      <c r="G64" s="20" t="str">
        <f t="shared" si="0"/>
        <v>MERGE|UserRole|10003|TIME_AND_LABOR_ADMINISTRATOR_-_VIEW_ALL_DATA|ADD</v>
      </c>
    </row>
    <row r="65" spans="2:7" ht="12.75">
      <c r="B65" s="20" t="str">
        <f>Formula!H61</f>
        <v>10004</v>
      </c>
      <c r="C65" s="21" t="str">
        <f>Formula!I61</f>
        <v>10004</v>
      </c>
      <c r="D65" s="21" t="str">
        <f>Formula!J61</f>
        <v>Time and Labor Administrator - View All</v>
      </c>
      <c r="E65" s="20" t="str">
        <f>Formula!K61</f>
        <v>TIME_AND_LABOR_ADMINISTRATOR_-_VIEW_ALL_DATA</v>
      </c>
      <c r="F65" s="22" t="str">
        <f t="shared" si="1"/>
        <v>ADD</v>
      </c>
      <c r="G65" s="20" t="str">
        <f t="shared" si="0"/>
        <v>MERGE|UserRole|10004|TIME_AND_LABOR_ADMINISTRATOR_-_VIEW_ALL_DATA|ADD</v>
      </c>
    </row>
    <row r="66" spans="2:7" ht="12.75">
      <c r="B66" s="20" t="str">
        <f>Formula!H62</f>
        <v>10005</v>
      </c>
      <c r="C66" s="21" t="str">
        <f>Formula!I62</f>
        <v>10005</v>
      </c>
      <c r="D66" s="21" t="str">
        <f>Formula!J62</f>
        <v>Time and Labor Administrator - View All</v>
      </c>
      <c r="E66" s="20" t="str">
        <f>Formula!K62</f>
        <v>TIME_AND_LABOR_ADMINISTRATOR_-_VIEW_ALL_DATA</v>
      </c>
      <c r="F66" s="22" t="str">
        <f t="shared" si="1"/>
        <v>ADD</v>
      </c>
      <c r="G66" s="20" t="str">
        <f t="shared" si="0"/>
        <v>MERGE|UserRole|10005|TIME_AND_LABOR_ADMINISTRATOR_-_VIEW_ALL_DATA|ADD</v>
      </c>
    </row>
    <row r="67" spans="2:7" ht="12.75">
      <c r="B67" s="20" t="str">
        <f>Formula!H63</f>
        <v>10006</v>
      </c>
      <c r="C67" s="21" t="str">
        <f>Formula!I63</f>
        <v>10006</v>
      </c>
      <c r="D67" s="21" t="str">
        <f>Formula!J63</f>
        <v>Time and Labor Administrator - View All</v>
      </c>
      <c r="E67" s="20" t="str">
        <f>Formula!K63</f>
        <v>TIME_AND_LABOR_ADMINISTRATOR_-_VIEW_ALL_DATA</v>
      </c>
      <c r="F67" s="22" t="str">
        <f t="shared" si="1"/>
        <v>ADD</v>
      </c>
      <c r="G67" s="20" t="str">
        <f t="shared" si="0"/>
        <v>MERGE|UserRole|10006|TIME_AND_LABOR_ADMINISTRATOR_-_VIEW_ALL_DATA|ADD</v>
      </c>
    </row>
    <row r="68" spans="2:7" ht="12.75">
      <c r="B68" s="20" t="str">
        <f>Formula!H64</f>
        <v>10007</v>
      </c>
      <c r="C68" s="21" t="str">
        <f>Formula!I64</f>
        <v>10007</v>
      </c>
      <c r="D68" s="21" t="str">
        <f>Formula!J64</f>
        <v>Time and Labor Administrator - View All</v>
      </c>
      <c r="E68" s="20" t="str">
        <f>Formula!K64</f>
        <v>TIME_AND_LABOR_ADMINISTRATOR_-_VIEW_ALL_DATA</v>
      </c>
      <c r="F68" s="22" t="str">
        <f t="shared" si="1"/>
        <v>ADD</v>
      </c>
      <c r="G68" s="20" t="str">
        <f t="shared" si="0"/>
        <v>MERGE|UserRole|10007|TIME_AND_LABOR_ADMINISTRATOR_-_VIEW_ALL_DATA|ADD</v>
      </c>
    </row>
    <row r="69" spans="2:7" ht="12.75">
      <c r="B69" s="20" t="str">
        <f>Formula!H65</f>
        <v>10008</v>
      </c>
      <c r="C69" s="21" t="str">
        <f>Formula!I65</f>
        <v>10008</v>
      </c>
      <c r="D69" s="21" t="str">
        <f>Formula!J65</f>
        <v>Time and Labor Administrator - View All</v>
      </c>
      <c r="E69" s="20" t="str">
        <f>Formula!K65</f>
        <v>TIME_AND_LABOR_ADMINISTRATOR_-_VIEW_ALL_DATA</v>
      </c>
      <c r="F69" s="22" t="str">
        <f t="shared" si="1"/>
        <v>ADD</v>
      </c>
      <c r="G69" s="20" t="str">
        <f t="shared" si="0"/>
        <v>MERGE|UserRole|10008|TIME_AND_LABOR_ADMINISTRATOR_-_VIEW_ALL_DATA|ADD</v>
      </c>
    </row>
    <row r="70" spans="2:7" ht="12.75">
      <c r="B70" s="20" t="str">
        <f>Formula!H66</f>
        <v>10009</v>
      </c>
      <c r="C70" s="21" t="str">
        <f>Formula!I66</f>
        <v>10009</v>
      </c>
      <c r="D70" s="21" t="str">
        <f>Formula!J66</f>
        <v>Time and Labor Administrator - View All</v>
      </c>
      <c r="E70" s="20" t="str">
        <f>Formula!K66</f>
        <v>TIME_AND_LABOR_ADMINISTRATOR_-_VIEW_ALL_DATA</v>
      </c>
      <c r="F70" s="22" t="str">
        <f t="shared" si="1"/>
        <v>ADD</v>
      </c>
      <c r="G70" s="20" t="str">
        <f t="shared" si="0"/>
        <v>MERGE|UserRole|10009|TIME_AND_LABOR_ADMINISTRATOR_-_VIEW_ALL_DATA|ADD</v>
      </c>
    </row>
    <row r="71" spans="2:7" ht="12.75">
      <c r="B71" s="20" t="str">
        <f>Formula!H67</f>
        <v>10010</v>
      </c>
      <c r="C71" s="21" t="str">
        <f>Formula!I67</f>
        <v>10010</v>
      </c>
      <c r="D71" s="21" t="str">
        <f>Formula!J67</f>
        <v>Time and Labor Administrator - View All</v>
      </c>
      <c r="E71" s="20" t="str">
        <f>Formula!K67</f>
        <v>TIME_AND_LABOR_ADMINISTRATOR_-_VIEW_ALL_DATA</v>
      </c>
      <c r="F71" s="22" t="str">
        <f t="shared" si="1"/>
        <v>ADD</v>
      </c>
      <c r="G71" s="20" t="str">
        <f t="shared" ref="G71:G134" si="2">IF(TRIM(C71)="", "", CONCATENATE("MERGE|UserRole",
IF(ISBLANK(B$3),"","|" &amp; TRIM(B71)),
IF(ISBLANK(C$3),"","|" &amp; TRIM(C71)),
IF(ISBLANK(D$3),"","|" &amp; TRIM(D71)),
IF(ISBLANK(E$3),"","|" &amp; TRIM(E71)),
IF(ISBLANK(F$3),"","|" &amp; TRIM(F71)),
""
))</f>
        <v>MERGE|UserRole|10010|TIME_AND_LABOR_ADMINISTRATOR_-_VIEW_ALL_DATA|ADD</v>
      </c>
    </row>
    <row r="72" spans="2:7" ht="12.75">
      <c r="B72" s="20" t="str">
        <f>Formula!H68</f>
        <v>10011</v>
      </c>
      <c r="C72" s="21" t="str">
        <f>Formula!I68</f>
        <v>10011</v>
      </c>
      <c r="D72" s="21" t="str">
        <f>Formula!J68</f>
        <v>Time and Labor Administrator - View All</v>
      </c>
      <c r="E72" s="20" t="str">
        <f>Formula!K68</f>
        <v>TIME_AND_LABOR_ADMINISTRATOR_-_VIEW_ALL_DATA</v>
      </c>
      <c r="F72" s="22" t="str">
        <f t="shared" si="1"/>
        <v>ADD</v>
      </c>
      <c r="G72" s="20" t="str">
        <f t="shared" si="2"/>
        <v>MERGE|UserRole|10011|TIME_AND_LABOR_ADMINISTRATOR_-_VIEW_ALL_DATA|ADD</v>
      </c>
    </row>
    <row r="73" spans="2:7" ht="12.75">
      <c r="B73" s="20" t="str">
        <f>Formula!H69</f>
        <v>10012</v>
      </c>
      <c r="C73" s="21" t="str">
        <f>Formula!I69</f>
        <v>10012</v>
      </c>
      <c r="D73" s="21" t="str">
        <f>Formula!J69</f>
        <v>Time and Labor Administrator - View All</v>
      </c>
      <c r="E73" s="20" t="str">
        <f>Formula!K69</f>
        <v>TIME_AND_LABOR_ADMINISTRATOR_-_VIEW_ALL_DATA</v>
      </c>
      <c r="F73" s="22" t="str">
        <f t="shared" si="1"/>
        <v>ADD</v>
      </c>
      <c r="G73" s="20" t="str">
        <f t="shared" si="2"/>
        <v>MERGE|UserRole|10012|TIME_AND_LABOR_ADMINISTRATOR_-_VIEW_ALL_DATA|ADD</v>
      </c>
    </row>
    <row r="74" spans="2:7" ht="12.75">
      <c r="B74" s="20" t="str">
        <f>Formula!H70</f>
        <v>10013</v>
      </c>
      <c r="C74" s="21" t="str">
        <f>Formula!I70</f>
        <v>10013</v>
      </c>
      <c r="D74" s="21" t="str">
        <f>Formula!J70</f>
        <v>Time and Labor Administrator - View All</v>
      </c>
      <c r="E74" s="20" t="str">
        <f>Formula!K70</f>
        <v>TIME_AND_LABOR_ADMINISTRATOR_-_VIEW_ALL_DATA</v>
      </c>
      <c r="F74" s="22" t="str">
        <f t="shared" si="1"/>
        <v>ADD</v>
      </c>
      <c r="G74" s="20" t="str">
        <f t="shared" si="2"/>
        <v>MERGE|UserRole|10013|TIME_AND_LABOR_ADMINISTRATOR_-_VIEW_ALL_DATA|ADD</v>
      </c>
    </row>
    <row r="75" spans="2:7" ht="12.75">
      <c r="B75" s="20" t="str">
        <f>Formula!H71</f>
        <v>10014</v>
      </c>
      <c r="C75" s="21" t="str">
        <f>Formula!I71</f>
        <v>10014</v>
      </c>
      <c r="D75" s="21" t="str">
        <f>Formula!J71</f>
        <v>Time and Labor Administrator - View All</v>
      </c>
      <c r="E75" s="20" t="str">
        <f>Formula!K71</f>
        <v>TIME_AND_LABOR_ADMINISTRATOR_-_VIEW_ALL_DATA</v>
      </c>
      <c r="F75" s="22" t="str">
        <f t="shared" ref="F75:F138" si="3">IF(B75&lt;&gt;"", "ADD", "")</f>
        <v>ADD</v>
      </c>
      <c r="G75" s="20" t="str">
        <f t="shared" si="2"/>
        <v>MERGE|UserRole|10014|TIME_AND_LABOR_ADMINISTRATOR_-_VIEW_ALL_DATA|ADD</v>
      </c>
    </row>
    <row r="76" spans="2:7" ht="12.75">
      <c r="B76" s="20" t="str">
        <f>Formula!H72</f>
        <v>10001</v>
      </c>
      <c r="C76" s="21" t="str">
        <f>Formula!I72</f>
        <v>10001</v>
      </c>
      <c r="D76" s="21" t="str">
        <f>Formula!J72</f>
        <v>Time and Labor Manager - View All</v>
      </c>
      <c r="E76" s="20" t="str">
        <f>Formula!K72</f>
        <v>TIME_AND_LABOR_MANAGER_-_VIEW_ALL_DATA</v>
      </c>
      <c r="F76" s="22" t="str">
        <f t="shared" si="3"/>
        <v>ADD</v>
      </c>
      <c r="G76" s="20" t="str">
        <f t="shared" si="2"/>
        <v>MERGE|UserRole|10001|TIME_AND_LABOR_MANAGER_-_VIEW_ALL_DATA|ADD</v>
      </c>
    </row>
    <row r="77" spans="2:7" ht="12.75">
      <c r="B77" s="20" t="str">
        <f>Formula!H73</f>
        <v>10002</v>
      </c>
      <c r="C77" s="21" t="str">
        <f>Formula!I73</f>
        <v>10002</v>
      </c>
      <c r="D77" s="21" t="str">
        <f>Formula!J73</f>
        <v>Time and Labor Manager - View All</v>
      </c>
      <c r="E77" s="20" t="str">
        <f>Formula!K73</f>
        <v>TIME_AND_LABOR_MANAGER_-_VIEW_ALL_DATA</v>
      </c>
      <c r="F77" s="22" t="str">
        <f t="shared" si="3"/>
        <v>ADD</v>
      </c>
      <c r="G77" s="20" t="str">
        <f t="shared" si="2"/>
        <v>MERGE|UserRole|10002|TIME_AND_LABOR_MANAGER_-_VIEW_ALL_DATA|ADD</v>
      </c>
    </row>
    <row r="78" spans="2:7" ht="12.75">
      <c r="B78" s="20" t="str">
        <f>Formula!H74</f>
        <v>10003</v>
      </c>
      <c r="C78" s="21" t="str">
        <f>Formula!I74</f>
        <v>10003</v>
      </c>
      <c r="D78" s="21" t="str">
        <f>Formula!J74</f>
        <v>Time and Labor Manager - View All</v>
      </c>
      <c r="E78" s="20" t="str">
        <f>Formula!K74</f>
        <v>TIME_AND_LABOR_MANAGER_-_VIEW_ALL_DATA</v>
      </c>
      <c r="F78" s="22" t="str">
        <f t="shared" si="3"/>
        <v>ADD</v>
      </c>
      <c r="G78" s="20" t="str">
        <f t="shared" si="2"/>
        <v>MERGE|UserRole|10003|TIME_AND_LABOR_MANAGER_-_VIEW_ALL_DATA|ADD</v>
      </c>
    </row>
    <row r="79" spans="2:7" ht="12.75">
      <c r="B79" s="20" t="str">
        <f>Formula!H75</f>
        <v>10004</v>
      </c>
      <c r="C79" s="21" t="str">
        <f>Formula!I75</f>
        <v>10004</v>
      </c>
      <c r="D79" s="21" t="str">
        <f>Formula!J75</f>
        <v>Time and Labor Manager - View All</v>
      </c>
      <c r="E79" s="20" t="str">
        <f>Formula!K75</f>
        <v>TIME_AND_LABOR_MANAGER_-_VIEW_ALL_DATA</v>
      </c>
      <c r="F79" s="22" t="str">
        <f t="shared" si="3"/>
        <v>ADD</v>
      </c>
      <c r="G79" s="20" t="str">
        <f t="shared" si="2"/>
        <v>MERGE|UserRole|10004|TIME_AND_LABOR_MANAGER_-_VIEW_ALL_DATA|ADD</v>
      </c>
    </row>
    <row r="80" spans="2:7" ht="12.75">
      <c r="B80" s="20" t="str">
        <f>Formula!H76</f>
        <v>10005</v>
      </c>
      <c r="C80" s="21" t="str">
        <f>Formula!I76</f>
        <v>10005</v>
      </c>
      <c r="D80" s="21" t="str">
        <f>Formula!J76</f>
        <v>Time and Labor Manager - View All</v>
      </c>
      <c r="E80" s="20" t="str">
        <f>Formula!K76</f>
        <v>TIME_AND_LABOR_MANAGER_-_VIEW_ALL_DATA</v>
      </c>
      <c r="F80" s="22" t="str">
        <f t="shared" si="3"/>
        <v>ADD</v>
      </c>
      <c r="G80" s="20" t="str">
        <f t="shared" si="2"/>
        <v>MERGE|UserRole|10005|TIME_AND_LABOR_MANAGER_-_VIEW_ALL_DATA|ADD</v>
      </c>
    </row>
    <row r="81" spans="2:7" ht="12.75">
      <c r="B81" s="20" t="str">
        <f>Formula!H77</f>
        <v>10006</v>
      </c>
      <c r="C81" s="21" t="str">
        <f>Formula!I77</f>
        <v>10006</v>
      </c>
      <c r="D81" s="21" t="str">
        <f>Formula!J77</f>
        <v>Time and Labor Manager - View All</v>
      </c>
      <c r="E81" s="20" t="str">
        <f>Formula!K77</f>
        <v>TIME_AND_LABOR_MANAGER_-_VIEW_ALL_DATA</v>
      </c>
      <c r="F81" s="22" t="str">
        <f t="shared" si="3"/>
        <v>ADD</v>
      </c>
      <c r="G81" s="20" t="str">
        <f t="shared" si="2"/>
        <v>MERGE|UserRole|10006|TIME_AND_LABOR_MANAGER_-_VIEW_ALL_DATA|ADD</v>
      </c>
    </row>
    <row r="82" spans="2:7" ht="12.75">
      <c r="B82" s="20" t="str">
        <f>Formula!H78</f>
        <v>10007</v>
      </c>
      <c r="C82" s="21" t="str">
        <f>Formula!I78</f>
        <v>10007</v>
      </c>
      <c r="D82" s="21" t="str">
        <f>Formula!J78</f>
        <v>Time and Labor Manager - View All</v>
      </c>
      <c r="E82" s="20" t="str">
        <f>Formula!K78</f>
        <v>TIME_AND_LABOR_MANAGER_-_VIEW_ALL_DATA</v>
      </c>
      <c r="F82" s="22" t="str">
        <f t="shared" si="3"/>
        <v>ADD</v>
      </c>
      <c r="G82" s="20" t="str">
        <f t="shared" si="2"/>
        <v>MERGE|UserRole|10007|TIME_AND_LABOR_MANAGER_-_VIEW_ALL_DATA|ADD</v>
      </c>
    </row>
    <row r="83" spans="2:7" ht="12.75">
      <c r="B83" s="20" t="str">
        <f>Formula!H79</f>
        <v>10008</v>
      </c>
      <c r="C83" s="21" t="str">
        <f>Formula!I79</f>
        <v>10008</v>
      </c>
      <c r="D83" s="21" t="str">
        <f>Formula!J79</f>
        <v>Time and Labor Manager - View All</v>
      </c>
      <c r="E83" s="20" t="str">
        <f>Formula!K79</f>
        <v>TIME_AND_LABOR_MANAGER_-_VIEW_ALL_DATA</v>
      </c>
      <c r="F83" s="22" t="str">
        <f t="shared" si="3"/>
        <v>ADD</v>
      </c>
      <c r="G83" s="20" t="str">
        <f t="shared" si="2"/>
        <v>MERGE|UserRole|10008|TIME_AND_LABOR_MANAGER_-_VIEW_ALL_DATA|ADD</v>
      </c>
    </row>
    <row r="84" spans="2:7" ht="12.75">
      <c r="B84" s="20" t="str">
        <f>Formula!H80</f>
        <v>10009</v>
      </c>
      <c r="C84" s="21" t="str">
        <f>Formula!I80</f>
        <v>10009</v>
      </c>
      <c r="D84" s="21" t="str">
        <f>Formula!J80</f>
        <v>Time and Labor Manager - View All</v>
      </c>
      <c r="E84" s="20" t="str">
        <f>Formula!K80</f>
        <v>TIME_AND_LABOR_MANAGER_-_VIEW_ALL_DATA</v>
      </c>
      <c r="F84" s="22" t="str">
        <f t="shared" si="3"/>
        <v>ADD</v>
      </c>
      <c r="G84" s="20" t="str">
        <f t="shared" si="2"/>
        <v>MERGE|UserRole|10009|TIME_AND_LABOR_MANAGER_-_VIEW_ALL_DATA|ADD</v>
      </c>
    </row>
    <row r="85" spans="2:7" ht="12.75">
      <c r="B85" s="20" t="str">
        <f>Formula!H81</f>
        <v>10010</v>
      </c>
      <c r="C85" s="21" t="str">
        <f>Formula!I81</f>
        <v>10010</v>
      </c>
      <c r="D85" s="21" t="str">
        <f>Formula!J81</f>
        <v>Time and Labor Manager - View All</v>
      </c>
      <c r="E85" s="20" t="str">
        <f>Formula!K81</f>
        <v>TIME_AND_LABOR_MANAGER_-_VIEW_ALL_DATA</v>
      </c>
      <c r="F85" s="22" t="str">
        <f t="shared" si="3"/>
        <v>ADD</v>
      </c>
      <c r="G85" s="20" t="str">
        <f t="shared" si="2"/>
        <v>MERGE|UserRole|10010|TIME_AND_LABOR_MANAGER_-_VIEW_ALL_DATA|ADD</v>
      </c>
    </row>
    <row r="86" spans="2:7" ht="12.75">
      <c r="B86" s="20" t="str">
        <f>Formula!H82</f>
        <v>10011</v>
      </c>
      <c r="C86" s="21" t="str">
        <f>Formula!I82</f>
        <v>10011</v>
      </c>
      <c r="D86" s="21" t="str">
        <f>Formula!J82</f>
        <v>Time and Labor Manager - View All</v>
      </c>
      <c r="E86" s="20" t="str">
        <f>Formula!K82</f>
        <v>TIME_AND_LABOR_MANAGER_-_VIEW_ALL_DATA</v>
      </c>
      <c r="F86" s="22" t="str">
        <f t="shared" si="3"/>
        <v>ADD</v>
      </c>
      <c r="G86" s="20" t="str">
        <f t="shared" si="2"/>
        <v>MERGE|UserRole|10011|TIME_AND_LABOR_MANAGER_-_VIEW_ALL_DATA|ADD</v>
      </c>
    </row>
    <row r="87" spans="2:7" ht="12.75">
      <c r="B87" s="20" t="str">
        <f>Formula!H83</f>
        <v>10012</v>
      </c>
      <c r="C87" s="21" t="str">
        <f>Formula!I83</f>
        <v>10012</v>
      </c>
      <c r="D87" s="21" t="str">
        <f>Formula!J83</f>
        <v>Time and Labor Manager - View All</v>
      </c>
      <c r="E87" s="20" t="str">
        <f>Formula!K83</f>
        <v>TIME_AND_LABOR_MANAGER_-_VIEW_ALL_DATA</v>
      </c>
      <c r="F87" s="22" t="str">
        <f t="shared" si="3"/>
        <v>ADD</v>
      </c>
      <c r="G87" s="20" t="str">
        <f t="shared" si="2"/>
        <v>MERGE|UserRole|10012|TIME_AND_LABOR_MANAGER_-_VIEW_ALL_DATA|ADD</v>
      </c>
    </row>
    <row r="88" spans="2:7" ht="12.75">
      <c r="B88" s="20" t="str">
        <f>Formula!H84</f>
        <v>10013</v>
      </c>
      <c r="C88" s="21" t="str">
        <f>Formula!I84</f>
        <v>10013</v>
      </c>
      <c r="D88" s="21" t="str">
        <f>Formula!J84</f>
        <v>Time and Labor Manager - View All</v>
      </c>
      <c r="E88" s="20" t="str">
        <f>Formula!K84</f>
        <v>TIME_AND_LABOR_MANAGER_-_VIEW_ALL_DATA</v>
      </c>
      <c r="F88" s="22" t="str">
        <f t="shared" si="3"/>
        <v>ADD</v>
      </c>
      <c r="G88" s="20" t="str">
        <f t="shared" si="2"/>
        <v>MERGE|UserRole|10013|TIME_AND_LABOR_MANAGER_-_VIEW_ALL_DATA|ADD</v>
      </c>
    </row>
    <row r="89" spans="2:7" ht="12.75">
      <c r="B89" s="20" t="str">
        <f>Formula!H85</f>
        <v>10014</v>
      </c>
      <c r="C89" s="21" t="str">
        <f>Formula!I85</f>
        <v>10014</v>
      </c>
      <c r="D89" s="21" t="str">
        <f>Formula!J85</f>
        <v>Time and Labor Manager - View All</v>
      </c>
      <c r="E89" s="20" t="str">
        <f>Formula!K85</f>
        <v>TIME_AND_LABOR_MANAGER_-_VIEW_ALL_DATA</v>
      </c>
      <c r="F89" s="22" t="str">
        <f t="shared" si="3"/>
        <v>ADD</v>
      </c>
      <c r="G89" s="20" t="str">
        <f t="shared" si="2"/>
        <v>MERGE|UserRole|10014|TIME_AND_LABOR_MANAGER_-_VIEW_ALL_DATA|ADD</v>
      </c>
    </row>
    <row r="90" spans="2:7" ht="12.75">
      <c r="B90" s="20" t="str">
        <f>Formula!H86</f>
        <v>10001</v>
      </c>
      <c r="C90" s="21" t="str">
        <f>Formula!I86</f>
        <v>10001</v>
      </c>
      <c r="D90" s="21" t="str">
        <f>Formula!J86</f>
        <v>Benefits Administrator</v>
      </c>
      <c r="E90" s="20" t="str">
        <f>Formula!K86</f>
        <v>ORA_BEN_BENEFITS_ADMINISTRATOR_JOB</v>
      </c>
      <c r="F90" s="22" t="str">
        <f t="shared" si="3"/>
        <v>ADD</v>
      </c>
      <c r="G90" s="20" t="str">
        <f t="shared" si="2"/>
        <v>MERGE|UserRole|10001|ORA_BEN_BENEFITS_ADMINISTRATOR_JOB|ADD</v>
      </c>
    </row>
    <row r="91" spans="2:7" ht="12.75">
      <c r="B91" s="20" t="str">
        <f>Formula!H87</f>
        <v>10002</v>
      </c>
      <c r="C91" s="21" t="str">
        <f>Formula!I87</f>
        <v>10002</v>
      </c>
      <c r="D91" s="21" t="str">
        <f>Formula!J87</f>
        <v>Benefits Administrator</v>
      </c>
      <c r="E91" s="20" t="str">
        <f>Formula!K87</f>
        <v>ORA_BEN_BENEFITS_ADMINISTRATOR_JOB</v>
      </c>
      <c r="F91" s="22" t="str">
        <f t="shared" si="3"/>
        <v>ADD</v>
      </c>
      <c r="G91" s="20" t="str">
        <f t="shared" si="2"/>
        <v>MERGE|UserRole|10002|ORA_BEN_BENEFITS_ADMINISTRATOR_JOB|ADD</v>
      </c>
    </row>
    <row r="92" spans="2:7" ht="12.75">
      <c r="B92" s="20" t="str">
        <f>Formula!H88</f>
        <v>10003</v>
      </c>
      <c r="C92" s="21" t="str">
        <f>Formula!I88</f>
        <v>10003</v>
      </c>
      <c r="D92" s="21" t="str">
        <f>Formula!J88</f>
        <v>Benefits Administrator</v>
      </c>
      <c r="E92" s="20" t="str">
        <f>Formula!K88</f>
        <v>ORA_BEN_BENEFITS_ADMINISTRATOR_JOB</v>
      </c>
      <c r="F92" s="22" t="str">
        <f t="shared" si="3"/>
        <v>ADD</v>
      </c>
      <c r="G92" s="20" t="str">
        <f t="shared" si="2"/>
        <v>MERGE|UserRole|10003|ORA_BEN_BENEFITS_ADMINISTRATOR_JOB|ADD</v>
      </c>
    </row>
    <row r="93" spans="2:7" ht="12.75">
      <c r="B93" s="20" t="str">
        <f>Formula!H89</f>
        <v>10004</v>
      </c>
      <c r="C93" s="21" t="str">
        <f>Formula!I89</f>
        <v>10004</v>
      </c>
      <c r="D93" s="21" t="str">
        <f>Formula!J89</f>
        <v>Benefits Administrator</v>
      </c>
      <c r="E93" s="20" t="str">
        <f>Formula!K89</f>
        <v>ORA_BEN_BENEFITS_ADMINISTRATOR_JOB</v>
      </c>
      <c r="F93" s="22" t="str">
        <f t="shared" si="3"/>
        <v>ADD</v>
      </c>
      <c r="G93" s="20" t="str">
        <f t="shared" si="2"/>
        <v>MERGE|UserRole|10004|ORA_BEN_BENEFITS_ADMINISTRATOR_JOB|ADD</v>
      </c>
    </row>
    <row r="94" spans="2:7" ht="12.75">
      <c r="B94" s="20" t="str">
        <f>Formula!H90</f>
        <v>10005</v>
      </c>
      <c r="C94" s="21" t="str">
        <f>Formula!I90</f>
        <v>10005</v>
      </c>
      <c r="D94" s="21" t="str">
        <f>Formula!J90</f>
        <v>Benefits Administrator</v>
      </c>
      <c r="E94" s="20" t="str">
        <f>Formula!K90</f>
        <v>ORA_BEN_BENEFITS_ADMINISTRATOR_JOB</v>
      </c>
      <c r="F94" s="22" t="str">
        <f t="shared" si="3"/>
        <v>ADD</v>
      </c>
      <c r="G94" s="20" t="str">
        <f t="shared" si="2"/>
        <v>MERGE|UserRole|10005|ORA_BEN_BENEFITS_ADMINISTRATOR_JOB|ADD</v>
      </c>
    </row>
    <row r="95" spans="2:7" ht="12.75">
      <c r="B95" s="20" t="str">
        <f>Formula!H91</f>
        <v>10006</v>
      </c>
      <c r="C95" s="21" t="str">
        <f>Formula!I91</f>
        <v>10006</v>
      </c>
      <c r="D95" s="21" t="str">
        <f>Formula!J91</f>
        <v>Benefits Administrator</v>
      </c>
      <c r="E95" s="20" t="str">
        <f>Formula!K91</f>
        <v>ORA_BEN_BENEFITS_ADMINISTRATOR_JOB</v>
      </c>
      <c r="F95" s="22" t="str">
        <f t="shared" si="3"/>
        <v>ADD</v>
      </c>
      <c r="G95" s="20" t="str">
        <f t="shared" si="2"/>
        <v>MERGE|UserRole|10006|ORA_BEN_BENEFITS_ADMINISTRATOR_JOB|ADD</v>
      </c>
    </row>
    <row r="96" spans="2:7" ht="12.75">
      <c r="B96" s="20" t="str">
        <f>Formula!H92</f>
        <v>10007</v>
      </c>
      <c r="C96" s="21" t="str">
        <f>Formula!I92</f>
        <v>10007</v>
      </c>
      <c r="D96" s="21" t="str">
        <f>Formula!J92</f>
        <v>Benefits Administrator</v>
      </c>
      <c r="E96" s="20" t="str">
        <f>Formula!K92</f>
        <v>ORA_BEN_BENEFITS_ADMINISTRATOR_JOB</v>
      </c>
      <c r="F96" s="22" t="str">
        <f t="shared" si="3"/>
        <v>ADD</v>
      </c>
      <c r="G96" s="20" t="str">
        <f t="shared" si="2"/>
        <v>MERGE|UserRole|10007|ORA_BEN_BENEFITS_ADMINISTRATOR_JOB|ADD</v>
      </c>
    </row>
    <row r="97" spans="2:7" ht="12.75">
      <c r="B97" s="20" t="str">
        <f>Formula!H93</f>
        <v>10008</v>
      </c>
      <c r="C97" s="21" t="str">
        <f>Formula!I93</f>
        <v>10008</v>
      </c>
      <c r="D97" s="21" t="str">
        <f>Formula!J93</f>
        <v>Benefits Administrator</v>
      </c>
      <c r="E97" s="20" t="str">
        <f>Formula!K93</f>
        <v>ORA_BEN_BENEFITS_ADMINISTRATOR_JOB</v>
      </c>
      <c r="F97" s="22" t="str">
        <f t="shared" si="3"/>
        <v>ADD</v>
      </c>
      <c r="G97" s="20" t="str">
        <f t="shared" si="2"/>
        <v>MERGE|UserRole|10008|ORA_BEN_BENEFITS_ADMINISTRATOR_JOB|ADD</v>
      </c>
    </row>
    <row r="98" spans="2:7" ht="12.75">
      <c r="B98" s="20" t="str">
        <f>Formula!H94</f>
        <v>10009</v>
      </c>
      <c r="C98" s="21" t="str">
        <f>Formula!I94</f>
        <v>10009</v>
      </c>
      <c r="D98" s="21" t="str">
        <f>Formula!J94</f>
        <v>Benefits Administrator</v>
      </c>
      <c r="E98" s="20" t="str">
        <f>Formula!K94</f>
        <v>ORA_BEN_BENEFITS_ADMINISTRATOR_JOB</v>
      </c>
      <c r="F98" s="22" t="str">
        <f t="shared" si="3"/>
        <v>ADD</v>
      </c>
      <c r="G98" s="20" t="str">
        <f t="shared" si="2"/>
        <v>MERGE|UserRole|10009|ORA_BEN_BENEFITS_ADMINISTRATOR_JOB|ADD</v>
      </c>
    </row>
    <row r="99" spans="2:7" ht="12.75">
      <c r="B99" s="20" t="str">
        <f>Formula!H95</f>
        <v>10010</v>
      </c>
      <c r="C99" s="21" t="str">
        <f>Formula!I95</f>
        <v>10010</v>
      </c>
      <c r="D99" s="21" t="str">
        <f>Formula!J95</f>
        <v>Benefits Administrator</v>
      </c>
      <c r="E99" s="20" t="str">
        <f>Formula!K95</f>
        <v>ORA_BEN_BENEFITS_ADMINISTRATOR_JOB</v>
      </c>
      <c r="F99" s="22" t="str">
        <f t="shared" si="3"/>
        <v>ADD</v>
      </c>
      <c r="G99" s="20" t="str">
        <f t="shared" si="2"/>
        <v>MERGE|UserRole|10010|ORA_BEN_BENEFITS_ADMINISTRATOR_JOB|ADD</v>
      </c>
    </row>
    <row r="100" spans="2:7" ht="12.75">
      <c r="B100" s="20" t="str">
        <f>Formula!H96</f>
        <v>10011</v>
      </c>
      <c r="C100" s="21" t="str">
        <f>Formula!I96</f>
        <v>10011</v>
      </c>
      <c r="D100" s="21" t="str">
        <f>Formula!J96</f>
        <v>Benefits Administrator</v>
      </c>
      <c r="E100" s="20" t="str">
        <f>Formula!K96</f>
        <v>ORA_BEN_BENEFITS_ADMINISTRATOR_JOB</v>
      </c>
      <c r="F100" s="22" t="str">
        <f t="shared" si="3"/>
        <v>ADD</v>
      </c>
      <c r="G100" s="20" t="str">
        <f t="shared" si="2"/>
        <v>MERGE|UserRole|10011|ORA_BEN_BENEFITS_ADMINISTRATOR_JOB|ADD</v>
      </c>
    </row>
    <row r="101" spans="2:7" ht="12.75">
      <c r="B101" s="20" t="str">
        <f>Formula!H97</f>
        <v>10012</v>
      </c>
      <c r="C101" s="21" t="str">
        <f>Formula!I97</f>
        <v>10012</v>
      </c>
      <c r="D101" s="21" t="str">
        <f>Formula!J97</f>
        <v>Benefits Administrator</v>
      </c>
      <c r="E101" s="20" t="str">
        <f>Formula!K97</f>
        <v>ORA_BEN_BENEFITS_ADMINISTRATOR_JOB</v>
      </c>
      <c r="F101" s="22" t="str">
        <f t="shared" si="3"/>
        <v>ADD</v>
      </c>
      <c r="G101" s="20" t="str">
        <f t="shared" si="2"/>
        <v>MERGE|UserRole|10012|ORA_BEN_BENEFITS_ADMINISTRATOR_JOB|ADD</v>
      </c>
    </row>
    <row r="102" spans="2:7" ht="12.75">
      <c r="B102" s="20" t="str">
        <f>Formula!H98</f>
        <v>10013</v>
      </c>
      <c r="C102" s="21" t="str">
        <f>Formula!I98</f>
        <v>10013</v>
      </c>
      <c r="D102" s="21" t="str">
        <f>Formula!J98</f>
        <v>Benefits Administrator</v>
      </c>
      <c r="E102" s="20" t="str">
        <f>Formula!K98</f>
        <v>ORA_BEN_BENEFITS_ADMINISTRATOR_JOB</v>
      </c>
      <c r="F102" s="22" t="str">
        <f t="shared" si="3"/>
        <v>ADD</v>
      </c>
      <c r="G102" s="20" t="str">
        <f t="shared" si="2"/>
        <v>MERGE|UserRole|10013|ORA_BEN_BENEFITS_ADMINISTRATOR_JOB|ADD</v>
      </c>
    </row>
    <row r="103" spans="2:7" ht="12.75">
      <c r="B103" s="20" t="str">
        <f>Formula!H99</f>
        <v>10014</v>
      </c>
      <c r="C103" s="21" t="str">
        <f>Formula!I99</f>
        <v>10014</v>
      </c>
      <c r="D103" s="21" t="str">
        <f>Formula!J99</f>
        <v>Benefits Administrator</v>
      </c>
      <c r="E103" s="20" t="str">
        <f>Formula!K99</f>
        <v>ORA_BEN_BENEFITS_ADMINISTRATOR_JOB</v>
      </c>
      <c r="F103" s="22" t="str">
        <f t="shared" si="3"/>
        <v>ADD</v>
      </c>
      <c r="G103" s="20" t="str">
        <f t="shared" si="2"/>
        <v>MERGE|UserRole|10014|ORA_BEN_BENEFITS_ADMINISTRATOR_JOB|ADD</v>
      </c>
    </row>
    <row r="104" spans="2:7" ht="12.75">
      <c r="B104" s="20" t="str">
        <f>Formula!H100</f>
        <v>10001</v>
      </c>
      <c r="C104" s="21" t="str">
        <f>Formula!I100</f>
        <v>10001</v>
      </c>
      <c r="D104" s="21" t="str">
        <f>Formula!J100</f>
        <v>Benefits Specialist - View All</v>
      </c>
      <c r="E104" s="20" t="str">
        <f>Formula!K100</f>
        <v>BENEFITS_SPECIALIST_-_VIEW_ALL_DATA</v>
      </c>
      <c r="F104" s="22" t="str">
        <f t="shared" si="3"/>
        <v>ADD</v>
      </c>
      <c r="G104" s="20" t="str">
        <f t="shared" si="2"/>
        <v>MERGE|UserRole|10001|BENEFITS_SPECIALIST_-_VIEW_ALL_DATA|ADD</v>
      </c>
    </row>
    <row r="105" spans="2:7" ht="12.75">
      <c r="B105" s="20" t="str">
        <f>Formula!H101</f>
        <v>10002</v>
      </c>
      <c r="C105" s="21" t="str">
        <f>Formula!I101</f>
        <v>10002</v>
      </c>
      <c r="D105" s="21" t="str">
        <f>Formula!J101</f>
        <v>Benefits Specialist - View All</v>
      </c>
      <c r="E105" s="20" t="str">
        <f>Formula!K101</f>
        <v>BENEFITS_SPECIALIST_-_VIEW_ALL_DATA</v>
      </c>
      <c r="F105" s="22" t="str">
        <f t="shared" si="3"/>
        <v>ADD</v>
      </c>
      <c r="G105" s="20" t="str">
        <f t="shared" si="2"/>
        <v>MERGE|UserRole|10002|BENEFITS_SPECIALIST_-_VIEW_ALL_DATA|ADD</v>
      </c>
    </row>
    <row r="106" spans="2:7" ht="12.75">
      <c r="B106" s="20" t="str">
        <f>Formula!H102</f>
        <v>10003</v>
      </c>
      <c r="C106" s="21" t="str">
        <f>Formula!I102</f>
        <v>10003</v>
      </c>
      <c r="D106" s="21" t="str">
        <f>Formula!J102</f>
        <v>Benefits Specialist - View All</v>
      </c>
      <c r="E106" s="20" t="str">
        <f>Formula!K102</f>
        <v>BENEFITS_SPECIALIST_-_VIEW_ALL_DATA</v>
      </c>
      <c r="F106" s="22" t="str">
        <f t="shared" si="3"/>
        <v>ADD</v>
      </c>
      <c r="G106" s="20" t="str">
        <f t="shared" si="2"/>
        <v>MERGE|UserRole|10003|BENEFITS_SPECIALIST_-_VIEW_ALL_DATA|ADD</v>
      </c>
    </row>
    <row r="107" spans="2:7" ht="12.75">
      <c r="B107" s="20" t="str">
        <f>Formula!H103</f>
        <v>10004</v>
      </c>
      <c r="C107" s="21" t="str">
        <f>Formula!I103</f>
        <v>10004</v>
      </c>
      <c r="D107" s="21" t="str">
        <f>Formula!J103</f>
        <v>Benefits Specialist - View All</v>
      </c>
      <c r="E107" s="20" t="str">
        <f>Formula!K103</f>
        <v>BENEFITS_SPECIALIST_-_VIEW_ALL_DATA</v>
      </c>
      <c r="F107" s="22" t="str">
        <f t="shared" si="3"/>
        <v>ADD</v>
      </c>
      <c r="G107" s="20" t="str">
        <f t="shared" si="2"/>
        <v>MERGE|UserRole|10004|BENEFITS_SPECIALIST_-_VIEW_ALL_DATA|ADD</v>
      </c>
    </row>
    <row r="108" spans="2:7" ht="12.75">
      <c r="B108" s="20" t="str">
        <f>Formula!H104</f>
        <v>10005</v>
      </c>
      <c r="C108" s="21" t="str">
        <f>Formula!I104</f>
        <v>10005</v>
      </c>
      <c r="D108" s="21" t="str">
        <f>Formula!J104</f>
        <v>Benefits Specialist - View All</v>
      </c>
      <c r="E108" s="20" t="str">
        <f>Formula!K104</f>
        <v>BENEFITS_SPECIALIST_-_VIEW_ALL_DATA</v>
      </c>
      <c r="F108" s="22" t="str">
        <f t="shared" si="3"/>
        <v>ADD</v>
      </c>
      <c r="G108" s="20" t="str">
        <f t="shared" si="2"/>
        <v>MERGE|UserRole|10005|BENEFITS_SPECIALIST_-_VIEW_ALL_DATA|ADD</v>
      </c>
    </row>
    <row r="109" spans="2:7" ht="12.75">
      <c r="B109" s="20" t="str">
        <f>Formula!H105</f>
        <v>10006</v>
      </c>
      <c r="C109" s="21" t="str">
        <f>Formula!I105</f>
        <v>10006</v>
      </c>
      <c r="D109" s="21" t="str">
        <f>Formula!J105</f>
        <v>Benefits Specialist - View All</v>
      </c>
      <c r="E109" s="20" t="str">
        <f>Formula!K105</f>
        <v>BENEFITS_SPECIALIST_-_VIEW_ALL_DATA</v>
      </c>
      <c r="F109" s="22" t="str">
        <f t="shared" si="3"/>
        <v>ADD</v>
      </c>
      <c r="G109" s="20" t="str">
        <f t="shared" si="2"/>
        <v>MERGE|UserRole|10006|BENEFITS_SPECIALIST_-_VIEW_ALL_DATA|ADD</v>
      </c>
    </row>
    <row r="110" spans="2:7" ht="12.75">
      <c r="B110" s="20" t="str">
        <f>Formula!H106</f>
        <v>10007</v>
      </c>
      <c r="C110" s="21" t="str">
        <f>Formula!I106</f>
        <v>10007</v>
      </c>
      <c r="D110" s="21" t="str">
        <f>Formula!J106</f>
        <v>Benefits Specialist - View All</v>
      </c>
      <c r="E110" s="20" t="str">
        <f>Formula!K106</f>
        <v>BENEFITS_SPECIALIST_-_VIEW_ALL_DATA</v>
      </c>
      <c r="F110" s="22" t="str">
        <f t="shared" si="3"/>
        <v>ADD</v>
      </c>
      <c r="G110" s="20" t="str">
        <f t="shared" si="2"/>
        <v>MERGE|UserRole|10007|BENEFITS_SPECIALIST_-_VIEW_ALL_DATA|ADD</v>
      </c>
    </row>
    <row r="111" spans="2:7" ht="12.75">
      <c r="B111" s="20" t="str">
        <f>Formula!H107</f>
        <v>10008</v>
      </c>
      <c r="C111" s="21" t="str">
        <f>Formula!I107</f>
        <v>10008</v>
      </c>
      <c r="D111" s="21" t="str">
        <f>Formula!J107</f>
        <v>Benefits Specialist - View All</v>
      </c>
      <c r="E111" s="20" t="str">
        <f>Formula!K107</f>
        <v>BENEFITS_SPECIALIST_-_VIEW_ALL_DATA</v>
      </c>
      <c r="F111" s="22" t="str">
        <f t="shared" si="3"/>
        <v>ADD</v>
      </c>
      <c r="G111" s="20" t="str">
        <f t="shared" si="2"/>
        <v>MERGE|UserRole|10008|BENEFITS_SPECIALIST_-_VIEW_ALL_DATA|ADD</v>
      </c>
    </row>
    <row r="112" spans="2:7" ht="12.75">
      <c r="B112" s="20" t="str">
        <f>Formula!H108</f>
        <v>10009</v>
      </c>
      <c r="C112" s="21" t="str">
        <f>Formula!I108</f>
        <v>10009</v>
      </c>
      <c r="D112" s="21" t="str">
        <f>Formula!J108</f>
        <v>Benefits Specialist - View All</v>
      </c>
      <c r="E112" s="20" t="str">
        <f>Formula!K108</f>
        <v>BENEFITS_SPECIALIST_-_VIEW_ALL_DATA</v>
      </c>
      <c r="F112" s="22" t="str">
        <f t="shared" si="3"/>
        <v>ADD</v>
      </c>
      <c r="G112" s="20" t="str">
        <f t="shared" si="2"/>
        <v>MERGE|UserRole|10009|BENEFITS_SPECIALIST_-_VIEW_ALL_DATA|ADD</v>
      </c>
    </row>
    <row r="113" spans="2:7" ht="12.75">
      <c r="B113" s="20" t="str">
        <f>Formula!H109</f>
        <v>10010</v>
      </c>
      <c r="C113" s="21" t="str">
        <f>Formula!I109</f>
        <v>10010</v>
      </c>
      <c r="D113" s="21" t="str">
        <f>Formula!J109</f>
        <v>Benefits Specialist - View All</v>
      </c>
      <c r="E113" s="20" t="str">
        <f>Formula!K109</f>
        <v>BENEFITS_SPECIALIST_-_VIEW_ALL_DATA</v>
      </c>
      <c r="F113" s="22" t="str">
        <f t="shared" si="3"/>
        <v>ADD</v>
      </c>
      <c r="G113" s="20" t="str">
        <f t="shared" si="2"/>
        <v>MERGE|UserRole|10010|BENEFITS_SPECIALIST_-_VIEW_ALL_DATA|ADD</v>
      </c>
    </row>
    <row r="114" spans="2:7" ht="12.75">
      <c r="B114" s="20" t="str">
        <f>Formula!H110</f>
        <v>10011</v>
      </c>
      <c r="C114" s="21" t="str">
        <f>Formula!I110</f>
        <v>10011</v>
      </c>
      <c r="D114" s="21" t="str">
        <f>Formula!J110</f>
        <v>Benefits Specialist - View All</v>
      </c>
      <c r="E114" s="20" t="str">
        <f>Formula!K110</f>
        <v>BENEFITS_SPECIALIST_-_VIEW_ALL_DATA</v>
      </c>
      <c r="F114" s="22" t="str">
        <f t="shared" si="3"/>
        <v>ADD</v>
      </c>
      <c r="G114" s="20" t="str">
        <f t="shared" si="2"/>
        <v>MERGE|UserRole|10011|BENEFITS_SPECIALIST_-_VIEW_ALL_DATA|ADD</v>
      </c>
    </row>
    <row r="115" spans="2:7" ht="12.75">
      <c r="B115" s="20" t="str">
        <f>Formula!H111</f>
        <v>10012</v>
      </c>
      <c r="C115" s="21" t="str">
        <f>Formula!I111</f>
        <v>10012</v>
      </c>
      <c r="D115" s="21" t="str">
        <f>Formula!J111</f>
        <v>Benefits Specialist - View All</v>
      </c>
      <c r="E115" s="20" t="str">
        <f>Formula!K111</f>
        <v>BENEFITS_SPECIALIST_-_VIEW_ALL_DATA</v>
      </c>
      <c r="F115" s="22" t="str">
        <f t="shared" si="3"/>
        <v>ADD</v>
      </c>
      <c r="G115" s="20" t="str">
        <f t="shared" si="2"/>
        <v>MERGE|UserRole|10012|BENEFITS_SPECIALIST_-_VIEW_ALL_DATA|ADD</v>
      </c>
    </row>
    <row r="116" spans="2:7" ht="12.75">
      <c r="B116" s="20" t="str">
        <f>Formula!H112</f>
        <v>10013</v>
      </c>
      <c r="C116" s="21" t="str">
        <f>Formula!I112</f>
        <v>10013</v>
      </c>
      <c r="D116" s="21" t="str">
        <f>Formula!J112</f>
        <v>Benefits Specialist - View All</v>
      </c>
      <c r="E116" s="20" t="str">
        <f>Formula!K112</f>
        <v>BENEFITS_SPECIALIST_-_VIEW_ALL_DATA</v>
      </c>
      <c r="F116" s="22" t="str">
        <f t="shared" si="3"/>
        <v>ADD</v>
      </c>
      <c r="G116" s="20" t="str">
        <f t="shared" si="2"/>
        <v>MERGE|UserRole|10013|BENEFITS_SPECIALIST_-_VIEW_ALL_DATA|ADD</v>
      </c>
    </row>
    <row r="117" spans="2:7" ht="12.75">
      <c r="B117" s="20" t="str">
        <f>Formula!H113</f>
        <v>10014</v>
      </c>
      <c r="C117" s="21" t="str">
        <f>Formula!I113</f>
        <v>10014</v>
      </c>
      <c r="D117" s="21" t="str">
        <f>Formula!J113</f>
        <v>Benefits Specialist - View All</v>
      </c>
      <c r="E117" s="20" t="str">
        <f>Formula!K113</f>
        <v>BENEFITS_SPECIALIST_-_VIEW_ALL_DATA</v>
      </c>
      <c r="F117" s="22" t="str">
        <f t="shared" si="3"/>
        <v>ADD</v>
      </c>
      <c r="G117" s="20" t="str">
        <f t="shared" si="2"/>
        <v>MERGE|UserRole|10014|BENEFITS_SPECIALIST_-_VIEW_ALL_DATA|ADD</v>
      </c>
    </row>
    <row r="118" spans="2:7" ht="12.75">
      <c r="B118" s="20" t="str">
        <f>Formula!H114</f>
        <v>10001</v>
      </c>
      <c r="C118" s="21" t="str">
        <f>Formula!I114</f>
        <v>10001</v>
      </c>
      <c r="D118" s="21" t="str">
        <f>Formula!J114</f>
        <v>Benefits Manager - View All</v>
      </c>
      <c r="E118" s="20" t="str">
        <f>Formula!K114</f>
        <v>BENEFITS_MANAGER_-_VIEW_ALL_DATA</v>
      </c>
      <c r="F118" s="22" t="str">
        <f t="shared" si="3"/>
        <v>ADD</v>
      </c>
      <c r="G118" s="20" t="str">
        <f t="shared" si="2"/>
        <v>MERGE|UserRole|10001|BENEFITS_MANAGER_-_VIEW_ALL_DATA|ADD</v>
      </c>
    </row>
    <row r="119" spans="2:7" ht="12.75">
      <c r="B119" s="20" t="str">
        <f>Formula!H115</f>
        <v>10002</v>
      </c>
      <c r="C119" s="21" t="str">
        <f>Formula!I115</f>
        <v>10002</v>
      </c>
      <c r="D119" s="21" t="str">
        <f>Formula!J115</f>
        <v>Benefits Manager - View All</v>
      </c>
      <c r="E119" s="20" t="str">
        <f>Formula!K115</f>
        <v>BENEFITS_MANAGER_-_VIEW_ALL_DATA</v>
      </c>
      <c r="F119" s="22" t="str">
        <f t="shared" si="3"/>
        <v>ADD</v>
      </c>
      <c r="G119" s="20" t="str">
        <f t="shared" si="2"/>
        <v>MERGE|UserRole|10002|BENEFITS_MANAGER_-_VIEW_ALL_DATA|ADD</v>
      </c>
    </row>
    <row r="120" spans="2:7" ht="12.75">
      <c r="B120" s="20" t="str">
        <f>Formula!H116</f>
        <v>10003</v>
      </c>
      <c r="C120" s="21" t="str">
        <f>Formula!I116</f>
        <v>10003</v>
      </c>
      <c r="D120" s="21" t="str">
        <f>Formula!J116</f>
        <v>Benefits Manager - View All</v>
      </c>
      <c r="E120" s="20" t="str">
        <f>Formula!K116</f>
        <v>BENEFITS_MANAGER_-_VIEW_ALL_DATA</v>
      </c>
      <c r="F120" s="22" t="str">
        <f t="shared" si="3"/>
        <v>ADD</v>
      </c>
      <c r="G120" s="20" t="str">
        <f t="shared" si="2"/>
        <v>MERGE|UserRole|10003|BENEFITS_MANAGER_-_VIEW_ALL_DATA|ADD</v>
      </c>
    </row>
    <row r="121" spans="2:7" ht="12.75">
      <c r="B121" s="20" t="str">
        <f>Formula!H117</f>
        <v>10004</v>
      </c>
      <c r="C121" s="21" t="str">
        <f>Formula!I117</f>
        <v>10004</v>
      </c>
      <c r="D121" s="21" t="str">
        <f>Formula!J117</f>
        <v>Benefits Manager - View All</v>
      </c>
      <c r="E121" s="20" t="str">
        <f>Formula!K117</f>
        <v>BENEFITS_MANAGER_-_VIEW_ALL_DATA</v>
      </c>
      <c r="F121" s="22" t="str">
        <f t="shared" si="3"/>
        <v>ADD</v>
      </c>
      <c r="G121" s="20" t="str">
        <f t="shared" si="2"/>
        <v>MERGE|UserRole|10004|BENEFITS_MANAGER_-_VIEW_ALL_DATA|ADD</v>
      </c>
    </row>
    <row r="122" spans="2:7" ht="12.75">
      <c r="B122" s="20" t="str">
        <f>Formula!H118</f>
        <v>10005</v>
      </c>
      <c r="C122" s="21" t="str">
        <f>Formula!I118</f>
        <v>10005</v>
      </c>
      <c r="D122" s="21" t="str">
        <f>Formula!J118</f>
        <v>Benefits Manager - View All</v>
      </c>
      <c r="E122" s="20" t="str">
        <f>Formula!K118</f>
        <v>BENEFITS_MANAGER_-_VIEW_ALL_DATA</v>
      </c>
      <c r="F122" s="22" t="str">
        <f t="shared" si="3"/>
        <v>ADD</v>
      </c>
      <c r="G122" s="20" t="str">
        <f t="shared" si="2"/>
        <v>MERGE|UserRole|10005|BENEFITS_MANAGER_-_VIEW_ALL_DATA|ADD</v>
      </c>
    </row>
    <row r="123" spans="2:7" ht="12.75">
      <c r="B123" s="20" t="str">
        <f>Formula!H119</f>
        <v>10006</v>
      </c>
      <c r="C123" s="21" t="str">
        <f>Formula!I119</f>
        <v>10006</v>
      </c>
      <c r="D123" s="21" t="str">
        <f>Formula!J119</f>
        <v>Benefits Manager - View All</v>
      </c>
      <c r="E123" s="20" t="str">
        <f>Formula!K119</f>
        <v>BENEFITS_MANAGER_-_VIEW_ALL_DATA</v>
      </c>
      <c r="F123" s="22" t="str">
        <f t="shared" si="3"/>
        <v>ADD</v>
      </c>
      <c r="G123" s="20" t="str">
        <f t="shared" si="2"/>
        <v>MERGE|UserRole|10006|BENEFITS_MANAGER_-_VIEW_ALL_DATA|ADD</v>
      </c>
    </row>
    <row r="124" spans="2:7" ht="12.75">
      <c r="B124" s="20" t="str">
        <f>Formula!H120</f>
        <v>10007</v>
      </c>
      <c r="C124" s="21" t="str">
        <f>Formula!I120</f>
        <v>10007</v>
      </c>
      <c r="D124" s="21" t="str">
        <f>Formula!J120</f>
        <v>Benefits Manager - View All</v>
      </c>
      <c r="E124" s="20" t="str">
        <f>Formula!K120</f>
        <v>BENEFITS_MANAGER_-_VIEW_ALL_DATA</v>
      </c>
      <c r="F124" s="22" t="str">
        <f t="shared" si="3"/>
        <v>ADD</v>
      </c>
      <c r="G124" s="20" t="str">
        <f t="shared" si="2"/>
        <v>MERGE|UserRole|10007|BENEFITS_MANAGER_-_VIEW_ALL_DATA|ADD</v>
      </c>
    </row>
    <row r="125" spans="2:7" ht="12.75">
      <c r="B125" s="20" t="str">
        <f>Formula!H121</f>
        <v>10008</v>
      </c>
      <c r="C125" s="21" t="str">
        <f>Formula!I121</f>
        <v>10008</v>
      </c>
      <c r="D125" s="21" t="str">
        <f>Formula!J121</f>
        <v>Benefits Manager - View All</v>
      </c>
      <c r="E125" s="20" t="str">
        <f>Formula!K121</f>
        <v>BENEFITS_MANAGER_-_VIEW_ALL_DATA</v>
      </c>
      <c r="F125" s="22" t="str">
        <f t="shared" si="3"/>
        <v>ADD</v>
      </c>
      <c r="G125" s="20" t="str">
        <f t="shared" si="2"/>
        <v>MERGE|UserRole|10008|BENEFITS_MANAGER_-_VIEW_ALL_DATA|ADD</v>
      </c>
    </row>
    <row r="126" spans="2:7" ht="12.75">
      <c r="B126" s="20" t="str">
        <f>Formula!H122</f>
        <v>10009</v>
      </c>
      <c r="C126" s="21" t="str">
        <f>Formula!I122</f>
        <v>10009</v>
      </c>
      <c r="D126" s="21" t="str">
        <f>Formula!J122</f>
        <v>Benefits Manager - View All</v>
      </c>
      <c r="E126" s="20" t="str">
        <f>Formula!K122</f>
        <v>BENEFITS_MANAGER_-_VIEW_ALL_DATA</v>
      </c>
      <c r="F126" s="22" t="str">
        <f t="shared" si="3"/>
        <v>ADD</v>
      </c>
      <c r="G126" s="20" t="str">
        <f t="shared" si="2"/>
        <v>MERGE|UserRole|10009|BENEFITS_MANAGER_-_VIEW_ALL_DATA|ADD</v>
      </c>
    </row>
    <row r="127" spans="2:7" ht="12.75">
      <c r="B127" s="20" t="str">
        <f>Formula!H123</f>
        <v>10010</v>
      </c>
      <c r="C127" s="21" t="str">
        <f>Formula!I123</f>
        <v>10010</v>
      </c>
      <c r="D127" s="21" t="str">
        <f>Formula!J123</f>
        <v>Benefits Manager - View All</v>
      </c>
      <c r="E127" s="20" t="str">
        <f>Formula!K123</f>
        <v>BENEFITS_MANAGER_-_VIEW_ALL_DATA</v>
      </c>
      <c r="F127" s="22" t="str">
        <f t="shared" si="3"/>
        <v>ADD</v>
      </c>
      <c r="G127" s="20" t="str">
        <f t="shared" si="2"/>
        <v>MERGE|UserRole|10010|BENEFITS_MANAGER_-_VIEW_ALL_DATA|ADD</v>
      </c>
    </row>
    <row r="128" spans="2:7" ht="12.75">
      <c r="B128" s="20" t="str">
        <f>Formula!H124</f>
        <v>10011</v>
      </c>
      <c r="C128" s="21" t="str">
        <f>Formula!I124</f>
        <v>10011</v>
      </c>
      <c r="D128" s="21" t="str">
        <f>Formula!J124</f>
        <v>Benefits Manager - View All</v>
      </c>
      <c r="E128" s="20" t="str">
        <f>Formula!K124</f>
        <v>BENEFITS_MANAGER_-_VIEW_ALL_DATA</v>
      </c>
      <c r="F128" s="22" t="str">
        <f t="shared" si="3"/>
        <v>ADD</v>
      </c>
      <c r="G128" s="20" t="str">
        <f t="shared" si="2"/>
        <v>MERGE|UserRole|10011|BENEFITS_MANAGER_-_VIEW_ALL_DATA|ADD</v>
      </c>
    </row>
    <row r="129" spans="2:7" ht="12.75">
      <c r="B129" s="20" t="str">
        <f>Formula!H125</f>
        <v>10012</v>
      </c>
      <c r="C129" s="21" t="str">
        <f>Formula!I125</f>
        <v>10012</v>
      </c>
      <c r="D129" s="21" t="str">
        <f>Formula!J125</f>
        <v>Benefits Manager - View All</v>
      </c>
      <c r="E129" s="20" t="str">
        <f>Formula!K125</f>
        <v>BENEFITS_MANAGER_-_VIEW_ALL_DATA</v>
      </c>
      <c r="F129" s="22" t="str">
        <f t="shared" si="3"/>
        <v>ADD</v>
      </c>
      <c r="G129" s="20" t="str">
        <f t="shared" si="2"/>
        <v>MERGE|UserRole|10012|BENEFITS_MANAGER_-_VIEW_ALL_DATA|ADD</v>
      </c>
    </row>
    <row r="130" spans="2:7" ht="12.75">
      <c r="B130" s="20" t="str">
        <f>Formula!H126</f>
        <v>10013</v>
      </c>
      <c r="C130" s="21" t="str">
        <f>Formula!I126</f>
        <v>10013</v>
      </c>
      <c r="D130" s="21" t="str">
        <f>Formula!J126</f>
        <v>Benefits Manager - View All</v>
      </c>
      <c r="E130" s="20" t="str">
        <f>Formula!K126</f>
        <v>BENEFITS_MANAGER_-_VIEW_ALL_DATA</v>
      </c>
      <c r="F130" s="22" t="str">
        <f t="shared" si="3"/>
        <v>ADD</v>
      </c>
      <c r="G130" s="20" t="str">
        <f t="shared" si="2"/>
        <v>MERGE|UserRole|10013|BENEFITS_MANAGER_-_VIEW_ALL_DATA|ADD</v>
      </c>
    </row>
    <row r="131" spans="2:7" ht="12.75">
      <c r="B131" s="20" t="str">
        <f>Formula!H127</f>
        <v>10014</v>
      </c>
      <c r="C131" s="21" t="str">
        <f>Formula!I127</f>
        <v>10014</v>
      </c>
      <c r="D131" s="21" t="str">
        <f>Formula!J127</f>
        <v>Benefits Manager - View All</v>
      </c>
      <c r="E131" s="20" t="str">
        <f>Formula!K127</f>
        <v>BENEFITS_MANAGER_-_VIEW_ALL_DATA</v>
      </c>
      <c r="F131" s="22" t="str">
        <f t="shared" si="3"/>
        <v>ADD</v>
      </c>
      <c r="G131" s="20" t="str">
        <f t="shared" si="2"/>
        <v>MERGE|UserRole|10014|BENEFITS_MANAGER_-_VIEW_ALL_DATA|ADD</v>
      </c>
    </row>
    <row r="132" spans="2:7" ht="12.75">
      <c r="B132" s="20" t="str">
        <f>Formula!H128</f>
        <v>10001</v>
      </c>
      <c r="C132" s="21" t="str">
        <f>Formula!I128</f>
        <v>10001</v>
      </c>
      <c r="D132" s="21" t="str">
        <f>Formula!J128</f>
        <v>Recruiter - View All</v>
      </c>
      <c r="E132" s="20" t="str">
        <f>Formula!K128</f>
        <v>RECRUITER_-_VIEW_ALL_DATA</v>
      </c>
      <c r="F132" s="22" t="str">
        <f t="shared" si="3"/>
        <v>ADD</v>
      </c>
      <c r="G132" s="20" t="str">
        <f t="shared" si="2"/>
        <v>MERGE|UserRole|10001|RECRUITER_-_VIEW_ALL_DATA|ADD</v>
      </c>
    </row>
    <row r="133" spans="2:7" ht="12.75">
      <c r="B133" s="20" t="str">
        <f>Formula!H129</f>
        <v>10002</v>
      </c>
      <c r="C133" s="21" t="str">
        <f>Formula!I129</f>
        <v>10002</v>
      </c>
      <c r="D133" s="21" t="str">
        <f>Formula!J129</f>
        <v>Recruiter - View All</v>
      </c>
      <c r="E133" s="20" t="str">
        <f>Formula!K129</f>
        <v>RECRUITER_-_VIEW_ALL_DATA</v>
      </c>
      <c r="F133" s="22" t="str">
        <f t="shared" si="3"/>
        <v>ADD</v>
      </c>
      <c r="G133" s="20" t="str">
        <f t="shared" si="2"/>
        <v>MERGE|UserRole|10002|RECRUITER_-_VIEW_ALL_DATA|ADD</v>
      </c>
    </row>
    <row r="134" spans="2:7" ht="12.75">
      <c r="B134" s="20" t="str">
        <f>Formula!H130</f>
        <v>10003</v>
      </c>
      <c r="C134" s="21" t="str">
        <f>Formula!I130</f>
        <v>10003</v>
      </c>
      <c r="D134" s="21" t="str">
        <f>Formula!J130</f>
        <v>Recruiter - View All</v>
      </c>
      <c r="E134" s="20" t="str">
        <f>Formula!K130</f>
        <v>RECRUITER_-_VIEW_ALL_DATA</v>
      </c>
      <c r="F134" s="22" t="str">
        <f t="shared" si="3"/>
        <v>ADD</v>
      </c>
      <c r="G134" s="20" t="str">
        <f t="shared" si="2"/>
        <v>MERGE|UserRole|10003|RECRUITER_-_VIEW_ALL_DATA|ADD</v>
      </c>
    </row>
    <row r="135" spans="2:7" ht="12.75">
      <c r="B135" s="20" t="str">
        <f>Formula!H131</f>
        <v>10004</v>
      </c>
      <c r="C135" s="21" t="str">
        <f>Formula!I131</f>
        <v>10004</v>
      </c>
      <c r="D135" s="21" t="str">
        <f>Formula!J131</f>
        <v>Recruiter - View All</v>
      </c>
      <c r="E135" s="20" t="str">
        <f>Formula!K131</f>
        <v>RECRUITER_-_VIEW_ALL_DATA</v>
      </c>
      <c r="F135" s="22" t="str">
        <f t="shared" si="3"/>
        <v>ADD</v>
      </c>
      <c r="G135" s="20" t="str">
        <f t="shared" ref="G135:G198" si="4">IF(TRIM(C135)="", "", CONCATENATE("MERGE|UserRole",
IF(ISBLANK(B$3),"","|" &amp; TRIM(B135)),
IF(ISBLANK(C$3),"","|" &amp; TRIM(C135)),
IF(ISBLANK(D$3),"","|" &amp; TRIM(D135)),
IF(ISBLANK(E$3),"","|" &amp; TRIM(E135)),
IF(ISBLANK(F$3),"","|" &amp; TRIM(F135)),
""
))</f>
        <v>MERGE|UserRole|10004|RECRUITER_-_VIEW_ALL_DATA|ADD</v>
      </c>
    </row>
    <row r="136" spans="2:7" ht="12.75">
      <c r="B136" s="20" t="str">
        <f>Formula!H132</f>
        <v>10005</v>
      </c>
      <c r="C136" s="21" t="str">
        <f>Formula!I132</f>
        <v>10005</v>
      </c>
      <c r="D136" s="21" t="str">
        <f>Formula!J132</f>
        <v>Recruiter - View All</v>
      </c>
      <c r="E136" s="20" t="str">
        <f>Formula!K132</f>
        <v>RECRUITER_-_VIEW_ALL_DATA</v>
      </c>
      <c r="F136" s="22" t="str">
        <f t="shared" si="3"/>
        <v>ADD</v>
      </c>
      <c r="G136" s="20" t="str">
        <f t="shared" si="4"/>
        <v>MERGE|UserRole|10005|RECRUITER_-_VIEW_ALL_DATA|ADD</v>
      </c>
    </row>
    <row r="137" spans="2:7" ht="12.75">
      <c r="B137" s="20" t="str">
        <f>Formula!H133</f>
        <v>10006</v>
      </c>
      <c r="C137" s="21" t="str">
        <f>Formula!I133</f>
        <v>10006</v>
      </c>
      <c r="D137" s="21" t="str">
        <f>Formula!J133</f>
        <v>Recruiter - View All</v>
      </c>
      <c r="E137" s="20" t="str">
        <f>Formula!K133</f>
        <v>RECRUITER_-_VIEW_ALL_DATA</v>
      </c>
      <c r="F137" s="22" t="str">
        <f t="shared" si="3"/>
        <v>ADD</v>
      </c>
      <c r="G137" s="20" t="str">
        <f t="shared" si="4"/>
        <v>MERGE|UserRole|10006|RECRUITER_-_VIEW_ALL_DATA|ADD</v>
      </c>
    </row>
    <row r="138" spans="2:7" ht="12.75">
      <c r="B138" s="20" t="str">
        <f>Formula!H134</f>
        <v>10007</v>
      </c>
      <c r="C138" s="21" t="str">
        <f>Formula!I134</f>
        <v>10007</v>
      </c>
      <c r="D138" s="21" t="str">
        <f>Formula!J134</f>
        <v>Recruiter - View All</v>
      </c>
      <c r="E138" s="20" t="str">
        <f>Formula!K134</f>
        <v>RECRUITER_-_VIEW_ALL_DATA</v>
      </c>
      <c r="F138" s="22" t="str">
        <f t="shared" si="3"/>
        <v>ADD</v>
      </c>
      <c r="G138" s="20" t="str">
        <f t="shared" si="4"/>
        <v>MERGE|UserRole|10007|RECRUITER_-_VIEW_ALL_DATA|ADD</v>
      </c>
    </row>
    <row r="139" spans="2:7" ht="12.75">
      <c r="B139" s="20" t="str">
        <f>Formula!H135</f>
        <v>10008</v>
      </c>
      <c r="C139" s="21" t="str">
        <f>Formula!I135</f>
        <v>10008</v>
      </c>
      <c r="D139" s="21" t="str">
        <f>Formula!J135</f>
        <v>Recruiter - View All</v>
      </c>
      <c r="E139" s="20" t="str">
        <f>Formula!K135</f>
        <v>RECRUITER_-_VIEW_ALL_DATA</v>
      </c>
      <c r="F139" s="22" t="str">
        <f t="shared" ref="F139:F202" si="5">IF(B139&lt;&gt;"", "ADD", "")</f>
        <v>ADD</v>
      </c>
      <c r="G139" s="20" t="str">
        <f t="shared" si="4"/>
        <v>MERGE|UserRole|10008|RECRUITER_-_VIEW_ALL_DATA|ADD</v>
      </c>
    </row>
    <row r="140" spans="2:7" ht="12.75">
      <c r="B140" s="20" t="str">
        <f>Formula!H136</f>
        <v>10009</v>
      </c>
      <c r="C140" s="21" t="str">
        <f>Formula!I136</f>
        <v>10009</v>
      </c>
      <c r="D140" s="21" t="str">
        <f>Formula!J136</f>
        <v>Recruiter - View All</v>
      </c>
      <c r="E140" s="20" t="str">
        <f>Formula!K136</f>
        <v>RECRUITER_-_VIEW_ALL_DATA</v>
      </c>
      <c r="F140" s="22" t="str">
        <f t="shared" si="5"/>
        <v>ADD</v>
      </c>
      <c r="G140" s="20" t="str">
        <f t="shared" si="4"/>
        <v>MERGE|UserRole|10009|RECRUITER_-_VIEW_ALL_DATA|ADD</v>
      </c>
    </row>
    <row r="141" spans="2:7" ht="12.75">
      <c r="B141" s="20" t="str">
        <f>Formula!H137</f>
        <v>10010</v>
      </c>
      <c r="C141" s="21" t="str">
        <f>Formula!I137</f>
        <v>10010</v>
      </c>
      <c r="D141" s="21" t="str">
        <f>Formula!J137</f>
        <v>Recruiter - View All</v>
      </c>
      <c r="E141" s="20" t="str">
        <f>Formula!K137</f>
        <v>RECRUITER_-_VIEW_ALL_DATA</v>
      </c>
      <c r="F141" s="22" t="str">
        <f t="shared" si="5"/>
        <v>ADD</v>
      </c>
      <c r="G141" s="20" t="str">
        <f t="shared" si="4"/>
        <v>MERGE|UserRole|10010|RECRUITER_-_VIEW_ALL_DATA|ADD</v>
      </c>
    </row>
    <row r="142" spans="2:7" ht="12.75">
      <c r="B142" s="20" t="str">
        <f>Formula!H138</f>
        <v>10011</v>
      </c>
      <c r="C142" s="21" t="str">
        <f>Formula!I138</f>
        <v>10011</v>
      </c>
      <c r="D142" s="21" t="str">
        <f>Formula!J138</f>
        <v>Recruiter - View All</v>
      </c>
      <c r="E142" s="20" t="str">
        <f>Formula!K138</f>
        <v>RECRUITER_-_VIEW_ALL_DATA</v>
      </c>
      <c r="F142" s="22" t="str">
        <f t="shared" si="5"/>
        <v>ADD</v>
      </c>
      <c r="G142" s="20" t="str">
        <f t="shared" si="4"/>
        <v>MERGE|UserRole|10011|RECRUITER_-_VIEW_ALL_DATA|ADD</v>
      </c>
    </row>
    <row r="143" spans="2:7" ht="12.75">
      <c r="B143" s="20" t="str">
        <f>Formula!H139</f>
        <v>10012</v>
      </c>
      <c r="C143" s="21" t="str">
        <f>Formula!I139</f>
        <v>10012</v>
      </c>
      <c r="D143" s="21" t="str">
        <f>Formula!J139</f>
        <v>Recruiter - View All</v>
      </c>
      <c r="E143" s="20" t="str">
        <f>Formula!K139</f>
        <v>RECRUITER_-_VIEW_ALL_DATA</v>
      </c>
      <c r="F143" s="22" t="str">
        <f t="shared" si="5"/>
        <v>ADD</v>
      </c>
      <c r="G143" s="20" t="str">
        <f t="shared" si="4"/>
        <v>MERGE|UserRole|10012|RECRUITER_-_VIEW_ALL_DATA|ADD</v>
      </c>
    </row>
    <row r="144" spans="2:7" ht="12.75">
      <c r="B144" s="20" t="str">
        <f>Formula!H140</f>
        <v>10013</v>
      </c>
      <c r="C144" s="21" t="str">
        <f>Formula!I140</f>
        <v>10013</v>
      </c>
      <c r="D144" s="21" t="str">
        <f>Formula!J140</f>
        <v>Recruiter - View All</v>
      </c>
      <c r="E144" s="20" t="str">
        <f>Formula!K140</f>
        <v>RECRUITER_-_VIEW_ALL_DATA</v>
      </c>
      <c r="F144" s="22" t="str">
        <f t="shared" si="5"/>
        <v>ADD</v>
      </c>
      <c r="G144" s="20" t="str">
        <f t="shared" si="4"/>
        <v>MERGE|UserRole|10013|RECRUITER_-_VIEW_ALL_DATA|ADD</v>
      </c>
    </row>
    <row r="145" spans="2:7" ht="12.75">
      <c r="B145" s="20" t="str">
        <f>Formula!H141</f>
        <v>10014</v>
      </c>
      <c r="C145" s="21" t="str">
        <f>Formula!I141</f>
        <v>10014</v>
      </c>
      <c r="D145" s="21" t="str">
        <f>Formula!J141</f>
        <v>Recruiter - View All</v>
      </c>
      <c r="E145" s="20" t="str">
        <f>Formula!K141</f>
        <v>RECRUITER_-_VIEW_ALL_DATA</v>
      </c>
      <c r="F145" s="22" t="str">
        <f t="shared" si="5"/>
        <v>ADD</v>
      </c>
      <c r="G145" s="20" t="str">
        <f t="shared" si="4"/>
        <v>MERGE|UserRole|10014|RECRUITER_-_VIEW_ALL_DATA|ADD</v>
      </c>
    </row>
    <row r="146" spans="2:7" ht="12.75">
      <c r="B146" s="20" t="str">
        <f>Formula!H142</f>
        <v>10001</v>
      </c>
      <c r="C146" s="21" t="str">
        <f>Formula!I142</f>
        <v>10001</v>
      </c>
      <c r="D146" s="21" t="str">
        <f>Formula!J142</f>
        <v>Hiring Manager</v>
      </c>
      <c r="E146" s="20" t="str">
        <f>Formula!K142</f>
        <v>ORA_IRC_HIRING_MANAGER_ABSTRACT</v>
      </c>
      <c r="F146" s="22" t="str">
        <f t="shared" si="5"/>
        <v>ADD</v>
      </c>
      <c r="G146" s="20" t="str">
        <f t="shared" si="4"/>
        <v>MERGE|UserRole|10001|ORA_IRC_HIRING_MANAGER_ABSTRACT|ADD</v>
      </c>
    </row>
    <row r="147" spans="2:7" ht="12.75">
      <c r="B147" s="20" t="str">
        <f>Formula!H143</f>
        <v>10002</v>
      </c>
      <c r="C147" s="21" t="str">
        <f>Formula!I143</f>
        <v>10002</v>
      </c>
      <c r="D147" s="21" t="str">
        <f>Formula!J143</f>
        <v>Hiring Manager</v>
      </c>
      <c r="E147" s="20" t="str">
        <f>Formula!K143</f>
        <v>ORA_IRC_HIRING_MANAGER_ABSTRACT</v>
      </c>
      <c r="F147" s="22" t="str">
        <f t="shared" si="5"/>
        <v>ADD</v>
      </c>
      <c r="G147" s="20" t="str">
        <f t="shared" si="4"/>
        <v>MERGE|UserRole|10002|ORA_IRC_HIRING_MANAGER_ABSTRACT|ADD</v>
      </c>
    </row>
    <row r="148" spans="2:7" ht="12.75">
      <c r="B148" s="20" t="str">
        <f>Formula!H144</f>
        <v>10003</v>
      </c>
      <c r="C148" s="21" t="str">
        <f>Formula!I144</f>
        <v>10003</v>
      </c>
      <c r="D148" s="21" t="str">
        <f>Formula!J144</f>
        <v>Hiring Manager</v>
      </c>
      <c r="E148" s="20" t="str">
        <f>Formula!K144</f>
        <v>ORA_IRC_HIRING_MANAGER_ABSTRACT</v>
      </c>
      <c r="F148" s="22" t="str">
        <f t="shared" si="5"/>
        <v>ADD</v>
      </c>
      <c r="G148" s="20" t="str">
        <f t="shared" si="4"/>
        <v>MERGE|UserRole|10003|ORA_IRC_HIRING_MANAGER_ABSTRACT|ADD</v>
      </c>
    </row>
    <row r="149" spans="2:7" ht="12.75">
      <c r="B149" s="20" t="str">
        <f>Formula!H145</f>
        <v>10004</v>
      </c>
      <c r="C149" s="21" t="str">
        <f>Formula!I145</f>
        <v>10004</v>
      </c>
      <c r="D149" s="21" t="str">
        <f>Formula!J145</f>
        <v>Hiring Manager</v>
      </c>
      <c r="E149" s="20" t="str">
        <f>Formula!K145</f>
        <v>ORA_IRC_HIRING_MANAGER_ABSTRACT</v>
      </c>
      <c r="F149" s="22" t="str">
        <f t="shared" si="5"/>
        <v>ADD</v>
      </c>
      <c r="G149" s="20" t="str">
        <f t="shared" si="4"/>
        <v>MERGE|UserRole|10004|ORA_IRC_HIRING_MANAGER_ABSTRACT|ADD</v>
      </c>
    </row>
    <row r="150" spans="2:7" ht="12.75">
      <c r="B150" s="20" t="str">
        <f>Formula!H146</f>
        <v>10005</v>
      </c>
      <c r="C150" s="21" t="str">
        <f>Formula!I146</f>
        <v>10005</v>
      </c>
      <c r="D150" s="21" t="str">
        <f>Formula!J146</f>
        <v>Hiring Manager</v>
      </c>
      <c r="E150" s="20" t="str">
        <f>Formula!K146</f>
        <v>ORA_IRC_HIRING_MANAGER_ABSTRACT</v>
      </c>
      <c r="F150" s="22" t="str">
        <f t="shared" si="5"/>
        <v>ADD</v>
      </c>
      <c r="G150" s="20" t="str">
        <f t="shared" si="4"/>
        <v>MERGE|UserRole|10005|ORA_IRC_HIRING_MANAGER_ABSTRACT|ADD</v>
      </c>
    </row>
    <row r="151" spans="2:7" ht="12.75">
      <c r="B151" s="20" t="str">
        <f>Formula!H147</f>
        <v>10006</v>
      </c>
      <c r="C151" s="21" t="str">
        <f>Formula!I147</f>
        <v>10006</v>
      </c>
      <c r="D151" s="21" t="str">
        <f>Formula!J147</f>
        <v>Hiring Manager</v>
      </c>
      <c r="E151" s="20" t="str">
        <f>Formula!K147</f>
        <v>ORA_IRC_HIRING_MANAGER_ABSTRACT</v>
      </c>
      <c r="F151" s="22" t="str">
        <f t="shared" si="5"/>
        <v>ADD</v>
      </c>
      <c r="G151" s="20" t="str">
        <f t="shared" si="4"/>
        <v>MERGE|UserRole|10006|ORA_IRC_HIRING_MANAGER_ABSTRACT|ADD</v>
      </c>
    </row>
    <row r="152" spans="2:7" ht="12.75">
      <c r="B152" s="20" t="str">
        <f>Formula!H148</f>
        <v>10007</v>
      </c>
      <c r="C152" s="21" t="str">
        <f>Formula!I148</f>
        <v>10007</v>
      </c>
      <c r="D152" s="21" t="str">
        <f>Formula!J148</f>
        <v>Hiring Manager</v>
      </c>
      <c r="E152" s="20" t="str">
        <f>Formula!K148</f>
        <v>ORA_IRC_HIRING_MANAGER_ABSTRACT</v>
      </c>
      <c r="F152" s="22" t="str">
        <f t="shared" si="5"/>
        <v>ADD</v>
      </c>
      <c r="G152" s="20" t="str">
        <f t="shared" si="4"/>
        <v>MERGE|UserRole|10007|ORA_IRC_HIRING_MANAGER_ABSTRACT|ADD</v>
      </c>
    </row>
    <row r="153" spans="2:7" ht="12.75">
      <c r="B153" s="20" t="str">
        <f>Formula!H149</f>
        <v>10008</v>
      </c>
      <c r="C153" s="21" t="str">
        <f>Formula!I149</f>
        <v>10008</v>
      </c>
      <c r="D153" s="21" t="str">
        <f>Formula!J149</f>
        <v>Hiring Manager</v>
      </c>
      <c r="E153" s="20" t="str">
        <f>Formula!K149</f>
        <v>ORA_IRC_HIRING_MANAGER_ABSTRACT</v>
      </c>
      <c r="F153" s="22" t="str">
        <f t="shared" si="5"/>
        <v>ADD</v>
      </c>
      <c r="G153" s="20" t="str">
        <f t="shared" si="4"/>
        <v>MERGE|UserRole|10008|ORA_IRC_HIRING_MANAGER_ABSTRACT|ADD</v>
      </c>
    </row>
    <row r="154" spans="2:7" ht="12.75">
      <c r="B154" s="20" t="str">
        <f>Formula!H150</f>
        <v>10009</v>
      </c>
      <c r="C154" s="21" t="str">
        <f>Formula!I150</f>
        <v>10009</v>
      </c>
      <c r="D154" s="21" t="str">
        <f>Formula!J150</f>
        <v>Hiring Manager</v>
      </c>
      <c r="E154" s="20" t="str">
        <f>Formula!K150</f>
        <v>ORA_IRC_HIRING_MANAGER_ABSTRACT</v>
      </c>
      <c r="F154" s="22" t="str">
        <f t="shared" si="5"/>
        <v>ADD</v>
      </c>
      <c r="G154" s="20" t="str">
        <f t="shared" si="4"/>
        <v>MERGE|UserRole|10009|ORA_IRC_HIRING_MANAGER_ABSTRACT|ADD</v>
      </c>
    </row>
    <row r="155" spans="2:7" ht="12.75">
      <c r="B155" s="20" t="str">
        <f>Formula!H151</f>
        <v>10010</v>
      </c>
      <c r="C155" s="21" t="str">
        <f>Formula!I151</f>
        <v>10010</v>
      </c>
      <c r="D155" s="21" t="str">
        <f>Formula!J151</f>
        <v>Hiring Manager</v>
      </c>
      <c r="E155" s="20" t="str">
        <f>Formula!K151</f>
        <v>ORA_IRC_HIRING_MANAGER_ABSTRACT</v>
      </c>
      <c r="F155" s="22" t="str">
        <f t="shared" si="5"/>
        <v>ADD</v>
      </c>
      <c r="G155" s="20" t="str">
        <f t="shared" si="4"/>
        <v>MERGE|UserRole|10010|ORA_IRC_HIRING_MANAGER_ABSTRACT|ADD</v>
      </c>
    </row>
    <row r="156" spans="2:7" ht="12.75">
      <c r="B156" s="20" t="str">
        <f>Formula!H152</f>
        <v>10011</v>
      </c>
      <c r="C156" s="21" t="str">
        <f>Formula!I152</f>
        <v>10011</v>
      </c>
      <c r="D156" s="21" t="str">
        <f>Formula!J152</f>
        <v>Hiring Manager</v>
      </c>
      <c r="E156" s="20" t="str">
        <f>Formula!K152</f>
        <v>ORA_IRC_HIRING_MANAGER_ABSTRACT</v>
      </c>
      <c r="F156" s="22" t="str">
        <f t="shared" si="5"/>
        <v>ADD</v>
      </c>
      <c r="G156" s="20" t="str">
        <f t="shared" si="4"/>
        <v>MERGE|UserRole|10011|ORA_IRC_HIRING_MANAGER_ABSTRACT|ADD</v>
      </c>
    </row>
    <row r="157" spans="2:7" ht="12.75">
      <c r="B157" s="20" t="str">
        <f>Formula!H153</f>
        <v>10012</v>
      </c>
      <c r="C157" s="21" t="str">
        <f>Formula!I153</f>
        <v>10012</v>
      </c>
      <c r="D157" s="21" t="str">
        <f>Formula!J153</f>
        <v>Hiring Manager</v>
      </c>
      <c r="E157" s="20" t="str">
        <f>Formula!K153</f>
        <v>ORA_IRC_HIRING_MANAGER_ABSTRACT</v>
      </c>
      <c r="F157" s="22" t="str">
        <f t="shared" si="5"/>
        <v>ADD</v>
      </c>
      <c r="G157" s="20" t="str">
        <f t="shared" si="4"/>
        <v>MERGE|UserRole|10012|ORA_IRC_HIRING_MANAGER_ABSTRACT|ADD</v>
      </c>
    </row>
    <row r="158" spans="2:7" ht="12.75">
      <c r="B158" s="20" t="str">
        <f>Formula!H154</f>
        <v>10013</v>
      </c>
      <c r="C158" s="21" t="str">
        <f>Formula!I154</f>
        <v>10013</v>
      </c>
      <c r="D158" s="21" t="str">
        <f>Formula!J154</f>
        <v>Hiring Manager</v>
      </c>
      <c r="E158" s="20" t="str">
        <f>Formula!K154</f>
        <v>ORA_IRC_HIRING_MANAGER_ABSTRACT</v>
      </c>
      <c r="F158" s="22" t="str">
        <f t="shared" si="5"/>
        <v>ADD</v>
      </c>
      <c r="G158" s="20" t="str">
        <f t="shared" si="4"/>
        <v>MERGE|UserRole|10013|ORA_IRC_HIRING_MANAGER_ABSTRACT|ADD</v>
      </c>
    </row>
    <row r="159" spans="2:7" ht="12.75">
      <c r="B159" s="20" t="str">
        <f>Formula!H155</f>
        <v>10014</v>
      </c>
      <c r="C159" s="21" t="str">
        <f>Formula!I155</f>
        <v>10014</v>
      </c>
      <c r="D159" s="21" t="str">
        <f>Formula!J155</f>
        <v>Hiring Manager</v>
      </c>
      <c r="E159" s="20" t="str">
        <f>Formula!K155</f>
        <v>ORA_IRC_HIRING_MANAGER_ABSTRACT</v>
      </c>
      <c r="F159" s="22" t="str">
        <f t="shared" si="5"/>
        <v>ADD</v>
      </c>
      <c r="G159" s="20" t="str">
        <f t="shared" si="4"/>
        <v>MERGE|UserRole|10014|ORA_IRC_HIRING_MANAGER_ABSTRACT|ADD</v>
      </c>
    </row>
    <row r="160" spans="2:7" ht="12.75">
      <c r="B160" s="20" t="str">
        <f>Formula!H156</f>
        <v>10001</v>
      </c>
      <c r="C160" s="21" t="str">
        <f>Formula!I156</f>
        <v>10001</v>
      </c>
      <c r="D160" s="21" t="str">
        <f>Formula!J156</f>
        <v>Compensation Administrator - View All</v>
      </c>
      <c r="E160" s="20" t="str">
        <f>Formula!K156</f>
        <v>COMPENSATION_ADMINISTRATOR_-_VIEW_ALL_DATA</v>
      </c>
      <c r="F160" s="22" t="str">
        <f t="shared" si="5"/>
        <v>ADD</v>
      </c>
      <c r="G160" s="20" t="str">
        <f t="shared" si="4"/>
        <v>MERGE|UserRole|10001|COMPENSATION_ADMINISTRATOR_-_VIEW_ALL_DATA|ADD</v>
      </c>
    </row>
    <row r="161" spans="2:7" ht="12.75">
      <c r="B161" s="20" t="str">
        <f>Formula!H157</f>
        <v>10002</v>
      </c>
      <c r="C161" s="21" t="str">
        <f>Formula!I157</f>
        <v>10002</v>
      </c>
      <c r="D161" s="21" t="str">
        <f>Formula!J157</f>
        <v>Compensation Administrator - View All</v>
      </c>
      <c r="E161" s="20" t="str">
        <f>Formula!K157</f>
        <v>COMPENSATION_ADMINISTRATOR_-_VIEW_ALL_DATA</v>
      </c>
      <c r="F161" s="22" t="str">
        <f t="shared" si="5"/>
        <v>ADD</v>
      </c>
      <c r="G161" s="20" t="str">
        <f t="shared" si="4"/>
        <v>MERGE|UserRole|10002|COMPENSATION_ADMINISTRATOR_-_VIEW_ALL_DATA|ADD</v>
      </c>
    </row>
    <row r="162" spans="2:7" ht="12.75">
      <c r="B162" s="20" t="str">
        <f>Formula!H158</f>
        <v>10003</v>
      </c>
      <c r="C162" s="21" t="str">
        <f>Formula!I158</f>
        <v>10003</v>
      </c>
      <c r="D162" s="21" t="str">
        <f>Formula!J158</f>
        <v>Compensation Administrator - View All</v>
      </c>
      <c r="E162" s="20" t="str">
        <f>Formula!K158</f>
        <v>COMPENSATION_ADMINISTRATOR_-_VIEW_ALL_DATA</v>
      </c>
      <c r="F162" s="22" t="str">
        <f t="shared" si="5"/>
        <v>ADD</v>
      </c>
      <c r="G162" s="20" t="str">
        <f t="shared" si="4"/>
        <v>MERGE|UserRole|10003|COMPENSATION_ADMINISTRATOR_-_VIEW_ALL_DATA|ADD</v>
      </c>
    </row>
    <row r="163" spans="2:7" ht="12.75">
      <c r="B163" s="20" t="str">
        <f>Formula!H159</f>
        <v>10004</v>
      </c>
      <c r="C163" s="21" t="str">
        <f>Formula!I159</f>
        <v>10004</v>
      </c>
      <c r="D163" s="21" t="str">
        <f>Formula!J159</f>
        <v>Compensation Administrator - View All</v>
      </c>
      <c r="E163" s="20" t="str">
        <f>Formula!K159</f>
        <v>COMPENSATION_ADMINISTRATOR_-_VIEW_ALL_DATA</v>
      </c>
      <c r="F163" s="22" t="str">
        <f t="shared" si="5"/>
        <v>ADD</v>
      </c>
      <c r="G163" s="20" t="str">
        <f t="shared" si="4"/>
        <v>MERGE|UserRole|10004|COMPENSATION_ADMINISTRATOR_-_VIEW_ALL_DATA|ADD</v>
      </c>
    </row>
    <row r="164" spans="2:7" ht="12.75">
      <c r="B164" s="20" t="str">
        <f>Formula!H160</f>
        <v>10005</v>
      </c>
      <c r="C164" s="21" t="str">
        <f>Formula!I160</f>
        <v>10005</v>
      </c>
      <c r="D164" s="21" t="str">
        <f>Formula!J160</f>
        <v>Compensation Administrator - View All</v>
      </c>
      <c r="E164" s="20" t="str">
        <f>Formula!K160</f>
        <v>COMPENSATION_ADMINISTRATOR_-_VIEW_ALL_DATA</v>
      </c>
      <c r="F164" s="22" t="str">
        <f t="shared" si="5"/>
        <v>ADD</v>
      </c>
      <c r="G164" s="20" t="str">
        <f t="shared" si="4"/>
        <v>MERGE|UserRole|10005|COMPENSATION_ADMINISTRATOR_-_VIEW_ALL_DATA|ADD</v>
      </c>
    </row>
    <row r="165" spans="2:7" ht="12.75">
      <c r="B165" s="20" t="str">
        <f>Formula!H161</f>
        <v>10006</v>
      </c>
      <c r="C165" s="21" t="str">
        <f>Formula!I161</f>
        <v>10006</v>
      </c>
      <c r="D165" s="21" t="str">
        <f>Formula!J161</f>
        <v>Compensation Administrator - View All</v>
      </c>
      <c r="E165" s="20" t="str">
        <f>Formula!K161</f>
        <v>COMPENSATION_ADMINISTRATOR_-_VIEW_ALL_DATA</v>
      </c>
      <c r="F165" s="22" t="str">
        <f t="shared" si="5"/>
        <v>ADD</v>
      </c>
      <c r="G165" s="20" t="str">
        <f t="shared" si="4"/>
        <v>MERGE|UserRole|10006|COMPENSATION_ADMINISTRATOR_-_VIEW_ALL_DATA|ADD</v>
      </c>
    </row>
    <row r="166" spans="2:7" ht="12.75">
      <c r="B166" s="20" t="str">
        <f>Formula!H162</f>
        <v>10007</v>
      </c>
      <c r="C166" s="21" t="str">
        <f>Formula!I162</f>
        <v>10007</v>
      </c>
      <c r="D166" s="21" t="str">
        <f>Formula!J162</f>
        <v>Compensation Administrator - View All</v>
      </c>
      <c r="E166" s="20" t="str">
        <f>Formula!K162</f>
        <v>COMPENSATION_ADMINISTRATOR_-_VIEW_ALL_DATA</v>
      </c>
      <c r="F166" s="22" t="str">
        <f t="shared" si="5"/>
        <v>ADD</v>
      </c>
      <c r="G166" s="20" t="str">
        <f t="shared" si="4"/>
        <v>MERGE|UserRole|10007|COMPENSATION_ADMINISTRATOR_-_VIEW_ALL_DATA|ADD</v>
      </c>
    </row>
    <row r="167" spans="2:7" ht="12.75">
      <c r="B167" s="20" t="str">
        <f>Formula!H163</f>
        <v>10008</v>
      </c>
      <c r="C167" s="21" t="str">
        <f>Formula!I163</f>
        <v>10008</v>
      </c>
      <c r="D167" s="21" t="str">
        <f>Formula!J163</f>
        <v>Compensation Administrator - View All</v>
      </c>
      <c r="E167" s="20" t="str">
        <f>Formula!K163</f>
        <v>COMPENSATION_ADMINISTRATOR_-_VIEW_ALL_DATA</v>
      </c>
      <c r="F167" s="22" t="str">
        <f t="shared" si="5"/>
        <v>ADD</v>
      </c>
      <c r="G167" s="20" t="str">
        <f t="shared" si="4"/>
        <v>MERGE|UserRole|10008|COMPENSATION_ADMINISTRATOR_-_VIEW_ALL_DATA|ADD</v>
      </c>
    </row>
    <row r="168" spans="2:7" ht="12.75">
      <c r="B168" s="20" t="str">
        <f>Formula!H164</f>
        <v>10009</v>
      </c>
      <c r="C168" s="21" t="str">
        <f>Formula!I164</f>
        <v>10009</v>
      </c>
      <c r="D168" s="21" t="str">
        <f>Formula!J164</f>
        <v>Compensation Administrator - View All</v>
      </c>
      <c r="E168" s="20" t="str">
        <f>Formula!K164</f>
        <v>COMPENSATION_ADMINISTRATOR_-_VIEW_ALL_DATA</v>
      </c>
      <c r="F168" s="22" t="str">
        <f t="shared" si="5"/>
        <v>ADD</v>
      </c>
      <c r="G168" s="20" t="str">
        <f t="shared" si="4"/>
        <v>MERGE|UserRole|10009|COMPENSATION_ADMINISTRATOR_-_VIEW_ALL_DATA|ADD</v>
      </c>
    </row>
    <row r="169" spans="2:7" ht="12.75">
      <c r="B169" s="20" t="str">
        <f>Formula!H165</f>
        <v>10010</v>
      </c>
      <c r="C169" s="21" t="str">
        <f>Formula!I165</f>
        <v>10010</v>
      </c>
      <c r="D169" s="21" t="str">
        <f>Formula!J165</f>
        <v>Compensation Administrator - View All</v>
      </c>
      <c r="E169" s="20" t="str">
        <f>Formula!K165</f>
        <v>COMPENSATION_ADMINISTRATOR_-_VIEW_ALL_DATA</v>
      </c>
      <c r="F169" s="22" t="str">
        <f t="shared" si="5"/>
        <v>ADD</v>
      </c>
      <c r="G169" s="20" t="str">
        <f t="shared" si="4"/>
        <v>MERGE|UserRole|10010|COMPENSATION_ADMINISTRATOR_-_VIEW_ALL_DATA|ADD</v>
      </c>
    </row>
    <row r="170" spans="2:7" ht="12.75">
      <c r="B170" s="20" t="str">
        <f>Formula!H166</f>
        <v>10011</v>
      </c>
      <c r="C170" s="21" t="str">
        <f>Formula!I166</f>
        <v>10011</v>
      </c>
      <c r="D170" s="21" t="str">
        <f>Formula!J166</f>
        <v>Compensation Administrator - View All</v>
      </c>
      <c r="E170" s="20" t="str">
        <f>Formula!K166</f>
        <v>COMPENSATION_ADMINISTRATOR_-_VIEW_ALL_DATA</v>
      </c>
      <c r="F170" s="22" t="str">
        <f t="shared" si="5"/>
        <v>ADD</v>
      </c>
      <c r="G170" s="20" t="str">
        <f t="shared" si="4"/>
        <v>MERGE|UserRole|10011|COMPENSATION_ADMINISTRATOR_-_VIEW_ALL_DATA|ADD</v>
      </c>
    </row>
    <row r="171" spans="2:7" ht="12.75">
      <c r="B171" s="20" t="str">
        <f>Formula!H167</f>
        <v>10012</v>
      </c>
      <c r="C171" s="21" t="str">
        <f>Formula!I167</f>
        <v>10012</v>
      </c>
      <c r="D171" s="21" t="str">
        <f>Formula!J167</f>
        <v>Compensation Administrator - View All</v>
      </c>
      <c r="E171" s="20" t="str">
        <f>Formula!K167</f>
        <v>COMPENSATION_ADMINISTRATOR_-_VIEW_ALL_DATA</v>
      </c>
      <c r="F171" s="22" t="str">
        <f t="shared" si="5"/>
        <v>ADD</v>
      </c>
      <c r="G171" s="20" t="str">
        <f t="shared" si="4"/>
        <v>MERGE|UserRole|10012|COMPENSATION_ADMINISTRATOR_-_VIEW_ALL_DATA|ADD</v>
      </c>
    </row>
    <row r="172" spans="2:7" ht="12.75">
      <c r="B172" s="20" t="str">
        <f>Formula!H168</f>
        <v>10013</v>
      </c>
      <c r="C172" s="21" t="str">
        <f>Formula!I168</f>
        <v>10013</v>
      </c>
      <c r="D172" s="21" t="str">
        <f>Formula!J168</f>
        <v>Compensation Administrator - View All</v>
      </c>
      <c r="E172" s="20" t="str">
        <f>Formula!K168</f>
        <v>COMPENSATION_ADMINISTRATOR_-_VIEW_ALL_DATA</v>
      </c>
      <c r="F172" s="22" t="str">
        <f t="shared" si="5"/>
        <v>ADD</v>
      </c>
      <c r="G172" s="20" t="str">
        <f t="shared" si="4"/>
        <v>MERGE|UserRole|10013|COMPENSATION_ADMINISTRATOR_-_VIEW_ALL_DATA|ADD</v>
      </c>
    </row>
    <row r="173" spans="2:7" ht="12.75">
      <c r="B173" s="20" t="str">
        <f>Formula!H169</f>
        <v>10014</v>
      </c>
      <c r="C173" s="21" t="str">
        <f>Formula!I169</f>
        <v>10014</v>
      </c>
      <c r="D173" s="21" t="str">
        <f>Formula!J169</f>
        <v>Compensation Administrator - View All</v>
      </c>
      <c r="E173" s="20" t="str">
        <f>Formula!K169</f>
        <v>COMPENSATION_ADMINISTRATOR_-_VIEW_ALL_DATA</v>
      </c>
      <c r="F173" s="22" t="str">
        <f t="shared" si="5"/>
        <v>ADD</v>
      </c>
      <c r="G173" s="20" t="str">
        <f t="shared" si="4"/>
        <v>MERGE|UserRole|10014|COMPENSATION_ADMINISTRATOR_-_VIEW_ALL_DATA|ADD</v>
      </c>
    </row>
    <row r="174" spans="2:7" ht="12.75">
      <c r="B174" s="20" t="str">
        <f>Formula!H170</f>
        <v>10001</v>
      </c>
      <c r="C174" s="21" t="str">
        <f>Formula!I170</f>
        <v>10001</v>
      </c>
      <c r="D174" s="21" t="str">
        <f>Formula!J170</f>
        <v>Compensation Manager - View All</v>
      </c>
      <c r="E174" s="20" t="str">
        <f>Formula!K170</f>
        <v>COMPENSATION_MANAGER_-_VIEW_ALL_DATA</v>
      </c>
      <c r="F174" s="22" t="str">
        <f t="shared" si="5"/>
        <v>ADD</v>
      </c>
      <c r="G174" s="20" t="str">
        <f t="shared" si="4"/>
        <v>MERGE|UserRole|10001|COMPENSATION_MANAGER_-_VIEW_ALL_DATA|ADD</v>
      </c>
    </row>
    <row r="175" spans="2:7" ht="12.75">
      <c r="B175" s="20" t="str">
        <f>Formula!H171</f>
        <v>10002</v>
      </c>
      <c r="C175" s="21" t="str">
        <f>Formula!I171</f>
        <v>10002</v>
      </c>
      <c r="D175" s="21" t="str">
        <f>Formula!J171</f>
        <v>Compensation Manager - View All</v>
      </c>
      <c r="E175" s="20" t="str">
        <f>Formula!K171</f>
        <v>COMPENSATION_MANAGER_-_VIEW_ALL_DATA</v>
      </c>
      <c r="F175" s="22" t="str">
        <f t="shared" si="5"/>
        <v>ADD</v>
      </c>
      <c r="G175" s="20" t="str">
        <f t="shared" si="4"/>
        <v>MERGE|UserRole|10002|COMPENSATION_MANAGER_-_VIEW_ALL_DATA|ADD</v>
      </c>
    </row>
    <row r="176" spans="2:7" ht="12.75">
      <c r="B176" s="20" t="str">
        <f>Formula!H172</f>
        <v>10003</v>
      </c>
      <c r="C176" s="21" t="str">
        <f>Formula!I172</f>
        <v>10003</v>
      </c>
      <c r="D176" s="21" t="str">
        <f>Formula!J172</f>
        <v>Compensation Manager - View All</v>
      </c>
      <c r="E176" s="20" t="str">
        <f>Formula!K172</f>
        <v>COMPENSATION_MANAGER_-_VIEW_ALL_DATA</v>
      </c>
      <c r="F176" s="22" t="str">
        <f t="shared" si="5"/>
        <v>ADD</v>
      </c>
      <c r="G176" s="20" t="str">
        <f t="shared" si="4"/>
        <v>MERGE|UserRole|10003|COMPENSATION_MANAGER_-_VIEW_ALL_DATA|ADD</v>
      </c>
    </row>
    <row r="177" spans="2:7" ht="12.75">
      <c r="B177" s="20" t="str">
        <f>Formula!H173</f>
        <v>10004</v>
      </c>
      <c r="C177" s="21" t="str">
        <f>Formula!I173</f>
        <v>10004</v>
      </c>
      <c r="D177" s="21" t="str">
        <f>Formula!J173</f>
        <v>Compensation Manager - View All</v>
      </c>
      <c r="E177" s="20" t="str">
        <f>Formula!K173</f>
        <v>COMPENSATION_MANAGER_-_VIEW_ALL_DATA</v>
      </c>
      <c r="F177" s="22" t="str">
        <f t="shared" si="5"/>
        <v>ADD</v>
      </c>
      <c r="G177" s="20" t="str">
        <f t="shared" si="4"/>
        <v>MERGE|UserRole|10004|COMPENSATION_MANAGER_-_VIEW_ALL_DATA|ADD</v>
      </c>
    </row>
    <row r="178" spans="2:7" ht="12.75">
      <c r="B178" s="20" t="str">
        <f>Formula!H174</f>
        <v>10005</v>
      </c>
      <c r="C178" s="21" t="str">
        <f>Formula!I174</f>
        <v>10005</v>
      </c>
      <c r="D178" s="21" t="str">
        <f>Formula!J174</f>
        <v>Compensation Manager - View All</v>
      </c>
      <c r="E178" s="20" t="str">
        <f>Formula!K174</f>
        <v>COMPENSATION_MANAGER_-_VIEW_ALL_DATA</v>
      </c>
      <c r="F178" s="22" t="str">
        <f t="shared" si="5"/>
        <v>ADD</v>
      </c>
      <c r="G178" s="20" t="str">
        <f t="shared" si="4"/>
        <v>MERGE|UserRole|10005|COMPENSATION_MANAGER_-_VIEW_ALL_DATA|ADD</v>
      </c>
    </row>
    <row r="179" spans="2:7" ht="12.75">
      <c r="B179" s="20" t="str">
        <f>Formula!H175</f>
        <v>10006</v>
      </c>
      <c r="C179" s="21" t="str">
        <f>Formula!I175</f>
        <v>10006</v>
      </c>
      <c r="D179" s="21" t="str">
        <f>Formula!J175</f>
        <v>Compensation Manager - View All</v>
      </c>
      <c r="E179" s="20" t="str">
        <f>Formula!K175</f>
        <v>COMPENSATION_MANAGER_-_VIEW_ALL_DATA</v>
      </c>
      <c r="F179" s="22" t="str">
        <f t="shared" si="5"/>
        <v>ADD</v>
      </c>
      <c r="G179" s="20" t="str">
        <f t="shared" si="4"/>
        <v>MERGE|UserRole|10006|COMPENSATION_MANAGER_-_VIEW_ALL_DATA|ADD</v>
      </c>
    </row>
    <row r="180" spans="2:7" ht="12.75">
      <c r="B180" s="20" t="str">
        <f>Formula!H176</f>
        <v>10007</v>
      </c>
      <c r="C180" s="21" t="str">
        <f>Formula!I176</f>
        <v>10007</v>
      </c>
      <c r="D180" s="21" t="str">
        <f>Formula!J176</f>
        <v>Compensation Manager - View All</v>
      </c>
      <c r="E180" s="20" t="str">
        <f>Formula!K176</f>
        <v>COMPENSATION_MANAGER_-_VIEW_ALL_DATA</v>
      </c>
      <c r="F180" s="22" t="str">
        <f t="shared" si="5"/>
        <v>ADD</v>
      </c>
      <c r="G180" s="20" t="str">
        <f t="shared" si="4"/>
        <v>MERGE|UserRole|10007|COMPENSATION_MANAGER_-_VIEW_ALL_DATA|ADD</v>
      </c>
    </row>
    <row r="181" spans="2:7" ht="12.75">
      <c r="B181" s="20" t="str">
        <f>Formula!H177</f>
        <v>10008</v>
      </c>
      <c r="C181" s="21" t="str">
        <f>Formula!I177</f>
        <v>10008</v>
      </c>
      <c r="D181" s="21" t="str">
        <f>Formula!J177</f>
        <v>Compensation Manager - View All</v>
      </c>
      <c r="E181" s="20" t="str">
        <f>Formula!K177</f>
        <v>COMPENSATION_MANAGER_-_VIEW_ALL_DATA</v>
      </c>
      <c r="F181" s="22" t="str">
        <f t="shared" si="5"/>
        <v>ADD</v>
      </c>
      <c r="G181" s="20" t="str">
        <f t="shared" si="4"/>
        <v>MERGE|UserRole|10008|COMPENSATION_MANAGER_-_VIEW_ALL_DATA|ADD</v>
      </c>
    </row>
    <row r="182" spans="2:7" ht="12.75">
      <c r="B182" s="20" t="str">
        <f>Formula!H178</f>
        <v>10009</v>
      </c>
      <c r="C182" s="21" t="str">
        <f>Formula!I178</f>
        <v>10009</v>
      </c>
      <c r="D182" s="21" t="str">
        <f>Formula!J178</f>
        <v>Compensation Manager - View All</v>
      </c>
      <c r="E182" s="20" t="str">
        <f>Formula!K178</f>
        <v>COMPENSATION_MANAGER_-_VIEW_ALL_DATA</v>
      </c>
      <c r="F182" s="22" t="str">
        <f t="shared" si="5"/>
        <v>ADD</v>
      </c>
      <c r="G182" s="20" t="str">
        <f t="shared" si="4"/>
        <v>MERGE|UserRole|10009|COMPENSATION_MANAGER_-_VIEW_ALL_DATA|ADD</v>
      </c>
    </row>
    <row r="183" spans="2:7" ht="12.75">
      <c r="B183" s="20" t="str">
        <f>Formula!H179</f>
        <v>10010</v>
      </c>
      <c r="C183" s="21" t="str">
        <f>Formula!I179</f>
        <v>10010</v>
      </c>
      <c r="D183" s="21" t="str">
        <f>Formula!J179</f>
        <v>Compensation Manager - View All</v>
      </c>
      <c r="E183" s="20" t="str">
        <f>Formula!K179</f>
        <v>COMPENSATION_MANAGER_-_VIEW_ALL_DATA</v>
      </c>
      <c r="F183" s="22" t="str">
        <f t="shared" si="5"/>
        <v>ADD</v>
      </c>
      <c r="G183" s="20" t="str">
        <f t="shared" si="4"/>
        <v>MERGE|UserRole|10010|COMPENSATION_MANAGER_-_VIEW_ALL_DATA|ADD</v>
      </c>
    </row>
    <row r="184" spans="2:7" ht="12.75">
      <c r="B184" s="20" t="str">
        <f>Formula!H180</f>
        <v>10011</v>
      </c>
      <c r="C184" s="21" t="str">
        <f>Formula!I180</f>
        <v>10011</v>
      </c>
      <c r="D184" s="21" t="str">
        <f>Formula!J180</f>
        <v>Compensation Manager - View All</v>
      </c>
      <c r="E184" s="20" t="str">
        <f>Formula!K180</f>
        <v>COMPENSATION_MANAGER_-_VIEW_ALL_DATA</v>
      </c>
      <c r="F184" s="22" t="str">
        <f t="shared" si="5"/>
        <v>ADD</v>
      </c>
      <c r="G184" s="20" t="str">
        <f t="shared" si="4"/>
        <v>MERGE|UserRole|10011|COMPENSATION_MANAGER_-_VIEW_ALL_DATA|ADD</v>
      </c>
    </row>
    <row r="185" spans="2:7" ht="12.75">
      <c r="B185" s="20" t="str">
        <f>Formula!H181</f>
        <v>10012</v>
      </c>
      <c r="C185" s="21" t="str">
        <f>Formula!I181</f>
        <v>10012</v>
      </c>
      <c r="D185" s="21" t="str">
        <f>Formula!J181</f>
        <v>Compensation Manager - View All</v>
      </c>
      <c r="E185" s="20" t="str">
        <f>Formula!K181</f>
        <v>COMPENSATION_MANAGER_-_VIEW_ALL_DATA</v>
      </c>
      <c r="F185" s="22" t="str">
        <f t="shared" si="5"/>
        <v>ADD</v>
      </c>
      <c r="G185" s="20" t="str">
        <f t="shared" si="4"/>
        <v>MERGE|UserRole|10012|COMPENSATION_MANAGER_-_VIEW_ALL_DATA|ADD</v>
      </c>
    </row>
    <row r="186" spans="2:7" ht="12.75">
      <c r="B186" s="20" t="str">
        <f>Formula!H182</f>
        <v>10013</v>
      </c>
      <c r="C186" s="21" t="str">
        <f>Formula!I182</f>
        <v>10013</v>
      </c>
      <c r="D186" s="21" t="str">
        <f>Formula!J182</f>
        <v>Compensation Manager - View All</v>
      </c>
      <c r="E186" s="20" t="str">
        <f>Formula!K182</f>
        <v>COMPENSATION_MANAGER_-_VIEW_ALL_DATA</v>
      </c>
      <c r="F186" s="22" t="str">
        <f t="shared" si="5"/>
        <v>ADD</v>
      </c>
      <c r="G186" s="20" t="str">
        <f t="shared" si="4"/>
        <v>MERGE|UserRole|10013|COMPENSATION_MANAGER_-_VIEW_ALL_DATA|ADD</v>
      </c>
    </row>
    <row r="187" spans="2:7" ht="12.75">
      <c r="B187" s="20" t="str">
        <f>Formula!H183</f>
        <v>10014</v>
      </c>
      <c r="C187" s="21" t="str">
        <f>Formula!I183</f>
        <v>10014</v>
      </c>
      <c r="D187" s="21" t="str">
        <f>Formula!J183</f>
        <v>Compensation Manager - View All</v>
      </c>
      <c r="E187" s="20" t="str">
        <f>Formula!K183</f>
        <v>COMPENSATION_MANAGER_-_VIEW_ALL_DATA</v>
      </c>
      <c r="F187" s="22" t="str">
        <f t="shared" si="5"/>
        <v>ADD</v>
      </c>
      <c r="G187" s="20" t="str">
        <f t="shared" si="4"/>
        <v>MERGE|UserRole|10014|COMPENSATION_MANAGER_-_VIEW_ALL_DATA|ADD</v>
      </c>
    </row>
    <row r="188" spans="2:7" ht="12.75">
      <c r="B188" s="20" t="str">
        <f>Formula!H184</f>
        <v>10001</v>
      </c>
      <c r="C188" s="21" t="str">
        <f>Formula!I184</f>
        <v>10001</v>
      </c>
      <c r="D188" s="21" t="str">
        <f>Formula!J184</f>
        <v>Compensation Analyst - View All</v>
      </c>
      <c r="E188" s="20" t="str">
        <f>Formula!K184</f>
        <v>COMPENSATION_ANALYST_-_VIEW_ALL_DATA</v>
      </c>
      <c r="F188" s="22" t="str">
        <f t="shared" si="5"/>
        <v>ADD</v>
      </c>
      <c r="G188" s="20" t="str">
        <f t="shared" si="4"/>
        <v>MERGE|UserRole|10001|COMPENSATION_ANALYST_-_VIEW_ALL_DATA|ADD</v>
      </c>
    </row>
    <row r="189" spans="2:7" ht="12.75">
      <c r="B189" s="20" t="str">
        <f>Formula!H185</f>
        <v>10002</v>
      </c>
      <c r="C189" s="21" t="str">
        <f>Formula!I185</f>
        <v>10002</v>
      </c>
      <c r="D189" s="21" t="str">
        <f>Formula!J185</f>
        <v>Compensation Analyst - View All</v>
      </c>
      <c r="E189" s="20" t="str">
        <f>Formula!K185</f>
        <v>COMPENSATION_ANALYST_-_VIEW_ALL_DATA</v>
      </c>
      <c r="F189" s="22" t="str">
        <f t="shared" si="5"/>
        <v>ADD</v>
      </c>
      <c r="G189" s="20" t="str">
        <f t="shared" si="4"/>
        <v>MERGE|UserRole|10002|COMPENSATION_ANALYST_-_VIEW_ALL_DATA|ADD</v>
      </c>
    </row>
    <row r="190" spans="2:7" ht="12.75">
      <c r="B190" s="20" t="str">
        <f>Formula!H186</f>
        <v>10003</v>
      </c>
      <c r="C190" s="21" t="str">
        <f>Formula!I186</f>
        <v>10003</v>
      </c>
      <c r="D190" s="21" t="str">
        <f>Formula!J186</f>
        <v>Compensation Analyst - View All</v>
      </c>
      <c r="E190" s="20" t="str">
        <f>Formula!K186</f>
        <v>COMPENSATION_ANALYST_-_VIEW_ALL_DATA</v>
      </c>
      <c r="F190" s="22" t="str">
        <f t="shared" si="5"/>
        <v>ADD</v>
      </c>
      <c r="G190" s="20" t="str">
        <f t="shared" si="4"/>
        <v>MERGE|UserRole|10003|COMPENSATION_ANALYST_-_VIEW_ALL_DATA|ADD</v>
      </c>
    </row>
    <row r="191" spans="2:7" ht="12.75">
      <c r="B191" s="20" t="str">
        <f>Formula!H187</f>
        <v>10004</v>
      </c>
      <c r="C191" s="21" t="str">
        <f>Formula!I187</f>
        <v>10004</v>
      </c>
      <c r="D191" s="21" t="str">
        <f>Formula!J187</f>
        <v>Compensation Analyst - View All</v>
      </c>
      <c r="E191" s="20" t="str">
        <f>Formula!K187</f>
        <v>COMPENSATION_ANALYST_-_VIEW_ALL_DATA</v>
      </c>
      <c r="F191" s="22" t="str">
        <f t="shared" si="5"/>
        <v>ADD</v>
      </c>
      <c r="G191" s="20" t="str">
        <f t="shared" si="4"/>
        <v>MERGE|UserRole|10004|COMPENSATION_ANALYST_-_VIEW_ALL_DATA|ADD</v>
      </c>
    </row>
    <row r="192" spans="2:7" ht="12.75">
      <c r="B192" s="20" t="str">
        <f>Formula!H188</f>
        <v>10005</v>
      </c>
      <c r="C192" s="21" t="str">
        <f>Formula!I188</f>
        <v>10005</v>
      </c>
      <c r="D192" s="21" t="str">
        <f>Formula!J188</f>
        <v>Compensation Analyst - View All</v>
      </c>
      <c r="E192" s="20" t="str">
        <f>Formula!K188</f>
        <v>COMPENSATION_ANALYST_-_VIEW_ALL_DATA</v>
      </c>
      <c r="F192" s="22" t="str">
        <f t="shared" si="5"/>
        <v>ADD</v>
      </c>
      <c r="G192" s="20" t="str">
        <f t="shared" si="4"/>
        <v>MERGE|UserRole|10005|COMPENSATION_ANALYST_-_VIEW_ALL_DATA|ADD</v>
      </c>
    </row>
    <row r="193" spans="2:7" ht="12.75">
      <c r="B193" s="20" t="str">
        <f>Formula!H189</f>
        <v>10006</v>
      </c>
      <c r="C193" s="21" t="str">
        <f>Formula!I189</f>
        <v>10006</v>
      </c>
      <c r="D193" s="21" t="str">
        <f>Formula!J189</f>
        <v>Compensation Analyst - View All</v>
      </c>
      <c r="E193" s="20" t="str">
        <f>Formula!K189</f>
        <v>COMPENSATION_ANALYST_-_VIEW_ALL_DATA</v>
      </c>
      <c r="F193" s="22" t="str">
        <f t="shared" si="5"/>
        <v>ADD</v>
      </c>
      <c r="G193" s="20" t="str">
        <f t="shared" si="4"/>
        <v>MERGE|UserRole|10006|COMPENSATION_ANALYST_-_VIEW_ALL_DATA|ADD</v>
      </c>
    </row>
    <row r="194" spans="2:7" ht="12.75">
      <c r="B194" s="20" t="str">
        <f>Formula!H190</f>
        <v>10007</v>
      </c>
      <c r="C194" s="21" t="str">
        <f>Formula!I190</f>
        <v>10007</v>
      </c>
      <c r="D194" s="21" t="str">
        <f>Formula!J190</f>
        <v>Compensation Analyst - View All</v>
      </c>
      <c r="E194" s="20" t="str">
        <f>Formula!K190</f>
        <v>COMPENSATION_ANALYST_-_VIEW_ALL_DATA</v>
      </c>
      <c r="F194" s="22" t="str">
        <f t="shared" si="5"/>
        <v>ADD</v>
      </c>
      <c r="G194" s="20" t="str">
        <f t="shared" si="4"/>
        <v>MERGE|UserRole|10007|COMPENSATION_ANALYST_-_VIEW_ALL_DATA|ADD</v>
      </c>
    </row>
    <row r="195" spans="2:7" ht="12.75">
      <c r="B195" s="20" t="str">
        <f>Formula!H191</f>
        <v>10008</v>
      </c>
      <c r="C195" s="21" t="str">
        <f>Formula!I191</f>
        <v>10008</v>
      </c>
      <c r="D195" s="21" t="str">
        <f>Formula!J191</f>
        <v>Compensation Analyst - View All</v>
      </c>
      <c r="E195" s="20" t="str">
        <f>Formula!K191</f>
        <v>COMPENSATION_ANALYST_-_VIEW_ALL_DATA</v>
      </c>
      <c r="F195" s="22" t="str">
        <f t="shared" si="5"/>
        <v>ADD</v>
      </c>
      <c r="G195" s="20" t="str">
        <f t="shared" si="4"/>
        <v>MERGE|UserRole|10008|COMPENSATION_ANALYST_-_VIEW_ALL_DATA|ADD</v>
      </c>
    </row>
    <row r="196" spans="2:7" ht="12.75">
      <c r="B196" s="20" t="str">
        <f>Formula!H192</f>
        <v>10009</v>
      </c>
      <c r="C196" s="21" t="str">
        <f>Formula!I192</f>
        <v>10009</v>
      </c>
      <c r="D196" s="21" t="str">
        <f>Formula!J192</f>
        <v>Compensation Analyst - View All</v>
      </c>
      <c r="E196" s="20" t="str">
        <f>Formula!K192</f>
        <v>COMPENSATION_ANALYST_-_VIEW_ALL_DATA</v>
      </c>
      <c r="F196" s="22" t="str">
        <f t="shared" si="5"/>
        <v>ADD</v>
      </c>
      <c r="G196" s="20" t="str">
        <f t="shared" si="4"/>
        <v>MERGE|UserRole|10009|COMPENSATION_ANALYST_-_VIEW_ALL_DATA|ADD</v>
      </c>
    </row>
    <row r="197" spans="2:7" ht="12.75">
      <c r="B197" s="20" t="str">
        <f>Formula!H193</f>
        <v>10010</v>
      </c>
      <c r="C197" s="21" t="str">
        <f>Formula!I193</f>
        <v>10010</v>
      </c>
      <c r="D197" s="21" t="str">
        <f>Formula!J193</f>
        <v>Compensation Analyst - View All</v>
      </c>
      <c r="E197" s="20" t="str">
        <f>Formula!K193</f>
        <v>COMPENSATION_ANALYST_-_VIEW_ALL_DATA</v>
      </c>
      <c r="F197" s="22" t="str">
        <f t="shared" si="5"/>
        <v>ADD</v>
      </c>
      <c r="G197" s="20" t="str">
        <f t="shared" si="4"/>
        <v>MERGE|UserRole|10010|COMPENSATION_ANALYST_-_VIEW_ALL_DATA|ADD</v>
      </c>
    </row>
    <row r="198" spans="2:7" ht="12.75">
      <c r="B198" s="20" t="str">
        <f>Formula!H194</f>
        <v>10011</v>
      </c>
      <c r="C198" s="21" t="str">
        <f>Formula!I194</f>
        <v>10011</v>
      </c>
      <c r="D198" s="21" t="str">
        <f>Formula!J194</f>
        <v>Compensation Analyst - View All</v>
      </c>
      <c r="E198" s="20" t="str">
        <f>Formula!K194</f>
        <v>COMPENSATION_ANALYST_-_VIEW_ALL_DATA</v>
      </c>
      <c r="F198" s="22" t="str">
        <f t="shared" si="5"/>
        <v>ADD</v>
      </c>
      <c r="G198" s="20" t="str">
        <f t="shared" si="4"/>
        <v>MERGE|UserRole|10011|COMPENSATION_ANALYST_-_VIEW_ALL_DATA|ADD</v>
      </c>
    </row>
    <row r="199" spans="2:7" ht="12.75">
      <c r="B199" s="20" t="str">
        <f>Formula!H195</f>
        <v>10012</v>
      </c>
      <c r="C199" s="21" t="str">
        <f>Formula!I195</f>
        <v>10012</v>
      </c>
      <c r="D199" s="21" t="str">
        <f>Formula!J195</f>
        <v>Compensation Analyst - View All</v>
      </c>
      <c r="E199" s="20" t="str">
        <f>Formula!K195</f>
        <v>COMPENSATION_ANALYST_-_VIEW_ALL_DATA</v>
      </c>
      <c r="F199" s="22" t="str">
        <f t="shared" si="5"/>
        <v>ADD</v>
      </c>
      <c r="G199" s="20" t="str">
        <f t="shared" ref="G199:G262" si="6">IF(TRIM(C199)="", "", CONCATENATE("MERGE|UserRole",
IF(ISBLANK(B$3),"","|" &amp; TRIM(B199)),
IF(ISBLANK(C$3),"","|" &amp; TRIM(C199)),
IF(ISBLANK(D$3),"","|" &amp; TRIM(D199)),
IF(ISBLANK(E$3),"","|" &amp; TRIM(E199)),
IF(ISBLANK(F$3),"","|" &amp; TRIM(F199)),
""
))</f>
        <v>MERGE|UserRole|10012|COMPENSATION_ANALYST_-_VIEW_ALL_DATA|ADD</v>
      </c>
    </row>
    <row r="200" spans="2:7" ht="12.75">
      <c r="B200" s="20" t="str">
        <f>Formula!H196</f>
        <v>10013</v>
      </c>
      <c r="C200" s="21" t="str">
        <f>Formula!I196</f>
        <v>10013</v>
      </c>
      <c r="D200" s="21" t="str">
        <f>Formula!J196</f>
        <v>Compensation Analyst - View All</v>
      </c>
      <c r="E200" s="20" t="str">
        <f>Formula!K196</f>
        <v>COMPENSATION_ANALYST_-_VIEW_ALL_DATA</v>
      </c>
      <c r="F200" s="22" t="str">
        <f t="shared" si="5"/>
        <v>ADD</v>
      </c>
      <c r="G200" s="20" t="str">
        <f t="shared" si="6"/>
        <v>MERGE|UserRole|10013|COMPENSATION_ANALYST_-_VIEW_ALL_DATA|ADD</v>
      </c>
    </row>
    <row r="201" spans="2:7" ht="12.75">
      <c r="B201" s="20" t="str">
        <f>Formula!H197</f>
        <v>10014</v>
      </c>
      <c r="C201" s="21" t="str">
        <f>Formula!I197</f>
        <v>10014</v>
      </c>
      <c r="D201" s="21" t="str">
        <f>Formula!J197</f>
        <v>Compensation Analyst - View All</v>
      </c>
      <c r="E201" s="20" t="str">
        <f>Formula!K197</f>
        <v>COMPENSATION_ANALYST_-_VIEW_ALL_DATA</v>
      </c>
      <c r="F201" s="22" t="str">
        <f t="shared" si="5"/>
        <v>ADD</v>
      </c>
      <c r="G201" s="20" t="str">
        <f t="shared" si="6"/>
        <v>MERGE|UserRole|10014|COMPENSATION_ANALYST_-_VIEW_ALL_DATA|ADD</v>
      </c>
    </row>
    <row r="202" spans="2:7" ht="12.75">
      <c r="B202" s="20" t="str">
        <f>Formula!H198</f>
        <v>10001</v>
      </c>
      <c r="C202" s="21" t="str">
        <f>Formula!I198</f>
        <v>10001</v>
      </c>
      <c r="D202" s="21" t="str">
        <f>Formula!J198</f>
        <v>Human Capital Management Application Administrator</v>
      </c>
      <c r="E202" s="20" t="str">
        <f>Formula!K198</f>
        <v>ORA_HRC_HUMAN_CAPITAL_MANAGEMENT_APPLICATION_ADMINISTRATOR_JOB</v>
      </c>
      <c r="F202" s="22" t="str">
        <f t="shared" si="5"/>
        <v>ADD</v>
      </c>
      <c r="G202" s="20" t="str">
        <f t="shared" si="6"/>
        <v>MERGE|UserRole|10001|ORA_HRC_HUMAN_CAPITAL_MANAGEMENT_APPLICATION_ADMINISTRATOR_JOB|ADD</v>
      </c>
    </row>
    <row r="203" spans="2:7" ht="12.75">
      <c r="B203" s="20" t="str">
        <f>Formula!H199</f>
        <v>10002</v>
      </c>
      <c r="C203" s="21" t="str">
        <f>Formula!I199</f>
        <v>10002</v>
      </c>
      <c r="D203" s="21" t="str">
        <f>Formula!J199</f>
        <v>Human Capital Management Application Administrator</v>
      </c>
      <c r="E203" s="20" t="str">
        <f>Formula!K199</f>
        <v>ORA_HRC_HUMAN_CAPITAL_MANAGEMENT_APPLICATION_ADMINISTRATOR_JOB</v>
      </c>
      <c r="F203" s="22" t="str">
        <f t="shared" ref="F203:F266" si="7">IF(B203&lt;&gt;"", "ADD", "")</f>
        <v>ADD</v>
      </c>
      <c r="G203" s="20" t="str">
        <f t="shared" si="6"/>
        <v>MERGE|UserRole|10002|ORA_HRC_HUMAN_CAPITAL_MANAGEMENT_APPLICATION_ADMINISTRATOR_JOB|ADD</v>
      </c>
    </row>
    <row r="204" spans="2:7" ht="12.75">
      <c r="B204" s="20" t="str">
        <f>Formula!H200</f>
        <v>10003</v>
      </c>
      <c r="C204" s="21" t="str">
        <f>Formula!I200</f>
        <v>10003</v>
      </c>
      <c r="D204" s="21" t="str">
        <f>Formula!J200</f>
        <v>Human Capital Management Application Administrator</v>
      </c>
      <c r="E204" s="20" t="str">
        <f>Formula!K200</f>
        <v>ORA_HRC_HUMAN_CAPITAL_MANAGEMENT_APPLICATION_ADMINISTRATOR_JOB</v>
      </c>
      <c r="F204" s="22" t="str">
        <f t="shared" si="7"/>
        <v>ADD</v>
      </c>
      <c r="G204" s="20" t="str">
        <f t="shared" si="6"/>
        <v>MERGE|UserRole|10003|ORA_HRC_HUMAN_CAPITAL_MANAGEMENT_APPLICATION_ADMINISTRATOR_JOB|ADD</v>
      </c>
    </row>
    <row r="205" spans="2:7" ht="12.75">
      <c r="B205" s="20" t="str">
        <f>Formula!H201</f>
        <v>10004</v>
      </c>
      <c r="C205" s="21" t="str">
        <f>Formula!I201</f>
        <v>10004</v>
      </c>
      <c r="D205" s="21" t="str">
        <f>Formula!J201</f>
        <v>Human Capital Management Application Administrator</v>
      </c>
      <c r="E205" s="20" t="str">
        <f>Formula!K201</f>
        <v>ORA_HRC_HUMAN_CAPITAL_MANAGEMENT_APPLICATION_ADMINISTRATOR_JOB</v>
      </c>
      <c r="F205" s="22" t="str">
        <f t="shared" si="7"/>
        <v>ADD</v>
      </c>
      <c r="G205" s="20" t="str">
        <f t="shared" si="6"/>
        <v>MERGE|UserRole|10004|ORA_HRC_HUMAN_CAPITAL_MANAGEMENT_APPLICATION_ADMINISTRATOR_JOB|ADD</v>
      </c>
    </row>
    <row r="206" spans="2:7" ht="12.75">
      <c r="B206" s="20" t="str">
        <f>Formula!H202</f>
        <v>10005</v>
      </c>
      <c r="C206" s="21" t="str">
        <f>Formula!I202</f>
        <v>10005</v>
      </c>
      <c r="D206" s="21" t="str">
        <f>Formula!J202</f>
        <v>Human Capital Management Application Administrator</v>
      </c>
      <c r="E206" s="20" t="str">
        <f>Formula!K202</f>
        <v>ORA_HRC_HUMAN_CAPITAL_MANAGEMENT_APPLICATION_ADMINISTRATOR_JOB</v>
      </c>
      <c r="F206" s="22" t="str">
        <f t="shared" si="7"/>
        <v>ADD</v>
      </c>
      <c r="G206" s="20" t="str">
        <f t="shared" si="6"/>
        <v>MERGE|UserRole|10005|ORA_HRC_HUMAN_CAPITAL_MANAGEMENT_APPLICATION_ADMINISTRATOR_JOB|ADD</v>
      </c>
    </row>
    <row r="207" spans="2:7" ht="12.75">
      <c r="B207" s="20" t="str">
        <f>Formula!H203</f>
        <v>10006</v>
      </c>
      <c r="C207" s="21" t="str">
        <f>Formula!I203</f>
        <v>10006</v>
      </c>
      <c r="D207" s="21" t="str">
        <f>Formula!J203</f>
        <v>Human Capital Management Application Administrator</v>
      </c>
      <c r="E207" s="20" t="str">
        <f>Formula!K203</f>
        <v>ORA_HRC_HUMAN_CAPITAL_MANAGEMENT_APPLICATION_ADMINISTRATOR_JOB</v>
      </c>
      <c r="F207" s="22" t="str">
        <f t="shared" si="7"/>
        <v>ADD</v>
      </c>
      <c r="G207" s="20" t="str">
        <f t="shared" si="6"/>
        <v>MERGE|UserRole|10006|ORA_HRC_HUMAN_CAPITAL_MANAGEMENT_APPLICATION_ADMINISTRATOR_JOB|ADD</v>
      </c>
    </row>
    <row r="208" spans="2:7" ht="12.75">
      <c r="B208" s="20" t="str">
        <f>Formula!H204</f>
        <v>10007</v>
      </c>
      <c r="C208" s="21" t="str">
        <f>Formula!I204</f>
        <v>10007</v>
      </c>
      <c r="D208" s="21" t="str">
        <f>Formula!J204</f>
        <v>Human Capital Management Application Administrator</v>
      </c>
      <c r="E208" s="20" t="str">
        <f>Formula!K204</f>
        <v>ORA_HRC_HUMAN_CAPITAL_MANAGEMENT_APPLICATION_ADMINISTRATOR_JOB</v>
      </c>
      <c r="F208" s="22" t="str">
        <f t="shared" si="7"/>
        <v>ADD</v>
      </c>
      <c r="G208" s="20" t="str">
        <f t="shared" si="6"/>
        <v>MERGE|UserRole|10007|ORA_HRC_HUMAN_CAPITAL_MANAGEMENT_APPLICATION_ADMINISTRATOR_JOB|ADD</v>
      </c>
    </row>
    <row r="209" spans="2:7" ht="12.75">
      <c r="B209" s="20" t="str">
        <f>Formula!H205</f>
        <v>10008</v>
      </c>
      <c r="C209" s="21" t="str">
        <f>Formula!I205</f>
        <v>10008</v>
      </c>
      <c r="D209" s="21" t="str">
        <f>Formula!J205</f>
        <v>Human Capital Management Application Administrator</v>
      </c>
      <c r="E209" s="20" t="str">
        <f>Formula!K205</f>
        <v>ORA_HRC_HUMAN_CAPITAL_MANAGEMENT_APPLICATION_ADMINISTRATOR_JOB</v>
      </c>
      <c r="F209" s="22" t="str">
        <f t="shared" si="7"/>
        <v>ADD</v>
      </c>
      <c r="G209" s="20" t="str">
        <f t="shared" si="6"/>
        <v>MERGE|UserRole|10008|ORA_HRC_HUMAN_CAPITAL_MANAGEMENT_APPLICATION_ADMINISTRATOR_JOB|ADD</v>
      </c>
    </row>
    <row r="210" spans="2:7" ht="12.75">
      <c r="B210" s="20" t="str">
        <f>Formula!H206</f>
        <v>10009</v>
      </c>
      <c r="C210" s="21" t="str">
        <f>Formula!I206</f>
        <v>10009</v>
      </c>
      <c r="D210" s="21" t="str">
        <f>Formula!J206</f>
        <v>Human Capital Management Application Administrator</v>
      </c>
      <c r="E210" s="20" t="str">
        <f>Formula!K206</f>
        <v>ORA_HRC_HUMAN_CAPITAL_MANAGEMENT_APPLICATION_ADMINISTRATOR_JOB</v>
      </c>
      <c r="F210" s="22" t="str">
        <f t="shared" si="7"/>
        <v>ADD</v>
      </c>
      <c r="G210" s="20" t="str">
        <f t="shared" si="6"/>
        <v>MERGE|UserRole|10009|ORA_HRC_HUMAN_CAPITAL_MANAGEMENT_APPLICATION_ADMINISTRATOR_JOB|ADD</v>
      </c>
    </row>
    <row r="211" spans="2:7" ht="12.75">
      <c r="B211" s="20" t="str">
        <f>Formula!H207</f>
        <v>10010</v>
      </c>
      <c r="C211" s="21" t="str">
        <f>Formula!I207</f>
        <v>10010</v>
      </c>
      <c r="D211" s="21" t="str">
        <f>Formula!J207</f>
        <v>Human Capital Management Application Administrator</v>
      </c>
      <c r="E211" s="20" t="str">
        <f>Formula!K207</f>
        <v>ORA_HRC_HUMAN_CAPITAL_MANAGEMENT_APPLICATION_ADMINISTRATOR_JOB</v>
      </c>
      <c r="F211" s="22" t="str">
        <f t="shared" si="7"/>
        <v>ADD</v>
      </c>
      <c r="G211" s="20" t="str">
        <f t="shared" si="6"/>
        <v>MERGE|UserRole|10010|ORA_HRC_HUMAN_CAPITAL_MANAGEMENT_APPLICATION_ADMINISTRATOR_JOB|ADD</v>
      </c>
    </row>
    <row r="212" spans="2:7" ht="12.75">
      <c r="B212" s="20" t="str">
        <f>Formula!H208</f>
        <v>10011</v>
      </c>
      <c r="C212" s="21" t="str">
        <f>Formula!I208</f>
        <v>10011</v>
      </c>
      <c r="D212" s="21" t="str">
        <f>Formula!J208</f>
        <v>Human Capital Management Application Administrator</v>
      </c>
      <c r="E212" s="20" t="str">
        <f>Formula!K208</f>
        <v>ORA_HRC_HUMAN_CAPITAL_MANAGEMENT_APPLICATION_ADMINISTRATOR_JOB</v>
      </c>
      <c r="F212" s="22" t="str">
        <f t="shared" si="7"/>
        <v>ADD</v>
      </c>
      <c r="G212" s="20" t="str">
        <f t="shared" si="6"/>
        <v>MERGE|UserRole|10011|ORA_HRC_HUMAN_CAPITAL_MANAGEMENT_APPLICATION_ADMINISTRATOR_JOB|ADD</v>
      </c>
    </row>
    <row r="213" spans="2:7" ht="12.75">
      <c r="B213" s="20" t="str">
        <f>Formula!H209</f>
        <v>10012</v>
      </c>
      <c r="C213" s="21" t="str">
        <f>Formula!I209</f>
        <v>10012</v>
      </c>
      <c r="D213" s="21" t="str">
        <f>Formula!J209</f>
        <v>Human Capital Management Application Administrator</v>
      </c>
      <c r="E213" s="20" t="str">
        <f>Formula!K209</f>
        <v>ORA_HRC_HUMAN_CAPITAL_MANAGEMENT_APPLICATION_ADMINISTRATOR_JOB</v>
      </c>
      <c r="F213" s="22" t="str">
        <f t="shared" si="7"/>
        <v>ADD</v>
      </c>
      <c r="G213" s="20" t="str">
        <f t="shared" si="6"/>
        <v>MERGE|UserRole|10012|ORA_HRC_HUMAN_CAPITAL_MANAGEMENT_APPLICATION_ADMINISTRATOR_JOB|ADD</v>
      </c>
    </row>
    <row r="214" spans="2:7" ht="12.75">
      <c r="B214" s="20" t="str">
        <f>Formula!H210</f>
        <v>10013</v>
      </c>
      <c r="C214" s="21" t="str">
        <f>Formula!I210</f>
        <v>10013</v>
      </c>
      <c r="D214" s="21" t="str">
        <f>Formula!J210</f>
        <v>Human Capital Management Application Administrator</v>
      </c>
      <c r="E214" s="20" t="str">
        <f>Formula!K210</f>
        <v>ORA_HRC_HUMAN_CAPITAL_MANAGEMENT_APPLICATION_ADMINISTRATOR_JOB</v>
      </c>
      <c r="F214" s="22" t="str">
        <f t="shared" si="7"/>
        <v>ADD</v>
      </c>
      <c r="G214" s="20" t="str">
        <f t="shared" si="6"/>
        <v>MERGE|UserRole|10013|ORA_HRC_HUMAN_CAPITAL_MANAGEMENT_APPLICATION_ADMINISTRATOR_JOB|ADD</v>
      </c>
    </row>
    <row r="215" spans="2:7" ht="12.75">
      <c r="B215" s="20" t="str">
        <f>Formula!H211</f>
        <v>10014</v>
      </c>
      <c r="C215" s="21" t="str">
        <f>Formula!I211</f>
        <v>10014</v>
      </c>
      <c r="D215" s="21" t="str">
        <f>Formula!J211</f>
        <v>Human Capital Management Application Administrator</v>
      </c>
      <c r="E215" s="20" t="str">
        <f>Formula!K211</f>
        <v>ORA_HRC_HUMAN_CAPITAL_MANAGEMENT_APPLICATION_ADMINISTRATOR_JOB</v>
      </c>
      <c r="F215" s="22" t="str">
        <f t="shared" si="7"/>
        <v>ADD</v>
      </c>
      <c r="G215" s="20" t="str">
        <f t="shared" si="6"/>
        <v>MERGE|UserRole|10014|ORA_HRC_HUMAN_CAPITAL_MANAGEMENT_APPLICATION_ADMINISTRATOR_JOB|ADD</v>
      </c>
    </row>
    <row r="216" spans="2:7" ht="12.75">
      <c r="B216" s="20" t="str">
        <f>Formula!H212</f>
        <v>10001</v>
      </c>
      <c r="C216" s="21" t="str">
        <f>Formula!I212</f>
        <v>10001</v>
      </c>
      <c r="D216" s="21" t="str">
        <f>Formula!J212</f>
        <v>Human Capital Management Integration Specialist</v>
      </c>
      <c r="E216" s="20" t="str">
        <f>Formula!K212</f>
        <v>ORA_HRC_HUMAN_CAPITAL_MANAGEMENT_INTEGRATION_SPECIALIST_JOB</v>
      </c>
      <c r="F216" s="22" t="str">
        <f t="shared" si="7"/>
        <v>ADD</v>
      </c>
      <c r="G216" s="20" t="str">
        <f t="shared" si="6"/>
        <v>MERGE|UserRole|10001|ORA_HRC_HUMAN_CAPITAL_MANAGEMENT_INTEGRATION_SPECIALIST_JOB|ADD</v>
      </c>
    </row>
    <row r="217" spans="2:7" ht="12.75">
      <c r="B217" s="20" t="str">
        <f>Formula!H213</f>
        <v>10002</v>
      </c>
      <c r="C217" s="21" t="str">
        <f>Formula!I213</f>
        <v>10002</v>
      </c>
      <c r="D217" s="21" t="str">
        <f>Formula!J213</f>
        <v>Human Capital Management Integration Specialist</v>
      </c>
      <c r="E217" s="20" t="str">
        <f>Formula!K213</f>
        <v>ORA_HRC_HUMAN_CAPITAL_MANAGEMENT_INTEGRATION_SPECIALIST_JOB</v>
      </c>
      <c r="F217" s="22" t="str">
        <f t="shared" si="7"/>
        <v>ADD</v>
      </c>
      <c r="G217" s="20" t="str">
        <f t="shared" si="6"/>
        <v>MERGE|UserRole|10002|ORA_HRC_HUMAN_CAPITAL_MANAGEMENT_INTEGRATION_SPECIALIST_JOB|ADD</v>
      </c>
    </row>
    <row r="218" spans="2:7" ht="12.75">
      <c r="B218" s="20" t="str">
        <f>Formula!H214</f>
        <v>10003</v>
      </c>
      <c r="C218" s="21" t="str">
        <f>Formula!I214</f>
        <v>10003</v>
      </c>
      <c r="D218" s="21" t="str">
        <f>Formula!J214</f>
        <v>Human Capital Management Integration Specialist</v>
      </c>
      <c r="E218" s="20" t="str">
        <f>Formula!K214</f>
        <v>ORA_HRC_HUMAN_CAPITAL_MANAGEMENT_INTEGRATION_SPECIALIST_JOB</v>
      </c>
      <c r="F218" s="22" t="str">
        <f t="shared" si="7"/>
        <v>ADD</v>
      </c>
      <c r="G218" s="20" t="str">
        <f t="shared" si="6"/>
        <v>MERGE|UserRole|10003|ORA_HRC_HUMAN_CAPITAL_MANAGEMENT_INTEGRATION_SPECIALIST_JOB|ADD</v>
      </c>
    </row>
    <row r="219" spans="2:7" ht="12.75">
      <c r="B219" s="20" t="str">
        <f>Formula!H215</f>
        <v>10004</v>
      </c>
      <c r="C219" s="21" t="str">
        <f>Formula!I215</f>
        <v>10004</v>
      </c>
      <c r="D219" s="21" t="str">
        <f>Formula!J215</f>
        <v>Human Capital Management Integration Specialist</v>
      </c>
      <c r="E219" s="20" t="str">
        <f>Formula!K215</f>
        <v>ORA_HRC_HUMAN_CAPITAL_MANAGEMENT_INTEGRATION_SPECIALIST_JOB</v>
      </c>
      <c r="F219" s="22" t="str">
        <f t="shared" si="7"/>
        <v>ADD</v>
      </c>
      <c r="G219" s="20" t="str">
        <f t="shared" si="6"/>
        <v>MERGE|UserRole|10004|ORA_HRC_HUMAN_CAPITAL_MANAGEMENT_INTEGRATION_SPECIALIST_JOB|ADD</v>
      </c>
    </row>
    <row r="220" spans="2:7" ht="12.75">
      <c r="B220" s="20" t="str">
        <f>Formula!H216</f>
        <v>10005</v>
      </c>
      <c r="C220" s="21" t="str">
        <f>Formula!I216</f>
        <v>10005</v>
      </c>
      <c r="D220" s="21" t="str">
        <f>Formula!J216</f>
        <v>Human Capital Management Integration Specialist</v>
      </c>
      <c r="E220" s="20" t="str">
        <f>Formula!K216</f>
        <v>ORA_HRC_HUMAN_CAPITAL_MANAGEMENT_INTEGRATION_SPECIALIST_JOB</v>
      </c>
      <c r="F220" s="22" t="str">
        <f t="shared" si="7"/>
        <v>ADD</v>
      </c>
      <c r="G220" s="20" t="str">
        <f t="shared" si="6"/>
        <v>MERGE|UserRole|10005|ORA_HRC_HUMAN_CAPITAL_MANAGEMENT_INTEGRATION_SPECIALIST_JOB|ADD</v>
      </c>
    </row>
    <row r="221" spans="2:7" ht="12.75">
      <c r="B221" s="20" t="str">
        <f>Formula!H217</f>
        <v>10006</v>
      </c>
      <c r="C221" s="21" t="str">
        <f>Formula!I217</f>
        <v>10006</v>
      </c>
      <c r="D221" s="21" t="str">
        <f>Formula!J217</f>
        <v>Human Capital Management Integration Specialist</v>
      </c>
      <c r="E221" s="20" t="str">
        <f>Formula!K217</f>
        <v>ORA_HRC_HUMAN_CAPITAL_MANAGEMENT_INTEGRATION_SPECIALIST_JOB</v>
      </c>
      <c r="F221" s="22" t="str">
        <f t="shared" si="7"/>
        <v>ADD</v>
      </c>
      <c r="G221" s="20" t="str">
        <f t="shared" si="6"/>
        <v>MERGE|UserRole|10006|ORA_HRC_HUMAN_CAPITAL_MANAGEMENT_INTEGRATION_SPECIALIST_JOB|ADD</v>
      </c>
    </row>
    <row r="222" spans="2:7" ht="12.75">
      <c r="B222" s="20" t="str">
        <f>Formula!H218</f>
        <v>10007</v>
      </c>
      <c r="C222" s="21" t="str">
        <f>Formula!I218</f>
        <v>10007</v>
      </c>
      <c r="D222" s="21" t="str">
        <f>Formula!J218</f>
        <v>Human Capital Management Integration Specialist</v>
      </c>
      <c r="E222" s="20" t="str">
        <f>Formula!K218</f>
        <v>ORA_HRC_HUMAN_CAPITAL_MANAGEMENT_INTEGRATION_SPECIALIST_JOB</v>
      </c>
      <c r="F222" s="22" t="str">
        <f t="shared" si="7"/>
        <v>ADD</v>
      </c>
      <c r="G222" s="20" t="str">
        <f t="shared" si="6"/>
        <v>MERGE|UserRole|10007|ORA_HRC_HUMAN_CAPITAL_MANAGEMENT_INTEGRATION_SPECIALIST_JOB|ADD</v>
      </c>
    </row>
    <row r="223" spans="2:7" ht="12.75">
      <c r="B223" s="20" t="str">
        <f>Formula!H219</f>
        <v>10008</v>
      </c>
      <c r="C223" s="21" t="str">
        <f>Formula!I219</f>
        <v>10008</v>
      </c>
      <c r="D223" s="21" t="str">
        <f>Formula!J219</f>
        <v>Human Capital Management Integration Specialist</v>
      </c>
      <c r="E223" s="20" t="str">
        <f>Formula!K219</f>
        <v>ORA_HRC_HUMAN_CAPITAL_MANAGEMENT_INTEGRATION_SPECIALIST_JOB</v>
      </c>
      <c r="F223" s="22" t="str">
        <f t="shared" si="7"/>
        <v>ADD</v>
      </c>
      <c r="G223" s="20" t="str">
        <f t="shared" si="6"/>
        <v>MERGE|UserRole|10008|ORA_HRC_HUMAN_CAPITAL_MANAGEMENT_INTEGRATION_SPECIALIST_JOB|ADD</v>
      </c>
    </row>
    <row r="224" spans="2:7" ht="12.75">
      <c r="B224" s="20" t="str">
        <f>Formula!H220</f>
        <v>10009</v>
      </c>
      <c r="C224" s="21" t="str">
        <f>Formula!I220</f>
        <v>10009</v>
      </c>
      <c r="D224" s="21" t="str">
        <f>Formula!J220</f>
        <v>Human Capital Management Integration Specialist</v>
      </c>
      <c r="E224" s="20" t="str">
        <f>Formula!K220</f>
        <v>ORA_HRC_HUMAN_CAPITAL_MANAGEMENT_INTEGRATION_SPECIALIST_JOB</v>
      </c>
      <c r="F224" s="22" t="str">
        <f t="shared" si="7"/>
        <v>ADD</v>
      </c>
      <c r="G224" s="20" t="str">
        <f t="shared" si="6"/>
        <v>MERGE|UserRole|10009|ORA_HRC_HUMAN_CAPITAL_MANAGEMENT_INTEGRATION_SPECIALIST_JOB|ADD</v>
      </c>
    </row>
    <row r="225" spans="2:7" ht="12.75">
      <c r="B225" s="20" t="str">
        <f>Formula!H221</f>
        <v>10010</v>
      </c>
      <c r="C225" s="21" t="str">
        <f>Formula!I221</f>
        <v>10010</v>
      </c>
      <c r="D225" s="21" t="str">
        <f>Formula!J221</f>
        <v>Human Capital Management Integration Specialist</v>
      </c>
      <c r="E225" s="20" t="str">
        <f>Formula!K221</f>
        <v>ORA_HRC_HUMAN_CAPITAL_MANAGEMENT_INTEGRATION_SPECIALIST_JOB</v>
      </c>
      <c r="F225" s="22" t="str">
        <f t="shared" si="7"/>
        <v>ADD</v>
      </c>
      <c r="G225" s="20" t="str">
        <f t="shared" si="6"/>
        <v>MERGE|UserRole|10010|ORA_HRC_HUMAN_CAPITAL_MANAGEMENT_INTEGRATION_SPECIALIST_JOB|ADD</v>
      </c>
    </row>
    <row r="226" spans="2:7" ht="12.75">
      <c r="B226" s="20" t="str">
        <f>Formula!H222</f>
        <v>10011</v>
      </c>
      <c r="C226" s="21" t="str">
        <f>Formula!I222</f>
        <v>10011</v>
      </c>
      <c r="D226" s="21" t="str">
        <f>Formula!J222</f>
        <v>Human Capital Management Integration Specialist</v>
      </c>
      <c r="E226" s="20" t="str">
        <f>Formula!K222</f>
        <v>ORA_HRC_HUMAN_CAPITAL_MANAGEMENT_INTEGRATION_SPECIALIST_JOB</v>
      </c>
      <c r="F226" s="22" t="str">
        <f t="shared" si="7"/>
        <v>ADD</v>
      </c>
      <c r="G226" s="20" t="str">
        <f t="shared" si="6"/>
        <v>MERGE|UserRole|10011|ORA_HRC_HUMAN_CAPITAL_MANAGEMENT_INTEGRATION_SPECIALIST_JOB|ADD</v>
      </c>
    </row>
    <row r="227" spans="2:7" ht="12.75">
      <c r="B227" s="20" t="str">
        <f>Formula!H223</f>
        <v>10012</v>
      </c>
      <c r="C227" s="21" t="str">
        <f>Formula!I223</f>
        <v>10012</v>
      </c>
      <c r="D227" s="21" t="str">
        <f>Formula!J223</f>
        <v>Human Capital Management Integration Specialist</v>
      </c>
      <c r="E227" s="20" t="str">
        <f>Formula!K223</f>
        <v>ORA_HRC_HUMAN_CAPITAL_MANAGEMENT_INTEGRATION_SPECIALIST_JOB</v>
      </c>
      <c r="F227" s="22" t="str">
        <f t="shared" si="7"/>
        <v>ADD</v>
      </c>
      <c r="G227" s="20" t="str">
        <f t="shared" si="6"/>
        <v>MERGE|UserRole|10012|ORA_HRC_HUMAN_CAPITAL_MANAGEMENT_INTEGRATION_SPECIALIST_JOB|ADD</v>
      </c>
    </row>
    <row r="228" spans="2:7" ht="12.75">
      <c r="B228" s="20" t="str">
        <f>Formula!H224</f>
        <v>10013</v>
      </c>
      <c r="C228" s="21" t="str">
        <f>Formula!I224</f>
        <v>10013</v>
      </c>
      <c r="D228" s="21" t="str">
        <f>Formula!J224</f>
        <v>Human Capital Management Integration Specialist</v>
      </c>
      <c r="E228" s="20" t="str">
        <f>Formula!K224</f>
        <v>ORA_HRC_HUMAN_CAPITAL_MANAGEMENT_INTEGRATION_SPECIALIST_JOB</v>
      </c>
      <c r="F228" s="22" t="str">
        <f t="shared" si="7"/>
        <v>ADD</v>
      </c>
      <c r="G228" s="20" t="str">
        <f t="shared" si="6"/>
        <v>MERGE|UserRole|10013|ORA_HRC_HUMAN_CAPITAL_MANAGEMENT_INTEGRATION_SPECIALIST_JOB|ADD</v>
      </c>
    </row>
    <row r="229" spans="2:7" ht="12.75">
      <c r="B229" s="20" t="str">
        <f>Formula!H225</f>
        <v>10014</v>
      </c>
      <c r="C229" s="21" t="str">
        <f>Formula!I225</f>
        <v>10014</v>
      </c>
      <c r="D229" s="21" t="str">
        <f>Formula!J225</f>
        <v>Human Capital Management Integration Specialist</v>
      </c>
      <c r="E229" s="20" t="str">
        <f>Formula!K225</f>
        <v>ORA_HRC_HUMAN_CAPITAL_MANAGEMENT_INTEGRATION_SPECIALIST_JOB</v>
      </c>
      <c r="F229" s="22" t="str">
        <f t="shared" si="7"/>
        <v>ADD</v>
      </c>
      <c r="G229" s="20" t="str">
        <f t="shared" si="6"/>
        <v>MERGE|UserRole|10014|ORA_HRC_HUMAN_CAPITAL_MANAGEMENT_INTEGRATION_SPECIALIST_JOB|ADD</v>
      </c>
    </row>
    <row r="230" spans="2:7" ht="12.75">
      <c r="B230" s="20" t="str">
        <f>Formula!H226</f>
        <v>10001</v>
      </c>
      <c r="C230" s="21" t="str">
        <f>Formula!I226</f>
        <v>10001</v>
      </c>
      <c r="D230" s="21" t="str">
        <f>Formula!J226</f>
        <v>BI Admin</v>
      </c>
      <c r="E230" s="20" t="str">
        <f>Formula!K226</f>
        <v>BI_ADMIN</v>
      </c>
      <c r="F230" s="22" t="str">
        <f t="shared" si="7"/>
        <v>ADD</v>
      </c>
      <c r="G230" s="20" t="str">
        <f t="shared" si="6"/>
        <v>MERGE|UserRole|10001|BI_ADMIN|ADD</v>
      </c>
    </row>
    <row r="231" spans="2:7" ht="12.75">
      <c r="B231" s="20" t="str">
        <f>Formula!H227</f>
        <v>10002</v>
      </c>
      <c r="C231" s="21" t="str">
        <f>Formula!I227</f>
        <v>10002</v>
      </c>
      <c r="D231" s="21" t="str">
        <f>Formula!J227</f>
        <v>BI Admin</v>
      </c>
      <c r="E231" s="20" t="str">
        <f>Formula!K227</f>
        <v>BI_ADMIN</v>
      </c>
      <c r="F231" s="22" t="str">
        <f t="shared" si="7"/>
        <v>ADD</v>
      </c>
      <c r="G231" s="20" t="str">
        <f t="shared" si="6"/>
        <v>MERGE|UserRole|10002|BI_ADMIN|ADD</v>
      </c>
    </row>
    <row r="232" spans="2:7" ht="12.75">
      <c r="B232" s="20" t="str">
        <f>Formula!H228</f>
        <v>10003</v>
      </c>
      <c r="C232" s="21" t="str">
        <f>Formula!I228</f>
        <v>10003</v>
      </c>
      <c r="D232" s="21" t="str">
        <f>Formula!J228</f>
        <v>BI Admin</v>
      </c>
      <c r="E232" s="20" t="str">
        <f>Formula!K228</f>
        <v>BI_ADMIN</v>
      </c>
      <c r="F232" s="22" t="str">
        <f t="shared" si="7"/>
        <v>ADD</v>
      </c>
      <c r="G232" s="20" t="str">
        <f t="shared" si="6"/>
        <v>MERGE|UserRole|10003|BI_ADMIN|ADD</v>
      </c>
    </row>
    <row r="233" spans="2:7" ht="12.75">
      <c r="B233" s="20" t="str">
        <f>Formula!H229</f>
        <v>10004</v>
      </c>
      <c r="C233" s="21" t="str">
        <f>Formula!I229</f>
        <v>10004</v>
      </c>
      <c r="D233" s="21" t="str">
        <f>Formula!J229</f>
        <v>BI Admin</v>
      </c>
      <c r="E233" s="20" t="str">
        <f>Formula!K229</f>
        <v>BI_ADMIN</v>
      </c>
      <c r="F233" s="22" t="str">
        <f t="shared" si="7"/>
        <v>ADD</v>
      </c>
      <c r="G233" s="20" t="str">
        <f t="shared" si="6"/>
        <v>MERGE|UserRole|10004|BI_ADMIN|ADD</v>
      </c>
    </row>
    <row r="234" spans="2:7" ht="12.75">
      <c r="B234" s="20" t="str">
        <f>Formula!H230</f>
        <v>10005</v>
      </c>
      <c r="C234" s="21" t="str">
        <f>Formula!I230</f>
        <v>10005</v>
      </c>
      <c r="D234" s="21" t="str">
        <f>Formula!J230</f>
        <v>BI Admin</v>
      </c>
      <c r="E234" s="20" t="str">
        <f>Formula!K230</f>
        <v>BI_ADMIN</v>
      </c>
      <c r="F234" s="22" t="str">
        <f t="shared" si="7"/>
        <v>ADD</v>
      </c>
      <c r="G234" s="20" t="str">
        <f t="shared" si="6"/>
        <v>MERGE|UserRole|10005|BI_ADMIN|ADD</v>
      </c>
    </row>
    <row r="235" spans="2:7" ht="12.75">
      <c r="B235" s="20" t="str">
        <f>Formula!H231</f>
        <v>10006</v>
      </c>
      <c r="C235" s="21" t="str">
        <f>Formula!I231</f>
        <v>10006</v>
      </c>
      <c r="D235" s="21" t="str">
        <f>Formula!J231</f>
        <v>BI Admin</v>
      </c>
      <c r="E235" s="20" t="str">
        <f>Formula!K231</f>
        <v>BI_ADMIN</v>
      </c>
      <c r="F235" s="22" t="str">
        <f t="shared" si="7"/>
        <v>ADD</v>
      </c>
      <c r="G235" s="20" t="str">
        <f t="shared" si="6"/>
        <v>MERGE|UserRole|10006|BI_ADMIN|ADD</v>
      </c>
    </row>
    <row r="236" spans="2:7" ht="12.75">
      <c r="B236" s="20" t="str">
        <f>Formula!H232</f>
        <v>10007</v>
      </c>
      <c r="C236" s="21" t="str">
        <f>Formula!I232</f>
        <v>10007</v>
      </c>
      <c r="D236" s="21" t="str">
        <f>Formula!J232</f>
        <v>BI Admin</v>
      </c>
      <c r="E236" s="20" t="str">
        <f>Formula!K232</f>
        <v>BI_ADMIN</v>
      </c>
      <c r="F236" s="22" t="str">
        <f t="shared" si="7"/>
        <v>ADD</v>
      </c>
      <c r="G236" s="20" t="str">
        <f t="shared" si="6"/>
        <v>MERGE|UserRole|10007|BI_ADMIN|ADD</v>
      </c>
    </row>
    <row r="237" spans="2:7" ht="12.75">
      <c r="B237" s="20" t="str">
        <f>Formula!H233</f>
        <v>10008</v>
      </c>
      <c r="C237" s="21" t="str">
        <f>Formula!I233</f>
        <v>10008</v>
      </c>
      <c r="D237" s="21" t="str">
        <f>Formula!J233</f>
        <v>BI Admin</v>
      </c>
      <c r="E237" s="20" t="str">
        <f>Formula!K233</f>
        <v>BI_ADMIN</v>
      </c>
      <c r="F237" s="22" t="str">
        <f t="shared" si="7"/>
        <v>ADD</v>
      </c>
      <c r="G237" s="20" t="str">
        <f t="shared" si="6"/>
        <v>MERGE|UserRole|10008|BI_ADMIN|ADD</v>
      </c>
    </row>
    <row r="238" spans="2:7" ht="12.75">
      <c r="B238" s="20" t="str">
        <f>Formula!H234</f>
        <v>10009</v>
      </c>
      <c r="C238" s="21" t="str">
        <f>Formula!I234</f>
        <v>10009</v>
      </c>
      <c r="D238" s="21" t="str">
        <f>Formula!J234</f>
        <v>BI Admin</v>
      </c>
      <c r="E238" s="20" t="str">
        <f>Formula!K234</f>
        <v>BI_ADMIN</v>
      </c>
      <c r="F238" s="22" t="str">
        <f t="shared" si="7"/>
        <v>ADD</v>
      </c>
      <c r="G238" s="20" t="str">
        <f t="shared" si="6"/>
        <v>MERGE|UserRole|10009|BI_ADMIN|ADD</v>
      </c>
    </row>
    <row r="239" spans="2:7" ht="12.75">
      <c r="B239" s="20" t="str">
        <f>Formula!H235</f>
        <v>10010</v>
      </c>
      <c r="C239" s="21" t="str">
        <f>Formula!I235</f>
        <v>10010</v>
      </c>
      <c r="D239" s="21" t="str">
        <f>Formula!J235</f>
        <v>BI Admin</v>
      </c>
      <c r="E239" s="20" t="str">
        <f>Formula!K235</f>
        <v>BI_ADMIN</v>
      </c>
      <c r="F239" s="22" t="str">
        <f t="shared" si="7"/>
        <v>ADD</v>
      </c>
      <c r="G239" s="20" t="str">
        <f t="shared" si="6"/>
        <v>MERGE|UserRole|10010|BI_ADMIN|ADD</v>
      </c>
    </row>
    <row r="240" spans="2:7" ht="12.75">
      <c r="B240" s="20" t="str">
        <f>Formula!H236</f>
        <v>10011</v>
      </c>
      <c r="C240" s="21" t="str">
        <f>Formula!I236</f>
        <v>10011</v>
      </c>
      <c r="D240" s="21" t="str">
        <f>Formula!J236</f>
        <v>BI Admin</v>
      </c>
      <c r="E240" s="20" t="str">
        <f>Formula!K236</f>
        <v>BI_ADMIN</v>
      </c>
      <c r="F240" s="22" t="str">
        <f t="shared" si="7"/>
        <v>ADD</v>
      </c>
      <c r="G240" s="20" t="str">
        <f t="shared" si="6"/>
        <v>MERGE|UserRole|10011|BI_ADMIN|ADD</v>
      </c>
    </row>
    <row r="241" spans="2:7" ht="12.75">
      <c r="B241" s="20" t="str">
        <f>Formula!H237</f>
        <v>10012</v>
      </c>
      <c r="C241" s="21" t="str">
        <f>Formula!I237</f>
        <v>10012</v>
      </c>
      <c r="D241" s="21" t="str">
        <f>Formula!J237</f>
        <v>BI Admin</v>
      </c>
      <c r="E241" s="20" t="str">
        <f>Formula!K237</f>
        <v>BI_ADMIN</v>
      </c>
      <c r="F241" s="22" t="str">
        <f t="shared" si="7"/>
        <v>ADD</v>
      </c>
      <c r="G241" s="20" t="str">
        <f t="shared" si="6"/>
        <v>MERGE|UserRole|10012|BI_ADMIN|ADD</v>
      </c>
    </row>
    <row r="242" spans="2:7" ht="12.75">
      <c r="B242" s="20" t="str">
        <f>Formula!H238</f>
        <v>10013</v>
      </c>
      <c r="C242" s="21" t="str">
        <f>Formula!I238</f>
        <v>10013</v>
      </c>
      <c r="D242" s="21" t="str">
        <f>Formula!J238</f>
        <v>BI Admin</v>
      </c>
      <c r="E242" s="20" t="str">
        <f>Formula!K238</f>
        <v>BI_ADMIN</v>
      </c>
      <c r="F242" s="22" t="str">
        <f t="shared" si="7"/>
        <v>ADD</v>
      </c>
      <c r="G242" s="20" t="str">
        <f t="shared" si="6"/>
        <v>MERGE|UserRole|10013|BI_ADMIN|ADD</v>
      </c>
    </row>
    <row r="243" spans="2:7" ht="12.75">
      <c r="B243" s="20" t="str">
        <f>Formula!H239</f>
        <v>10014</v>
      </c>
      <c r="C243" s="21" t="str">
        <f>Formula!I239</f>
        <v>10014</v>
      </c>
      <c r="D243" s="21" t="str">
        <f>Formula!J239</f>
        <v>BI Admin</v>
      </c>
      <c r="E243" s="20" t="str">
        <f>Formula!K239</f>
        <v>BI_ADMIN</v>
      </c>
      <c r="F243" s="22" t="str">
        <f t="shared" si="7"/>
        <v>ADD</v>
      </c>
      <c r="G243" s="20" t="str">
        <f t="shared" si="6"/>
        <v>MERGE|UserRole|10014|BI_ADMIN|ADD</v>
      </c>
    </row>
    <row r="244" spans="2:7" ht="12.75">
      <c r="B244" s="20" t="str">
        <f>Formula!H240</f>
        <v>10001</v>
      </c>
      <c r="C244" s="21" t="str">
        <f>Formula!I240</f>
        <v>10001</v>
      </c>
      <c r="D244" s="21" t="str">
        <f>Formula!J240</f>
        <v>ESS Monitor</v>
      </c>
      <c r="E244" s="20" t="str">
        <f>Formula!K240</f>
        <v>ESS_MONITOR</v>
      </c>
      <c r="F244" s="22" t="str">
        <f t="shared" si="7"/>
        <v>ADD</v>
      </c>
      <c r="G244" s="20" t="str">
        <f t="shared" si="6"/>
        <v>MERGE|UserRole|10001|ESS_MONITOR|ADD</v>
      </c>
    </row>
    <row r="245" spans="2:7" ht="12.75">
      <c r="B245" s="20" t="str">
        <f>Formula!H241</f>
        <v>10002</v>
      </c>
      <c r="C245" s="21" t="str">
        <f>Formula!I241</f>
        <v>10002</v>
      </c>
      <c r="D245" s="21" t="str">
        <f>Formula!J241</f>
        <v>ESS Monitor</v>
      </c>
      <c r="E245" s="20" t="str">
        <f>Formula!K241</f>
        <v>ESS_MONITOR</v>
      </c>
      <c r="F245" s="22" t="str">
        <f t="shared" si="7"/>
        <v>ADD</v>
      </c>
      <c r="G245" s="20" t="str">
        <f t="shared" si="6"/>
        <v>MERGE|UserRole|10002|ESS_MONITOR|ADD</v>
      </c>
    </row>
    <row r="246" spans="2:7" ht="12.75">
      <c r="B246" s="20" t="str">
        <f>Formula!H242</f>
        <v>10003</v>
      </c>
      <c r="C246" s="21" t="str">
        <f>Formula!I242</f>
        <v>10003</v>
      </c>
      <c r="D246" s="21" t="str">
        <f>Formula!J242</f>
        <v>ESS Monitor</v>
      </c>
      <c r="E246" s="20" t="str">
        <f>Formula!K242</f>
        <v>ESS_MONITOR</v>
      </c>
      <c r="F246" s="22" t="str">
        <f t="shared" si="7"/>
        <v>ADD</v>
      </c>
      <c r="G246" s="20" t="str">
        <f t="shared" si="6"/>
        <v>MERGE|UserRole|10003|ESS_MONITOR|ADD</v>
      </c>
    </row>
    <row r="247" spans="2:7" ht="12.75">
      <c r="B247" s="20" t="str">
        <f>Formula!H243</f>
        <v>10004</v>
      </c>
      <c r="C247" s="21" t="str">
        <f>Formula!I243</f>
        <v>10004</v>
      </c>
      <c r="D247" s="21" t="str">
        <f>Formula!J243</f>
        <v>ESS Monitor</v>
      </c>
      <c r="E247" s="20" t="str">
        <f>Formula!K243</f>
        <v>ESS_MONITOR</v>
      </c>
      <c r="F247" s="22" t="str">
        <f t="shared" si="7"/>
        <v>ADD</v>
      </c>
      <c r="G247" s="20" t="str">
        <f t="shared" si="6"/>
        <v>MERGE|UserRole|10004|ESS_MONITOR|ADD</v>
      </c>
    </row>
    <row r="248" spans="2:7" ht="12.75">
      <c r="B248" s="20" t="str">
        <f>Formula!H244</f>
        <v>10005</v>
      </c>
      <c r="C248" s="21" t="str">
        <f>Formula!I244</f>
        <v>10005</v>
      </c>
      <c r="D248" s="21" t="str">
        <f>Formula!J244</f>
        <v>ESS Monitor</v>
      </c>
      <c r="E248" s="20" t="str">
        <f>Formula!K244</f>
        <v>ESS_MONITOR</v>
      </c>
      <c r="F248" s="22" t="str">
        <f t="shared" si="7"/>
        <v>ADD</v>
      </c>
      <c r="G248" s="20" t="str">
        <f t="shared" si="6"/>
        <v>MERGE|UserRole|10005|ESS_MONITOR|ADD</v>
      </c>
    </row>
    <row r="249" spans="2:7" ht="12.75">
      <c r="B249" s="20" t="str">
        <f>Formula!H245</f>
        <v>10006</v>
      </c>
      <c r="C249" s="21" t="str">
        <f>Formula!I245</f>
        <v>10006</v>
      </c>
      <c r="D249" s="21" t="str">
        <f>Formula!J245</f>
        <v>ESS Monitor</v>
      </c>
      <c r="E249" s="20" t="str">
        <f>Formula!K245</f>
        <v>ESS_MONITOR</v>
      </c>
      <c r="F249" s="22" t="str">
        <f t="shared" si="7"/>
        <v>ADD</v>
      </c>
      <c r="G249" s="20" t="str">
        <f t="shared" si="6"/>
        <v>MERGE|UserRole|10006|ESS_MONITOR|ADD</v>
      </c>
    </row>
    <row r="250" spans="2:7" ht="12.75">
      <c r="B250" s="20" t="str">
        <f>Formula!H246</f>
        <v>10007</v>
      </c>
      <c r="C250" s="21" t="str">
        <f>Formula!I246</f>
        <v>10007</v>
      </c>
      <c r="D250" s="21" t="str">
        <f>Formula!J246</f>
        <v>ESS Monitor</v>
      </c>
      <c r="E250" s="20" t="str">
        <f>Formula!K246</f>
        <v>ESS_MONITOR</v>
      </c>
      <c r="F250" s="22" t="str">
        <f t="shared" si="7"/>
        <v>ADD</v>
      </c>
      <c r="G250" s="20" t="str">
        <f t="shared" si="6"/>
        <v>MERGE|UserRole|10007|ESS_MONITOR|ADD</v>
      </c>
    </row>
    <row r="251" spans="2:7" ht="12.75">
      <c r="B251" s="20" t="str">
        <f>Formula!H247</f>
        <v>10008</v>
      </c>
      <c r="C251" s="21" t="str">
        <f>Formula!I247</f>
        <v>10008</v>
      </c>
      <c r="D251" s="21" t="str">
        <f>Formula!J247</f>
        <v>ESS Monitor</v>
      </c>
      <c r="E251" s="20" t="str">
        <f>Formula!K247</f>
        <v>ESS_MONITOR</v>
      </c>
      <c r="F251" s="22" t="str">
        <f t="shared" si="7"/>
        <v>ADD</v>
      </c>
      <c r="G251" s="20" t="str">
        <f t="shared" si="6"/>
        <v>MERGE|UserRole|10008|ESS_MONITOR|ADD</v>
      </c>
    </row>
    <row r="252" spans="2:7" ht="12.75">
      <c r="B252" s="20" t="str">
        <f>Formula!H248</f>
        <v>10009</v>
      </c>
      <c r="C252" s="21" t="str">
        <f>Formula!I248</f>
        <v>10009</v>
      </c>
      <c r="D252" s="21" t="str">
        <f>Formula!J248</f>
        <v>ESS Monitor</v>
      </c>
      <c r="E252" s="20" t="str">
        <f>Formula!K248</f>
        <v>ESS_MONITOR</v>
      </c>
      <c r="F252" s="22" t="str">
        <f t="shared" si="7"/>
        <v>ADD</v>
      </c>
      <c r="G252" s="20" t="str">
        <f t="shared" si="6"/>
        <v>MERGE|UserRole|10009|ESS_MONITOR|ADD</v>
      </c>
    </row>
    <row r="253" spans="2:7" ht="12.75">
      <c r="B253" s="20" t="str">
        <f>Formula!H249</f>
        <v>10010</v>
      </c>
      <c r="C253" s="21" t="str">
        <f>Formula!I249</f>
        <v>10010</v>
      </c>
      <c r="D253" s="21" t="str">
        <f>Formula!J249</f>
        <v>ESS Monitor</v>
      </c>
      <c r="E253" s="20" t="str">
        <f>Formula!K249</f>
        <v>ESS_MONITOR</v>
      </c>
      <c r="F253" s="22" t="str">
        <f t="shared" si="7"/>
        <v>ADD</v>
      </c>
      <c r="G253" s="20" t="str">
        <f t="shared" si="6"/>
        <v>MERGE|UserRole|10010|ESS_MONITOR|ADD</v>
      </c>
    </row>
    <row r="254" spans="2:7" ht="12.75">
      <c r="B254" s="20" t="str">
        <f>Formula!H250</f>
        <v>10011</v>
      </c>
      <c r="C254" s="21" t="str">
        <f>Formula!I250</f>
        <v>10011</v>
      </c>
      <c r="D254" s="21" t="str">
        <f>Formula!J250</f>
        <v>ESS Monitor</v>
      </c>
      <c r="E254" s="20" t="str">
        <f>Formula!K250</f>
        <v>ESS_MONITOR</v>
      </c>
      <c r="F254" s="22" t="str">
        <f t="shared" si="7"/>
        <v>ADD</v>
      </c>
      <c r="G254" s="20" t="str">
        <f t="shared" si="6"/>
        <v>MERGE|UserRole|10011|ESS_MONITOR|ADD</v>
      </c>
    </row>
    <row r="255" spans="2:7" ht="12.75">
      <c r="B255" s="20" t="str">
        <f>Formula!H251</f>
        <v>10012</v>
      </c>
      <c r="C255" s="21" t="str">
        <f>Formula!I251</f>
        <v>10012</v>
      </c>
      <c r="D255" s="21" t="str">
        <f>Formula!J251</f>
        <v>ESS Monitor</v>
      </c>
      <c r="E255" s="20" t="str">
        <f>Formula!K251</f>
        <v>ESS_MONITOR</v>
      </c>
      <c r="F255" s="22" t="str">
        <f t="shared" si="7"/>
        <v>ADD</v>
      </c>
      <c r="G255" s="20" t="str">
        <f t="shared" si="6"/>
        <v>MERGE|UserRole|10012|ESS_MONITOR|ADD</v>
      </c>
    </row>
    <row r="256" spans="2:7" ht="12.75">
      <c r="B256" s="20" t="str">
        <f>Formula!H252</f>
        <v>10013</v>
      </c>
      <c r="C256" s="21" t="str">
        <f>Formula!I252</f>
        <v>10013</v>
      </c>
      <c r="D256" s="21" t="str">
        <f>Formula!J252</f>
        <v>ESS Monitor</v>
      </c>
      <c r="E256" s="20" t="str">
        <f>Formula!K252</f>
        <v>ESS_MONITOR</v>
      </c>
      <c r="F256" s="22" t="str">
        <f t="shared" si="7"/>
        <v>ADD</v>
      </c>
      <c r="G256" s="20" t="str">
        <f t="shared" si="6"/>
        <v>MERGE|UserRole|10013|ESS_MONITOR|ADD</v>
      </c>
    </row>
    <row r="257" spans="2:7" ht="12.75">
      <c r="B257" s="20" t="str">
        <f>Formula!H253</f>
        <v>10014</v>
      </c>
      <c r="C257" s="21" t="str">
        <f>Formula!I253</f>
        <v>10014</v>
      </c>
      <c r="D257" s="21" t="str">
        <f>Formula!J253</f>
        <v>ESS Monitor</v>
      </c>
      <c r="E257" s="20" t="str">
        <f>Formula!K253</f>
        <v>ESS_MONITOR</v>
      </c>
      <c r="F257" s="22" t="str">
        <f t="shared" si="7"/>
        <v>ADD</v>
      </c>
      <c r="G257" s="20" t="str">
        <f t="shared" si="6"/>
        <v>MERGE|UserRole|10014|ESS_MONITOR|ADD</v>
      </c>
    </row>
    <row r="258" spans="2:7" ht="12.75">
      <c r="B258" s="20" t="str">
        <f>Formula!H254</f>
        <v>10001</v>
      </c>
      <c r="C258" s="21" t="str">
        <f>Formula!I254</f>
        <v>10001</v>
      </c>
      <c r="D258" s="21" t="str">
        <f>Formula!J254</f>
        <v>Application Implementation Consultant</v>
      </c>
      <c r="E258" s="20" t="str">
        <f>Formula!K254</f>
        <v>ORA_ASM_APPLICATION_IMPLEMENTATION_CONSULTANT_JOB</v>
      </c>
      <c r="F258" s="22" t="str">
        <f t="shared" si="7"/>
        <v>ADD</v>
      </c>
      <c r="G258" s="20" t="str">
        <f t="shared" si="6"/>
        <v>MERGE|UserRole|10001|ORA_ASM_APPLICATION_IMPLEMENTATION_CONSULTANT_JOB|ADD</v>
      </c>
    </row>
    <row r="259" spans="2:7" ht="12.75">
      <c r="B259" s="20" t="str">
        <f>Formula!H255</f>
        <v>10002</v>
      </c>
      <c r="C259" s="21" t="str">
        <f>Formula!I255</f>
        <v>10002</v>
      </c>
      <c r="D259" s="21" t="str">
        <f>Formula!J255</f>
        <v>Application Implementation Consultant</v>
      </c>
      <c r="E259" s="20" t="str">
        <f>Formula!K255</f>
        <v>ORA_ASM_APPLICATION_IMPLEMENTATION_CONSULTANT_JOB</v>
      </c>
      <c r="F259" s="22" t="str">
        <f t="shared" si="7"/>
        <v>ADD</v>
      </c>
      <c r="G259" s="20" t="str">
        <f t="shared" si="6"/>
        <v>MERGE|UserRole|10002|ORA_ASM_APPLICATION_IMPLEMENTATION_CONSULTANT_JOB|ADD</v>
      </c>
    </row>
    <row r="260" spans="2:7" ht="12.75">
      <c r="B260" s="20" t="str">
        <f>Formula!H256</f>
        <v>10003</v>
      </c>
      <c r="C260" s="21" t="str">
        <f>Formula!I256</f>
        <v>10003</v>
      </c>
      <c r="D260" s="21" t="str">
        <f>Formula!J256</f>
        <v>Application Implementation Consultant</v>
      </c>
      <c r="E260" s="20" t="str">
        <f>Formula!K256</f>
        <v>ORA_ASM_APPLICATION_IMPLEMENTATION_CONSULTANT_JOB</v>
      </c>
      <c r="F260" s="22" t="str">
        <f t="shared" si="7"/>
        <v>ADD</v>
      </c>
      <c r="G260" s="20" t="str">
        <f t="shared" si="6"/>
        <v>MERGE|UserRole|10003|ORA_ASM_APPLICATION_IMPLEMENTATION_CONSULTANT_JOB|ADD</v>
      </c>
    </row>
    <row r="261" spans="2:7" ht="12.75">
      <c r="B261" s="20" t="str">
        <f>Formula!H257</f>
        <v>10004</v>
      </c>
      <c r="C261" s="21" t="str">
        <f>Formula!I257</f>
        <v>10004</v>
      </c>
      <c r="D261" s="21" t="str">
        <f>Formula!J257</f>
        <v>Application Implementation Consultant</v>
      </c>
      <c r="E261" s="20" t="str">
        <f>Formula!K257</f>
        <v>ORA_ASM_APPLICATION_IMPLEMENTATION_CONSULTANT_JOB</v>
      </c>
      <c r="F261" s="22" t="str">
        <f t="shared" si="7"/>
        <v>ADD</v>
      </c>
      <c r="G261" s="20" t="str">
        <f t="shared" si="6"/>
        <v>MERGE|UserRole|10004|ORA_ASM_APPLICATION_IMPLEMENTATION_CONSULTANT_JOB|ADD</v>
      </c>
    </row>
    <row r="262" spans="2:7" ht="12.75">
      <c r="B262" s="20" t="str">
        <f>Formula!H258</f>
        <v>10005</v>
      </c>
      <c r="C262" s="21" t="str">
        <f>Formula!I258</f>
        <v>10005</v>
      </c>
      <c r="D262" s="21" t="str">
        <f>Formula!J258</f>
        <v>Application Implementation Consultant</v>
      </c>
      <c r="E262" s="20" t="str">
        <f>Formula!K258</f>
        <v>ORA_ASM_APPLICATION_IMPLEMENTATION_CONSULTANT_JOB</v>
      </c>
      <c r="F262" s="22" t="str">
        <f t="shared" si="7"/>
        <v>ADD</v>
      </c>
      <c r="G262" s="20" t="str">
        <f t="shared" si="6"/>
        <v>MERGE|UserRole|10005|ORA_ASM_APPLICATION_IMPLEMENTATION_CONSULTANT_JOB|ADD</v>
      </c>
    </row>
    <row r="263" spans="2:7" ht="12.75">
      <c r="B263" s="20" t="str">
        <f>Formula!H259</f>
        <v>10006</v>
      </c>
      <c r="C263" s="21" t="str">
        <f>Formula!I259</f>
        <v>10006</v>
      </c>
      <c r="D263" s="21" t="str">
        <f>Formula!J259</f>
        <v>Application Implementation Consultant</v>
      </c>
      <c r="E263" s="20" t="str">
        <f>Formula!K259</f>
        <v>ORA_ASM_APPLICATION_IMPLEMENTATION_CONSULTANT_JOB</v>
      </c>
      <c r="F263" s="22" t="str">
        <f t="shared" si="7"/>
        <v>ADD</v>
      </c>
      <c r="G263" s="20" t="str">
        <f t="shared" ref="G263:G326" si="8">IF(TRIM(C263)="", "", CONCATENATE("MERGE|UserRole",
IF(ISBLANK(B$3),"","|" &amp; TRIM(B263)),
IF(ISBLANK(C$3),"","|" &amp; TRIM(C263)),
IF(ISBLANK(D$3),"","|" &amp; TRIM(D263)),
IF(ISBLANK(E$3),"","|" &amp; TRIM(E263)),
IF(ISBLANK(F$3),"","|" &amp; TRIM(F263)),
""
))</f>
        <v>MERGE|UserRole|10006|ORA_ASM_APPLICATION_IMPLEMENTATION_CONSULTANT_JOB|ADD</v>
      </c>
    </row>
    <row r="264" spans="2:7" ht="12.75">
      <c r="B264" s="20" t="str">
        <f>Formula!H260</f>
        <v>10007</v>
      </c>
      <c r="C264" s="21" t="str">
        <f>Formula!I260</f>
        <v>10007</v>
      </c>
      <c r="D264" s="21" t="str">
        <f>Formula!J260</f>
        <v>Application Implementation Consultant</v>
      </c>
      <c r="E264" s="20" t="str">
        <f>Formula!K260</f>
        <v>ORA_ASM_APPLICATION_IMPLEMENTATION_CONSULTANT_JOB</v>
      </c>
      <c r="F264" s="22" t="str">
        <f t="shared" si="7"/>
        <v>ADD</v>
      </c>
      <c r="G264" s="20" t="str">
        <f t="shared" si="8"/>
        <v>MERGE|UserRole|10007|ORA_ASM_APPLICATION_IMPLEMENTATION_CONSULTANT_JOB|ADD</v>
      </c>
    </row>
    <row r="265" spans="2:7" ht="12.75">
      <c r="B265" s="20" t="str">
        <f>Formula!H261</f>
        <v>10008</v>
      </c>
      <c r="C265" s="21" t="str">
        <f>Formula!I261</f>
        <v>10008</v>
      </c>
      <c r="D265" s="21" t="str">
        <f>Formula!J261</f>
        <v>Application Implementation Consultant</v>
      </c>
      <c r="E265" s="20" t="str">
        <f>Formula!K261</f>
        <v>ORA_ASM_APPLICATION_IMPLEMENTATION_CONSULTANT_JOB</v>
      </c>
      <c r="F265" s="22" t="str">
        <f t="shared" si="7"/>
        <v>ADD</v>
      </c>
      <c r="G265" s="20" t="str">
        <f t="shared" si="8"/>
        <v>MERGE|UserRole|10008|ORA_ASM_APPLICATION_IMPLEMENTATION_CONSULTANT_JOB|ADD</v>
      </c>
    </row>
    <row r="266" spans="2:7" ht="12.75">
      <c r="B266" s="20" t="str">
        <f>Formula!H262</f>
        <v>10009</v>
      </c>
      <c r="C266" s="21" t="str">
        <f>Formula!I262</f>
        <v>10009</v>
      </c>
      <c r="D266" s="21" t="str">
        <f>Formula!J262</f>
        <v>Application Implementation Consultant</v>
      </c>
      <c r="E266" s="20" t="str">
        <f>Formula!K262</f>
        <v>ORA_ASM_APPLICATION_IMPLEMENTATION_CONSULTANT_JOB</v>
      </c>
      <c r="F266" s="22" t="str">
        <f t="shared" si="7"/>
        <v>ADD</v>
      </c>
      <c r="G266" s="20" t="str">
        <f t="shared" si="8"/>
        <v>MERGE|UserRole|10009|ORA_ASM_APPLICATION_IMPLEMENTATION_CONSULTANT_JOB|ADD</v>
      </c>
    </row>
    <row r="267" spans="2:7" ht="12.75">
      <c r="B267" s="20" t="str">
        <f>Formula!H263</f>
        <v>10010</v>
      </c>
      <c r="C267" s="21" t="str">
        <f>Formula!I263</f>
        <v>10010</v>
      </c>
      <c r="D267" s="21" t="str">
        <f>Formula!J263</f>
        <v>Application Implementation Consultant</v>
      </c>
      <c r="E267" s="20" t="str">
        <f>Formula!K263</f>
        <v>ORA_ASM_APPLICATION_IMPLEMENTATION_CONSULTANT_JOB</v>
      </c>
      <c r="F267" s="22" t="str">
        <f t="shared" ref="F267:F330" si="9">IF(B267&lt;&gt;"", "ADD", "")</f>
        <v>ADD</v>
      </c>
      <c r="G267" s="20" t="str">
        <f t="shared" si="8"/>
        <v>MERGE|UserRole|10010|ORA_ASM_APPLICATION_IMPLEMENTATION_CONSULTANT_JOB|ADD</v>
      </c>
    </row>
    <row r="268" spans="2:7" ht="12.75">
      <c r="B268" s="20" t="str">
        <f>Formula!H264</f>
        <v>10011</v>
      </c>
      <c r="C268" s="21" t="str">
        <f>Formula!I264</f>
        <v>10011</v>
      </c>
      <c r="D268" s="21" t="str">
        <f>Formula!J264</f>
        <v>Application Implementation Consultant</v>
      </c>
      <c r="E268" s="20" t="str">
        <f>Formula!K264</f>
        <v>ORA_ASM_APPLICATION_IMPLEMENTATION_CONSULTANT_JOB</v>
      </c>
      <c r="F268" s="22" t="str">
        <f t="shared" si="9"/>
        <v>ADD</v>
      </c>
      <c r="G268" s="20" t="str">
        <f t="shared" si="8"/>
        <v>MERGE|UserRole|10011|ORA_ASM_APPLICATION_IMPLEMENTATION_CONSULTANT_JOB|ADD</v>
      </c>
    </row>
    <row r="269" spans="2:7" ht="12.75">
      <c r="B269" s="20" t="str">
        <f>Formula!H265</f>
        <v>10012</v>
      </c>
      <c r="C269" s="21" t="str">
        <f>Formula!I265</f>
        <v>10012</v>
      </c>
      <c r="D269" s="21" t="str">
        <f>Formula!J265</f>
        <v>Application Implementation Consultant</v>
      </c>
      <c r="E269" s="20" t="str">
        <f>Formula!K265</f>
        <v>ORA_ASM_APPLICATION_IMPLEMENTATION_CONSULTANT_JOB</v>
      </c>
      <c r="F269" s="22" t="str">
        <f t="shared" si="9"/>
        <v>ADD</v>
      </c>
      <c r="G269" s="20" t="str">
        <f t="shared" si="8"/>
        <v>MERGE|UserRole|10012|ORA_ASM_APPLICATION_IMPLEMENTATION_CONSULTANT_JOB|ADD</v>
      </c>
    </row>
    <row r="270" spans="2:7" ht="12.75">
      <c r="B270" s="20" t="str">
        <f>Formula!H266</f>
        <v>10013</v>
      </c>
      <c r="C270" s="21" t="str">
        <f>Formula!I266</f>
        <v>10013</v>
      </c>
      <c r="D270" s="21" t="str">
        <f>Formula!J266</f>
        <v>Application Implementation Consultant</v>
      </c>
      <c r="E270" s="20" t="str">
        <f>Formula!K266</f>
        <v>ORA_ASM_APPLICATION_IMPLEMENTATION_CONSULTANT_JOB</v>
      </c>
      <c r="F270" s="22" t="str">
        <f t="shared" si="9"/>
        <v>ADD</v>
      </c>
      <c r="G270" s="20" t="str">
        <f t="shared" si="8"/>
        <v>MERGE|UserRole|10013|ORA_ASM_APPLICATION_IMPLEMENTATION_CONSULTANT_JOB|ADD</v>
      </c>
    </row>
    <row r="271" spans="2:7" ht="12.75">
      <c r="B271" s="20" t="str">
        <f>Formula!H267</f>
        <v>10014</v>
      </c>
      <c r="C271" s="21" t="str">
        <f>Formula!I267</f>
        <v>10014</v>
      </c>
      <c r="D271" s="21" t="str">
        <f>Formula!J267</f>
        <v>Application Implementation Consultant</v>
      </c>
      <c r="E271" s="20" t="str">
        <f>Formula!K267</f>
        <v>ORA_ASM_APPLICATION_IMPLEMENTATION_CONSULTANT_JOB</v>
      </c>
      <c r="F271" s="22" t="str">
        <f t="shared" si="9"/>
        <v>ADD</v>
      </c>
      <c r="G271" s="20" t="str">
        <f t="shared" si="8"/>
        <v>MERGE|UserRole|10014|ORA_ASM_APPLICATION_IMPLEMENTATION_CONSULTANT_JOB|ADD</v>
      </c>
    </row>
    <row r="272" spans="2:7" ht="12.75">
      <c r="B272" s="20" t="str">
        <f>Formula!H268</f>
        <v>10001</v>
      </c>
      <c r="C272" s="21" t="str">
        <f>Formula!I268</f>
        <v>10001</v>
      </c>
      <c r="D272" s="21" t="str">
        <f>Formula!J268</f>
        <v>IT Security Manager</v>
      </c>
      <c r="E272" s="20" t="str">
        <f>Formula!K268</f>
        <v>ORA_FND_IT_SECURITY_MANAGER_JOB</v>
      </c>
      <c r="F272" s="22" t="str">
        <f t="shared" si="9"/>
        <v>ADD</v>
      </c>
      <c r="G272" s="20" t="str">
        <f t="shared" si="8"/>
        <v>MERGE|UserRole|10001|ORA_FND_IT_SECURITY_MANAGER_JOB|ADD</v>
      </c>
    </row>
    <row r="273" spans="2:7" ht="12.75">
      <c r="B273" s="20" t="str">
        <f>Formula!H269</f>
        <v>10002</v>
      </c>
      <c r="C273" s="21" t="str">
        <f>Formula!I269</f>
        <v>10002</v>
      </c>
      <c r="D273" s="21" t="str">
        <f>Formula!J269</f>
        <v>IT Security Manager</v>
      </c>
      <c r="E273" s="20" t="str">
        <f>Formula!K269</f>
        <v>ORA_FND_IT_SECURITY_MANAGER_JOB</v>
      </c>
      <c r="F273" s="22" t="str">
        <f t="shared" si="9"/>
        <v>ADD</v>
      </c>
      <c r="G273" s="20" t="str">
        <f t="shared" si="8"/>
        <v>MERGE|UserRole|10002|ORA_FND_IT_SECURITY_MANAGER_JOB|ADD</v>
      </c>
    </row>
    <row r="274" spans="2:7" ht="12.75">
      <c r="B274" s="20" t="str">
        <f>Formula!H270</f>
        <v>10003</v>
      </c>
      <c r="C274" s="21" t="str">
        <f>Formula!I270</f>
        <v>10003</v>
      </c>
      <c r="D274" s="21" t="str">
        <f>Formula!J270</f>
        <v>IT Security Manager</v>
      </c>
      <c r="E274" s="20" t="str">
        <f>Formula!K270</f>
        <v>ORA_FND_IT_SECURITY_MANAGER_JOB</v>
      </c>
      <c r="F274" s="22" t="str">
        <f t="shared" si="9"/>
        <v>ADD</v>
      </c>
      <c r="G274" s="20" t="str">
        <f t="shared" si="8"/>
        <v>MERGE|UserRole|10003|ORA_FND_IT_SECURITY_MANAGER_JOB|ADD</v>
      </c>
    </row>
    <row r="275" spans="2:7" ht="12.75">
      <c r="B275" s="20" t="str">
        <f>Formula!H271</f>
        <v>10004</v>
      </c>
      <c r="C275" s="21" t="str">
        <f>Formula!I271</f>
        <v>10004</v>
      </c>
      <c r="D275" s="21" t="str">
        <f>Formula!J271</f>
        <v>IT Security Manager</v>
      </c>
      <c r="E275" s="20" t="str">
        <f>Formula!K271</f>
        <v>ORA_FND_IT_SECURITY_MANAGER_JOB</v>
      </c>
      <c r="F275" s="22" t="str">
        <f t="shared" si="9"/>
        <v>ADD</v>
      </c>
      <c r="G275" s="20" t="str">
        <f t="shared" si="8"/>
        <v>MERGE|UserRole|10004|ORA_FND_IT_SECURITY_MANAGER_JOB|ADD</v>
      </c>
    </row>
    <row r="276" spans="2:7" ht="12.75">
      <c r="B276" s="20" t="str">
        <f>Formula!H272</f>
        <v>10005</v>
      </c>
      <c r="C276" s="21" t="str">
        <f>Formula!I272</f>
        <v>10005</v>
      </c>
      <c r="D276" s="21" t="str">
        <f>Formula!J272</f>
        <v>IT Security Manager</v>
      </c>
      <c r="E276" s="20" t="str">
        <f>Formula!K272</f>
        <v>ORA_FND_IT_SECURITY_MANAGER_JOB</v>
      </c>
      <c r="F276" s="22" t="str">
        <f t="shared" si="9"/>
        <v>ADD</v>
      </c>
      <c r="G276" s="20" t="str">
        <f t="shared" si="8"/>
        <v>MERGE|UserRole|10005|ORA_FND_IT_SECURITY_MANAGER_JOB|ADD</v>
      </c>
    </row>
    <row r="277" spans="2:7" ht="12.75">
      <c r="B277" s="20" t="str">
        <f>Formula!H273</f>
        <v>10006</v>
      </c>
      <c r="C277" s="21" t="str">
        <f>Formula!I273</f>
        <v>10006</v>
      </c>
      <c r="D277" s="21" t="str">
        <f>Formula!J273</f>
        <v>IT Security Manager</v>
      </c>
      <c r="E277" s="20" t="str">
        <f>Formula!K273</f>
        <v>ORA_FND_IT_SECURITY_MANAGER_JOB</v>
      </c>
      <c r="F277" s="22" t="str">
        <f t="shared" si="9"/>
        <v>ADD</v>
      </c>
      <c r="G277" s="20" t="str">
        <f t="shared" si="8"/>
        <v>MERGE|UserRole|10006|ORA_FND_IT_SECURITY_MANAGER_JOB|ADD</v>
      </c>
    </row>
    <row r="278" spans="2:7" ht="12.75">
      <c r="B278" s="20" t="str">
        <f>Formula!H274</f>
        <v>10007</v>
      </c>
      <c r="C278" s="21" t="str">
        <f>Formula!I274</f>
        <v>10007</v>
      </c>
      <c r="D278" s="21" t="str">
        <f>Formula!J274</f>
        <v>IT Security Manager</v>
      </c>
      <c r="E278" s="20" t="str">
        <f>Formula!K274</f>
        <v>ORA_FND_IT_SECURITY_MANAGER_JOB</v>
      </c>
      <c r="F278" s="22" t="str">
        <f t="shared" si="9"/>
        <v>ADD</v>
      </c>
      <c r="G278" s="20" t="str">
        <f t="shared" si="8"/>
        <v>MERGE|UserRole|10007|ORA_FND_IT_SECURITY_MANAGER_JOB|ADD</v>
      </c>
    </row>
    <row r="279" spans="2:7" ht="12.75">
      <c r="B279" s="20" t="str">
        <f>Formula!H275</f>
        <v>10008</v>
      </c>
      <c r="C279" s="21" t="str">
        <f>Formula!I275</f>
        <v>10008</v>
      </c>
      <c r="D279" s="21" t="str">
        <f>Formula!J275</f>
        <v>IT Security Manager</v>
      </c>
      <c r="E279" s="20" t="str">
        <f>Formula!K275</f>
        <v>ORA_FND_IT_SECURITY_MANAGER_JOB</v>
      </c>
      <c r="F279" s="22" t="str">
        <f t="shared" si="9"/>
        <v>ADD</v>
      </c>
      <c r="G279" s="20" t="str">
        <f t="shared" si="8"/>
        <v>MERGE|UserRole|10008|ORA_FND_IT_SECURITY_MANAGER_JOB|ADD</v>
      </c>
    </row>
    <row r="280" spans="2:7" ht="12.75">
      <c r="B280" s="20" t="str">
        <f>Formula!H276</f>
        <v>10009</v>
      </c>
      <c r="C280" s="21" t="str">
        <f>Formula!I276</f>
        <v>10009</v>
      </c>
      <c r="D280" s="21" t="str">
        <f>Formula!J276</f>
        <v>IT Security Manager</v>
      </c>
      <c r="E280" s="20" t="str">
        <f>Formula!K276</f>
        <v>ORA_FND_IT_SECURITY_MANAGER_JOB</v>
      </c>
      <c r="F280" s="22" t="str">
        <f t="shared" si="9"/>
        <v>ADD</v>
      </c>
      <c r="G280" s="20" t="str">
        <f t="shared" si="8"/>
        <v>MERGE|UserRole|10009|ORA_FND_IT_SECURITY_MANAGER_JOB|ADD</v>
      </c>
    </row>
    <row r="281" spans="2:7" ht="12.75">
      <c r="B281" s="20" t="str">
        <f>Formula!H277</f>
        <v>10010</v>
      </c>
      <c r="C281" s="21" t="str">
        <f>Formula!I277</f>
        <v>10010</v>
      </c>
      <c r="D281" s="21" t="str">
        <f>Formula!J277</f>
        <v>IT Security Manager</v>
      </c>
      <c r="E281" s="20" t="str">
        <f>Formula!K277</f>
        <v>ORA_FND_IT_SECURITY_MANAGER_JOB</v>
      </c>
      <c r="F281" s="22" t="str">
        <f t="shared" si="9"/>
        <v>ADD</v>
      </c>
      <c r="G281" s="20" t="str">
        <f t="shared" si="8"/>
        <v>MERGE|UserRole|10010|ORA_FND_IT_SECURITY_MANAGER_JOB|ADD</v>
      </c>
    </row>
    <row r="282" spans="2:7" ht="12.75">
      <c r="B282" s="20" t="str">
        <f>Formula!H278</f>
        <v>10011</v>
      </c>
      <c r="C282" s="21" t="str">
        <f>Formula!I278</f>
        <v>10011</v>
      </c>
      <c r="D282" s="21" t="str">
        <f>Formula!J278</f>
        <v>IT Security Manager</v>
      </c>
      <c r="E282" s="20" t="str">
        <f>Formula!K278</f>
        <v>ORA_FND_IT_SECURITY_MANAGER_JOB</v>
      </c>
      <c r="F282" s="22" t="str">
        <f t="shared" si="9"/>
        <v>ADD</v>
      </c>
      <c r="G282" s="20" t="str">
        <f t="shared" si="8"/>
        <v>MERGE|UserRole|10011|ORA_FND_IT_SECURITY_MANAGER_JOB|ADD</v>
      </c>
    </row>
    <row r="283" spans="2:7" ht="12.75">
      <c r="B283" s="20" t="str">
        <f>Formula!H279</f>
        <v>10012</v>
      </c>
      <c r="C283" s="21" t="str">
        <f>Formula!I279</f>
        <v>10012</v>
      </c>
      <c r="D283" s="21" t="str">
        <f>Formula!J279</f>
        <v>IT Security Manager</v>
      </c>
      <c r="E283" s="20" t="str">
        <f>Formula!K279</f>
        <v>ORA_FND_IT_SECURITY_MANAGER_JOB</v>
      </c>
      <c r="F283" s="22" t="str">
        <f t="shared" si="9"/>
        <v>ADD</v>
      </c>
      <c r="G283" s="20" t="str">
        <f t="shared" si="8"/>
        <v>MERGE|UserRole|10012|ORA_FND_IT_SECURITY_MANAGER_JOB|ADD</v>
      </c>
    </row>
    <row r="284" spans="2:7" ht="12.75">
      <c r="B284" s="20" t="str">
        <f>Formula!H280</f>
        <v>10013</v>
      </c>
      <c r="C284" s="21" t="str">
        <f>Formula!I280</f>
        <v>10013</v>
      </c>
      <c r="D284" s="21" t="str">
        <f>Formula!J280</f>
        <v>IT Security Manager</v>
      </c>
      <c r="E284" s="20" t="str">
        <f>Formula!K280</f>
        <v>ORA_FND_IT_SECURITY_MANAGER_JOB</v>
      </c>
      <c r="F284" s="22" t="str">
        <f t="shared" si="9"/>
        <v>ADD</v>
      </c>
      <c r="G284" s="20" t="str">
        <f t="shared" si="8"/>
        <v>MERGE|UserRole|10013|ORA_FND_IT_SECURITY_MANAGER_JOB|ADD</v>
      </c>
    </row>
    <row r="285" spans="2:7" ht="12.75">
      <c r="B285" s="20" t="str">
        <f>Formula!H281</f>
        <v>10014</v>
      </c>
      <c r="C285" s="21" t="str">
        <f>Formula!I281</f>
        <v>10014</v>
      </c>
      <c r="D285" s="21" t="str">
        <f>Formula!J281</f>
        <v>IT Security Manager</v>
      </c>
      <c r="E285" s="20" t="str">
        <f>Formula!K281</f>
        <v>ORA_FND_IT_SECURITY_MANAGER_JOB</v>
      </c>
      <c r="F285" s="22" t="str">
        <f t="shared" si="9"/>
        <v>ADD</v>
      </c>
      <c r="G285" s="20" t="str">
        <f t="shared" si="8"/>
        <v>MERGE|UserRole|10014|ORA_FND_IT_SECURITY_MANAGER_JOB|ADD</v>
      </c>
    </row>
    <row r="286" spans="2:7" ht="12.75">
      <c r="B286" s="20" t="str">
        <f>Formula!H282</f>
        <v/>
      </c>
      <c r="C286" s="21" t="str">
        <f>Formula!I282</f>
        <v/>
      </c>
      <c r="D286" s="21">
        <f>Formula!J282</f>
        <v>0</v>
      </c>
      <c r="E286" s="20" t="str">
        <f>Formula!K282</f>
        <v/>
      </c>
      <c r="F286" s="22" t="str">
        <f t="shared" si="9"/>
        <v/>
      </c>
      <c r="G286" s="20" t="str">
        <f t="shared" si="8"/>
        <v/>
      </c>
    </row>
    <row r="287" spans="2:7" ht="12.75">
      <c r="B287" s="20" t="str">
        <f>Formula!H283</f>
        <v/>
      </c>
      <c r="C287" s="21" t="str">
        <f>Formula!I283</f>
        <v/>
      </c>
      <c r="D287" s="21">
        <f>Formula!J283</f>
        <v>0</v>
      </c>
      <c r="E287" s="20" t="str">
        <f>Formula!K283</f>
        <v/>
      </c>
      <c r="F287" s="22" t="str">
        <f t="shared" si="9"/>
        <v/>
      </c>
      <c r="G287" s="20" t="str">
        <f t="shared" si="8"/>
        <v/>
      </c>
    </row>
    <row r="288" spans="2:7" ht="12.75">
      <c r="B288" s="20" t="str">
        <f>Formula!H284</f>
        <v/>
      </c>
      <c r="C288" s="21" t="str">
        <f>Formula!I284</f>
        <v/>
      </c>
      <c r="D288" s="21">
        <f>Formula!J284</f>
        <v>0</v>
      </c>
      <c r="E288" s="20" t="str">
        <f>Formula!K284</f>
        <v/>
      </c>
      <c r="F288" s="22" t="str">
        <f t="shared" si="9"/>
        <v/>
      </c>
      <c r="G288" s="20" t="str">
        <f t="shared" si="8"/>
        <v/>
      </c>
    </row>
    <row r="289" spans="2:7" ht="12.75">
      <c r="B289" s="20" t="str">
        <f>Formula!H285</f>
        <v/>
      </c>
      <c r="C289" s="21" t="str">
        <f>Formula!I285</f>
        <v/>
      </c>
      <c r="D289" s="21">
        <f>Formula!J285</f>
        <v>0</v>
      </c>
      <c r="E289" s="20" t="str">
        <f>Formula!K285</f>
        <v/>
      </c>
      <c r="F289" s="22" t="str">
        <f t="shared" si="9"/>
        <v/>
      </c>
      <c r="G289" s="20" t="str">
        <f t="shared" si="8"/>
        <v/>
      </c>
    </row>
    <row r="290" spans="2:7" ht="12.75">
      <c r="B290" s="20" t="str">
        <f>Formula!H286</f>
        <v/>
      </c>
      <c r="C290" s="21" t="str">
        <f>Formula!I286</f>
        <v/>
      </c>
      <c r="D290" s="21">
        <f>Formula!J286</f>
        <v>0</v>
      </c>
      <c r="E290" s="20" t="str">
        <f>Formula!K286</f>
        <v/>
      </c>
      <c r="F290" s="22" t="str">
        <f t="shared" si="9"/>
        <v/>
      </c>
      <c r="G290" s="20" t="str">
        <f t="shared" si="8"/>
        <v/>
      </c>
    </row>
    <row r="291" spans="2:7" ht="12.75">
      <c r="B291" s="20" t="str">
        <f>Formula!H287</f>
        <v/>
      </c>
      <c r="C291" s="21" t="str">
        <f>Formula!I287</f>
        <v/>
      </c>
      <c r="D291" s="21">
        <f>Formula!J287</f>
        <v>0</v>
      </c>
      <c r="E291" s="20" t="str">
        <f>Formula!K287</f>
        <v/>
      </c>
      <c r="F291" s="22" t="str">
        <f t="shared" si="9"/>
        <v/>
      </c>
      <c r="G291" s="20" t="str">
        <f t="shared" si="8"/>
        <v/>
      </c>
    </row>
    <row r="292" spans="2:7" ht="12.75">
      <c r="B292" s="20" t="str">
        <f>Formula!H288</f>
        <v/>
      </c>
      <c r="C292" s="21" t="str">
        <f>Formula!I288</f>
        <v/>
      </c>
      <c r="D292" s="21">
        <f>Formula!J288</f>
        <v>0</v>
      </c>
      <c r="E292" s="20" t="str">
        <f>Formula!K288</f>
        <v/>
      </c>
      <c r="F292" s="22" t="str">
        <f t="shared" si="9"/>
        <v/>
      </c>
      <c r="G292" s="20" t="str">
        <f t="shared" si="8"/>
        <v/>
      </c>
    </row>
    <row r="293" spans="2:7" ht="12.75">
      <c r="B293" s="20" t="str">
        <f>Formula!H289</f>
        <v/>
      </c>
      <c r="C293" s="21" t="str">
        <f>Formula!I289</f>
        <v/>
      </c>
      <c r="D293" s="21">
        <f>Formula!J289</f>
        <v>0</v>
      </c>
      <c r="E293" s="20" t="str">
        <f>Formula!K289</f>
        <v/>
      </c>
      <c r="F293" s="22" t="str">
        <f t="shared" si="9"/>
        <v/>
      </c>
      <c r="G293" s="20" t="str">
        <f t="shared" si="8"/>
        <v/>
      </c>
    </row>
    <row r="294" spans="2:7" ht="12.75">
      <c r="B294" s="20" t="str">
        <f>Formula!H290</f>
        <v/>
      </c>
      <c r="C294" s="21" t="str">
        <f>Formula!I290</f>
        <v/>
      </c>
      <c r="D294" s="21">
        <f>Formula!J290</f>
        <v>0</v>
      </c>
      <c r="E294" s="20" t="str">
        <f>Formula!K290</f>
        <v/>
      </c>
      <c r="F294" s="22" t="str">
        <f t="shared" si="9"/>
        <v/>
      </c>
      <c r="G294" s="20" t="str">
        <f t="shared" si="8"/>
        <v/>
      </c>
    </row>
    <row r="295" spans="2:7" ht="12.75">
      <c r="B295" s="20" t="str">
        <f>Formula!H291</f>
        <v/>
      </c>
      <c r="C295" s="21" t="str">
        <f>Formula!I291</f>
        <v/>
      </c>
      <c r="D295" s="21">
        <f>Formula!J291</f>
        <v>0</v>
      </c>
      <c r="E295" s="20" t="str">
        <f>Formula!K291</f>
        <v/>
      </c>
      <c r="F295" s="22" t="str">
        <f t="shared" si="9"/>
        <v/>
      </c>
      <c r="G295" s="20" t="str">
        <f t="shared" si="8"/>
        <v/>
      </c>
    </row>
    <row r="296" spans="2:7" ht="12.75">
      <c r="B296" s="20" t="str">
        <f>Formula!H292</f>
        <v/>
      </c>
      <c r="C296" s="21" t="str">
        <f>Formula!I292</f>
        <v/>
      </c>
      <c r="D296" s="21">
        <f>Formula!J292</f>
        <v>0</v>
      </c>
      <c r="E296" s="20" t="str">
        <f>Formula!K292</f>
        <v/>
      </c>
      <c r="F296" s="22" t="str">
        <f t="shared" si="9"/>
        <v/>
      </c>
      <c r="G296" s="20" t="str">
        <f t="shared" si="8"/>
        <v/>
      </c>
    </row>
    <row r="297" spans="2:7" ht="12.75">
      <c r="B297" s="20" t="str">
        <f>Formula!H293</f>
        <v/>
      </c>
      <c r="C297" s="21" t="str">
        <f>Formula!I293</f>
        <v/>
      </c>
      <c r="D297" s="21">
        <f>Formula!J293</f>
        <v>0</v>
      </c>
      <c r="E297" s="20" t="str">
        <f>Formula!K293</f>
        <v/>
      </c>
      <c r="F297" s="22" t="str">
        <f t="shared" si="9"/>
        <v/>
      </c>
      <c r="G297" s="20" t="str">
        <f t="shared" si="8"/>
        <v/>
      </c>
    </row>
    <row r="298" spans="2:7" ht="12.75">
      <c r="B298" s="20" t="str">
        <f>Formula!H294</f>
        <v/>
      </c>
      <c r="C298" s="21" t="str">
        <f>Formula!I294</f>
        <v/>
      </c>
      <c r="D298" s="21">
        <f>Formula!J294</f>
        <v>0</v>
      </c>
      <c r="E298" s="20" t="str">
        <f>Formula!K294</f>
        <v/>
      </c>
      <c r="F298" s="22" t="str">
        <f t="shared" si="9"/>
        <v/>
      </c>
      <c r="G298" s="20" t="str">
        <f t="shared" si="8"/>
        <v/>
      </c>
    </row>
    <row r="299" spans="2:7" ht="12.75">
      <c r="B299" s="20" t="str">
        <f>Formula!H295</f>
        <v/>
      </c>
      <c r="C299" s="21" t="str">
        <f>Formula!I295</f>
        <v/>
      </c>
      <c r="D299" s="21">
        <f>Formula!J295</f>
        <v>0</v>
      </c>
      <c r="E299" s="20" t="str">
        <f>Formula!K295</f>
        <v/>
      </c>
      <c r="F299" s="22" t="str">
        <f t="shared" si="9"/>
        <v/>
      </c>
      <c r="G299" s="20" t="str">
        <f t="shared" si="8"/>
        <v/>
      </c>
    </row>
    <row r="300" spans="2:7" ht="12.75">
      <c r="B300" s="20" t="str">
        <f>Formula!H296</f>
        <v/>
      </c>
      <c r="C300" s="21" t="str">
        <f>Formula!I296</f>
        <v/>
      </c>
      <c r="D300" s="21">
        <f>Formula!J296</f>
        <v>0</v>
      </c>
      <c r="E300" s="20" t="str">
        <f>Formula!K296</f>
        <v/>
      </c>
      <c r="F300" s="22" t="str">
        <f t="shared" si="9"/>
        <v/>
      </c>
      <c r="G300" s="20" t="str">
        <f t="shared" si="8"/>
        <v/>
      </c>
    </row>
    <row r="301" spans="2:7" ht="12.75">
      <c r="B301" s="20" t="str">
        <f>Formula!H297</f>
        <v/>
      </c>
      <c r="C301" s="21" t="str">
        <f>Formula!I297</f>
        <v/>
      </c>
      <c r="D301" s="21">
        <f>Formula!J297</f>
        <v>0</v>
      </c>
      <c r="E301" s="20" t="str">
        <f>Formula!K297</f>
        <v/>
      </c>
      <c r="F301" s="22" t="str">
        <f t="shared" si="9"/>
        <v/>
      </c>
      <c r="G301" s="20" t="str">
        <f t="shared" si="8"/>
        <v/>
      </c>
    </row>
    <row r="302" spans="2:7" ht="12.75">
      <c r="B302" s="20" t="str">
        <f>Formula!H298</f>
        <v/>
      </c>
      <c r="C302" s="21" t="str">
        <f>Formula!I298</f>
        <v/>
      </c>
      <c r="D302" s="21">
        <f>Formula!J298</f>
        <v>0</v>
      </c>
      <c r="E302" s="20" t="str">
        <f>Formula!K298</f>
        <v/>
      </c>
      <c r="F302" s="22" t="str">
        <f t="shared" si="9"/>
        <v/>
      </c>
      <c r="G302" s="20" t="str">
        <f t="shared" si="8"/>
        <v/>
      </c>
    </row>
    <row r="303" spans="2:7" ht="12.75">
      <c r="B303" s="20" t="str">
        <f>Formula!H299</f>
        <v/>
      </c>
      <c r="C303" s="21" t="str">
        <f>Formula!I299</f>
        <v/>
      </c>
      <c r="D303" s="21">
        <f>Formula!J299</f>
        <v>0</v>
      </c>
      <c r="E303" s="20" t="str">
        <f>Formula!K299</f>
        <v/>
      </c>
      <c r="F303" s="22" t="str">
        <f t="shared" si="9"/>
        <v/>
      </c>
      <c r="G303" s="20" t="str">
        <f t="shared" si="8"/>
        <v/>
      </c>
    </row>
    <row r="304" spans="2:7" ht="12.75">
      <c r="B304" s="20" t="str">
        <f>Formula!H300</f>
        <v/>
      </c>
      <c r="C304" s="21" t="str">
        <f>Formula!I300</f>
        <v/>
      </c>
      <c r="D304" s="21">
        <f>Formula!J300</f>
        <v>0</v>
      </c>
      <c r="E304" s="20" t="str">
        <f>Formula!K300</f>
        <v/>
      </c>
      <c r="F304" s="22" t="str">
        <f t="shared" si="9"/>
        <v/>
      </c>
      <c r="G304" s="20" t="str">
        <f t="shared" si="8"/>
        <v/>
      </c>
    </row>
    <row r="305" spans="2:7" ht="12.75">
      <c r="B305" s="20" t="str">
        <f>Formula!H301</f>
        <v/>
      </c>
      <c r="C305" s="21" t="str">
        <f>Formula!I301</f>
        <v/>
      </c>
      <c r="D305" s="21">
        <f>Formula!J301</f>
        <v>0</v>
      </c>
      <c r="E305" s="20" t="str">
        <f>Formula!K301</f>
        <v/>
      </c>
      <c r="F305" s="22" t="str">
        <f t="shared" si="9"/>
        <v/>
      </c>
      <c r="G305" s="20" t="str">
        <f t="shared" si="8"/>
        <v/>
      </c>
    </row>
    <row r="306" spans="2:7" ht="12.75">
      <c r="B306" s="20" t="str">
        <f>Formula!H302</f>
        <v/>
      </c>
      <c r="C306" s="21" t="str">
        <f>Formula!I302</f>
        <v/>
      </c>
      <c r="D306" s="21">
        <f>Formula!J302</f>
        <v>0</v>
      </c>
      <c r="E306" s="20" t="str">
        <f>Formula!K302</f>
        <v/>
      </c>
      <c r="F306" s="22" t="str">
        <f t="shared" si="9"/>
        <v/>
      </c>
      <c r="G306" s="20" t="str">
        <f t="shared" si="8"/>
        <v/>
      </c>
    </row>
    <row r="307" spans="2:7" ht="12.75">
      <c r="B307" s="20" t="str">
        <f>Formula!H303</f>
        <v/>
      </c>
      <c r="C307" s="21" t="str">
        <f>Formula!I303</f>
        <v/>
      </c>
      <c r="D307" s="21">
        <f>Formula!J303</f>
        <v>0</v>
      </c>
      <c r="E307" s="20" t="str">
        <f>Formula!K303</f>
        <v/>
      </c>
      <c r="F307" s="22" t="str">
        <f t="shared" si="9"/>
        <v/>
      </c>
      <c r="G307" s="20" t="str">
        <f t="shared" si="8"/>
        <v/>
      </c>
    </row>
    <row r="308" spans="2:7" ht="12.75">
      <c r="B308" s="20" t="str">
        <f>Formula!H304</f>
        <v/>
      </c>
      <c r="C308" s="21" t="str">
        <f>Formula!I304</f>
        <v/>
      </c>
      <c r="D308" s="21">
        <f>Formula!J304</f>
        <v>0</v>
      </c>
      <c r="E308" s="20" t="str">
        <f>Formula!K304</f>
        <v/>
      </c>
      <c r="F308" s="22" t="str">
        <f t="shared" si="9"/>
        <v/>
      </c>
      <c r="G308" s="20" t="str">
        <f t="shared" si="8"/>
        <v/>
      </c>
    </row>
    <row r="309" spans="2:7" ht="12.75">
      <c r="B309" s="20" t="str">
        <f>Formula!H305</f>
        <v/>
      </c>
      <c r="C309" s="21" t="str">
        <f>Formula!I305</f>
        <v/>
      </c>
      <c r="D309" s="21">
        <f>Formula!J305</f>
        <v>0</v>
      </c>
      <c r="E309" s="20" t="str">
        <f>Formula!K305</f>
        <v/>
      </c>
      <c r="F309" s="22" t="str">
        <f t="shared" si="9"/>
        <v/>
      </c>
      <c r="G309" s="20" t="str">
        <f t="shared" si="8"/>
        <v/>
      </c>
    </row>
    <row r="310" spans="2:7" ht="12.75">
      <c r="B310" s="20" t="str">
        <f>Formula!H306</f>
        <v/>
      </c>
      <c r="C310" s="21" t="str">
        <f>Formula!I306</f>
        <v/>
      </c>
      <c r="D310" s="21">
        <f>Formula!J306</f>
        <v>0</v>
      </c>
      <c r="E310" s="20" t="str">
        <f>Formula!K306</f>
        <v/>
      </c>
      <c r="F310" s="22" t="str">
        <f t="shared" si="9"/>
        <v/>
      </c>
      <c r="G310" s="20" t="str">
        <f t="shared" si="8"/>
        <v/>
      </c>
    </row>
    <row r="311" spans="2:7" ht="12.75">
      <c r="B311" s="20" t="str">
        <f>Formula!H307</f>
        <v/>
      </c>
      <c r="C311" s="21" t="str">
        <f>Formula!I307</f>
        <v/>
      </c>
      <c r="D311" s="21">
        <f>Formula!J307</f>
        <v>0</v>
      </c>
      <c r="E311" s="20" t="str">
        <f>Formula!K307</f>
        <v/>
      </c>
      <c r="F311" s="22" t="str">
        <f t="shared" si="9"/>
        <v/>
      </c>
      <c r="G311" s="20" t="str">
        <f t="shared" si="8"/>
        <v/>
      </c>
    </row>
    <row r="312" spans="2:7" ht="12.75">
      <c r="B312" s="20" t="str">
        <f>Formula!H308</f>
        <v/>
      </c>
      <c r="C312" s="21" t="str">
        <f>Formula!I308</f>
        <v/>
      </c>
      <c r="D312" s="21">
        <f>Formula!J308</f>
        <v>0</v>
      </c>
      <c r="E312" s="20" t="str">
        <f>Formula!K308</f>
        <v/>
      </c>
      <c r="F312" s="22" t="str">
        <f t="shared" si="9"/>
        <v/>
      </c>
      <c r="G312" s="20" t="str">
        <f t="shared" si="8"/>
        <v/>
      </c>
    </row>
    <row r="313" spans="2:7" ht="12.75">
      <c r="B313" s="20" t="str">
        <f>Formula!H309</f>
        <v/>
      </c>
      <c r="C313" s="21" t="str">
        <f>Formula!I309</f>
        <v/>
      </c>
      <c r="D313" s="21">
        <f>Formula!J309</f>
        <v>0</v>
      </c>
      <c r="E313" s="20" t="str">
        <f>Formula!K309</f>
        <v/>
      </c>
      <c r="F313" s="22" t="str">
        <f t="shared" si="9"/>
        <v/>
      </c>
      <c r="G313" s="20" t="str">
        <f t="shared" si="8"/>
        <v/>
      </c>
    </row>
    <row r="314" spans="2:7" ht="12.75">
      <c r="B314" s="20" t="str">
        <f>Formula!H310</f>
        <v/>
      </c>
      <c r="C314" s="21" t="str">
        <f>Formula!I310</f>
        <v/>
      </c>
      <c r="D314" s="21">
        <f>Formula!J310</f>
        <v>0</v>
      </c>
      <c r="E314" s="20" t="str">
        <f>Formula!K310</f>
        <v/>
      </c>
      <c r="F314" s="22" t="str">
        <f t="shared" si="9"/>
        <v/>
      </c>
      <c r="G314" s="20" t="str">
        <f t="shared" si="8"/>
        <v/>
      </c>
    </row>
    <row r="315" spans="2:7" ht="12.75">
      <c r="B315" s="20" t="str">
        <f>Formula!H311</f>
        <v/>
      </c>
      <c r="C315" s="21" t="str">
        <f>Formula!I311</f>
        <v/>
      </c>
      <c r="D315" s="21">
        <f>Formula!J311</f>
        <v>0</v>
      </c>
      <c r="E315" s="20" t="str">
        <f>Formula!K311</f>
        <v/>
      </c>
      <c r="F315" s="22" t="str">
        <f t="shared" si="9"/>
        <v/>
      </c>
      <c r="G315" s="20" t="str">
        <f t="shared" si="8"/>
        <v/>
      </c>
    </row>
    <row r="316" spans="2:7" ht="12.75">
      <c r="B316" s="20" t="str">
        <f>Formula!H312</f>
        <v/>
      </c>
      <c r="C316" s="21" t="str">
        <f>Formula!I312</f>
        <v/>
      </c>
      <c r="D316" s="21">
        <f>Formula!J312</f>
        <v>0</v>
      </c>
      <c r="E316" s="20" t="str">
        <f>Formula!K312</f>
        <v/>
      </c>
      <c r="F316" s="22" t="str">
        <f t="shared" si="9"/>
        <v/>
      </c>
      <c r="G316" s="20" t="str">
        <f t="shared" si="8"/>
        <v/>
      </c>
    </row>
    <row r="317" spans="2:7" ht="12.75">
      <c r="B317" s="20" t="str">
        <f>Formula!H313</f>
        <v/>
      </c>
      <c r="C317" s="21" t="str">
        <f>Formula!I313</f>
        <v/>
      </c>
      <c r="D317" s="21">
        <f>Formula!J313</f>
        <v>0</v>
      </c>
      <c r="E317" s="20" t="str">
        <f>Formula!K313</f>
        <v/>
      </c>
      <c r="F317" s="22" t="str">
        <f t="shared" si="9"/>
        <v/>
      </c>
      <c r="G317" s="20" t="str">
        <f t="shared" si="8"/>
        <v/>
      </c>
    </row>
    <row r="318" spans="2:7" ht="12.75">
      <c r="B318" s="20" t="str">
        <f>Formula!H314</f>
        <v/>
      </c>
      <c r="C318" s="21" t="str">
        <f>Formula!I314</f>
        <v/>
      </c>
      <c r="D318" s="21">
        <f>Formula!J314</f>
        <v>0</v>
      </c>
      <c r="E318" s="20" t="str">
        <f>Formula!K314</f>
        <v/>
      </c>
      <c r="F318" s="22" t="str">
        <f t="shared" si="9"/>
        <v/>
      </c>
      <c r="G318" s="20" t="str">
        <f t="shared" si="8"/>
        <v/>
      </c>
    </row>
    <row r="319" spans="2:7" ht="12.75">
      <c r="B319" s="20" t="str">
        <f>Formula!H315</f>
        <v/>
      </c>
      <c r="C319" s="21" t="str">
        <f>Formula!I315</f>
        <v/>
      </c>
      <c r="D319" s="21">
        <f>Formula!J315</f>
        <v>0</v>
      </c>
      <c r="E319" s="20" t="str">
        <f>Formula!K315</f>
        <v/>
      </c>
      <c r="F319" s="22" t="str">
        <f t="shared" si="9"/>
        <v/>
      </c>
      <c r="G319" s="20" t="str">
        <f t="shared" si="8"/>
        <v/>
      </c>
    </row>
    <row r="320" spans="2:7" ht="12.75">
      <c r="B320" s="20" t="str">
        <f>Formula!H316</f>
        <v/>
      </c>
      <c r="C320" s="21" t="str">
        <f>Formula!I316</f>
        <v/>
      </c>
      <c r="D320" s="21">
        <f>Formula!J316</f>
        <v>0</v>
      </c>
      <c r="E320" s="20" t="str">
        <f>Formula!K316</f>
        <v/>
      </c>
      <c r="F320" s="22" t="str">
        <f t="shared" si="9"/>
        <v/>
      </c>
      <c r="G320" s="20" t="str">
        <f t="shared" si="8"/>
        <v/>
      </c>
    </row>
    <row r="321" spans="2:7" ht="12.75">
      <c r="B321" s="20" t="str">
        <f>Formula!H317</f>
        <v/>
      </c>
      <c r="C321" s="21" t="str">
        <f>Formula!I317</f>
        <v/>
      </c>
      <c r="D321" s="21">
        <f>Formula!J317</f>
        <v>0</v>
      </c>
      <c r="E321" s="20" t="str">
        <f>Formula!K317</f>
        <v/>
      </c>
      <c r="F321" s="22" t="str">
        <f t="shared" si="9"/>
        <v/>
      </c>
      <c r="G321" s="20" t="str">
        <f t="shared" si="8"/>
        <v/>
      </c>
    </row>
    <row r="322" spans="2:7" ht="12.75">
      <c r="B322" s="20" t="str">
        <f>Formula!H318</f>
        <v/>
      </c>
      <c r="C322" s="21" t="str">
        <f>Formula!I318</f>
        <v/>
      </c>
      <c r="D322" s="21">
        <f>Formula!J318</f>
        <v>0</v>
      </c>
      <c r="E322" s="20" t="str">
        <f>Formula!K318</f>
        <v/>
      </c>
      <c r="F322" s="22" t="str">
        <f t="shared" si="9"/>
        <v/>
      </c>
      <c r="G322" s="20" t="str">
        <f t="shared" si="8"/>
        <v/>
      </c>
    </row>
    <row r="323" spans="2:7" ht="12.75">
      <c r="B323" s="20" t="str">
        <f>Formula!H319</f>
        <v/>
      </c>
      <c r="C323" s="21" t="str">
        <f>Formula!I319</f>
        <v/>
      </c>
      <c r="D323" s="21">
        <f>Formula!J319</f>
        <v>0</v>
      </c>
      <c r="E323" s="20" t="str">
        <f>Formula!K319</f>
        <v/>
      </c>
      <c r="F323" s="22" t="str">
        <f t="shared" si="9"/>
        <v/>
      </c>
      <c r="G323" s="20" t="str">
        <f t="shared" si="8"/>
        <v/>
      </c>
    </row>
    <row r="324" spans="2:7" ht="12.75">
      <c r="B324" s="20" t="str">
        <f>Formula!H320</f>
        <v/>
      </c>
      <c r="C324" s="21" t="str">
        <f>Formula!I320</f>
        <v/>
      </c>
      <c r="D324" s="21">
        <f>Formula!J320</f>
        <v>0</v>
      </c>
      <c r="E324" s="20" t="str">
        <f>Formula!K320</f>
        <v/>
      </c>
      <c r="F324" s="22" t="str">
        <f t="shared" si="9"/>
        <v/>
      </c>
      <c r="G324" s="20" t="str">
        <f t="shared" si="8"/>
        <v/>
      </c>
    </row>
    <row r="325" spans="2:7" ht="12.75">
      <c r="B325" s="20" t="str">
        <f>Formula!H321</f>
        <v/>
      </c>
      <c r="C325" s="21" t="str">
        <f>Formula!I321</f>
        <v/>
      </c>
      <c r="D325" s="21">
        <f>Formula!J321</f>
        <v>0</v>
      </c>
      <c r="E325" s="20" t="str">
        <f>Formula!K321</f>
        <v/>
      </c>
      <c r="F325" s="22" t="str">
        <f t="shared" si="9"/>
        <v/>
      </c>
      <c r="G325" s="20" t="str">
        <f t="shared" si="8"/>
        <v/>
      </c>
    </row>
    <row r="326" spans="2:7" ht="12.75">
      <c r="B326" s="20" t="str">
        <f>Formula!H322</f>
        <v/>
      </c>
      <c r="C326" s="21" t="str">
        <f>Formula!I322</f>
        <v/>
      </c>
      <c r="D326" s="21">
        <f>Formula!J322</f>
        <v>0</v>
      </c>
      <c r="E326" s="20" t="str">
        <f>Formula!K322</f>
        <v/>
      </c>
      <c r="F326" s="22" t="str">
        <f t="shared" si="9"/>
        <v/>
      </c>
      <c r="G326" s="20" t="str">
        <f t="shared" si="8"/>
        <v/>
      </c>
    </row>
    <row r="327" spans="2:7" ht="12.75">
      <c r="B327" s="20" t="str">
        <f>Formula!H323</f>
        <v/>
      </c>
      <c r="C327" s="21" t="str">
        <f>Formula!I323</f>
        <v/>
      </c>
      <c r="D327" s="21">
        <f>Formula!J323</f>
        <v>0</v>
      </c>
      <c r="E327" s="20" t="str">
        <f>Formula!K323</f>
        <v/>
      </c>
      <c r="F327" s="22" t="str">
        <f t="shared" si="9"/>
        <v/>
      </c>
      <c r="G327" s="20" t="str">
        <f t="shared" ref="G327:G390" si="10">IF(TRIM(C327)="", "", CONCATENATE("MERGE|UserRole",
IF(ISBLANK(B$3),"","|" &amp; TRIM(B327)),
IF(ISBLANK(C$3),"","|" &amp; TRIM(C327)),
IF(ISBLANK(D$3),"","|" &amp; TRIM(D327)),
IF(ISBLANK(E$3),"","|" &amp; TRIM(E327)),
IF(ISBLANK(F$3),"","|" &amp; TRIM(F327)),
""
))</f>
        <v/>
      </c>
    </row>
    <row r="328" spans="2:7" ht="12.75">
      <c r="B328" s="20" t="str">
        <f>Formula!H324</f>
        <v/>
      </c>
      <c r="C328" s="21" t="str">
        <f>Formula!I324</f>
        <v/>
      </c>
      <c r="D328" s="21">
        <f>Formula!J324</f>
        <v>0</v>
      </c>
      <c r="E328" s="20" t="str">
        <f>Formula!K324</f>
        <v/>
      </c>
      <c r="F328" s="22" t="str">
        <f t="shared" si="9"/>
        <v/>
      </c>
      <c r="G328" s="20" t="str">
        <f t="shared" si="10"/>
        <v/>
      </c>
    </row>
    <row r="329" spans="2:7" ht="12.75">
      <c r="B329" s="20" t="str">
        <f>Formula!H325</f>
        <v/>
      </c>
      <c r="C329" s="21" t="str">
        <f>Formula!I325</f>
        <v/>
      </c>
      <c r="D329" s="21">
        <f>Formula!J325</f>
        <v>0</v>
      </c>
      <c r="E329" s="20" t="str">
        <f>Formula!K325</f>
        <v/>
      </c>
      <c r="F329" s="22" t="str">
        <f t="shared" si="9"/>
        <v/>
      </c>
      <c r="G329" s="20" t="str">
        <f t="shared" si="10"/>
        <v/>
      </c>
    </row>
    <row r="330" spans="2:7" ht="12.75">
      <c r="B330" s="20" t="str">
        <f>Formula!H326</f>
        <v/>
      </c>
      <c r="C330" s="21" t="str">
        <f>Formula!I326</f>
        <v/>
      </c>
      <c r="D330" s="21">
        <f>Formula!J326</f>
        <v>0</v>
      </c>
      <c r="E330" s="20" t="str">
        <f>Formula!K326</f>
        <v/>
      </c>
      <c r="F330" s="22" t="str">
        <f t="shared" si="9"/>
        <v/>
      </c>
      <c r="G330" s="20" t="str">
        <f t="shared" si="10"/>
        <v/>
      </c>
    </row>
    <row r="331" spans="2:7" ht="12.75">
      <c r="B331" s="20" t="str">
        <f>Formula!H327</f>
        <v/>
      </c>
      <c r="C331" s="21" t="str">
        <f>Formula!I327</f>
        <v/>
      </c>
      <c r="D331" s="21">
        <f>Formula!J327</f>
        <v>0</v>
      </c>
      <c r="E331" s="20" t="str">
        <f>Formula!K327</f>
        <v/>
      </c>
      <c r="F331" s="22" t="str">
        <f t="shared" ref="F331:F394" si="11">IF(B331&lt;&gt;"", "ADD", "")</f>
        <v/>
      </c>
      <c r="G331" s="20" t="str">
        <f t="shared" si="10"/>
        <v/>
      </c>
    </row>
    <row r="332" spans="2:7" ht="12.75">
      <c r="B332" s="20" t="str">
        <f>Formula!H328</f>
        <v/>
      </c>
      <c r="C332" s="21" t="str">
        <f>Formula!I328</f>
        <v/>
      </c>
      <c r="D332" s="21">
        <f>Formula!J328</f>
        <v>0</v>
      </c>
      <c r="E332" s="20" t="str">
        <f>Formula!K328</f>
        <v/>
      </c>
      <c r="F332" s="22" t="str">
        <f t="shared" si="11"/>
        <v/>
      </c>
      <c r="G332" s="20" t="str">
        <f t="shared" si="10"/>
        <v/>
      </c>
    </row>
    <row r="333" spans="2:7" ht="12.75">
      <c r="B333" s="20" t="str">
        <f>Formula!H329</f>
        <v/>
      </c>
      <c r="C333" s="21" t="str">
        <f>Formula!I329</f>
        <v/>
      </c>
      <c r="D333" s="21">
        <f>Formula!J329</f>
        <v>0</v>
      </c>
      <c r="E333" s="20" t="str">
        <f>Formula!K329</f>
        <v/>
      </c>
      <c r="F333" s="22" t="str">
        <f t="shared" si="11"/>
        <v/>
      </c>
      <c r="G333" s="20" t="str">
        <f t="shared" si="10"/>
        <v/>
      </c>
    </row>
    <row r="334" spans="2:7" ht="12.75">
      <c r="B334" s="20" t="str">
        <f>Formula!H330</f>
        <v/>
      </c>
      <c r="C334" s="21" t="str">
        <f>Formula!I330</f>
        <v/>
      </c>
      <c r="D334" s="21">
        <f>Formula!J330</f>
        <v>0</v>
      </c>
      <c r="E334" s="20" t="str">
        <f>Formula!K330</f>
        <v/>
      </c>
      <c r="F334" s="22" t="str">
        <f t="shared" si="11"/>
        <v/>
      </c>
      <c r="G334" s="20" t="str">
        <f t="shared" si="10"/>
        <v/>
      </c>
    </row>
    <row r="335" spans="2:7" ht="12.75">
      <c r="B335" s="20" t="str">
        <f>Formula!H331</f>
        <v/>
      </c>
      <c r="C335" s="21" t="str">
        <f>Formula!I331</f>
        <v/>
      </c>
      <c r="D335" s="21">
        <f>Formula!J331</f>
        <v>0</v>
      </c>
      <c r="E335" s="20" t="str">
        <f>Formula!K331</f>
        <v/>
      </c>
      <c r="F335" s="22" t="str">
        <f t="shared" si="11"/>
        <v/>
      </c>
      <c r="G335" s="20" t="str">
        <f t="shared" si="10"/>
        <v/>
      </c>
    </row>
    <row r="336" spans="2:7" ht="12.75">
      <c r="B336" s="20" t="str">
        <f>Formula!H332</f>
        <v/>
      </c>
      <c r="C336" s="21" t="str">
        <f>Formula!I332</f>
        <v/>
      </c>
      <c r="D336" s="21">
        <f>Formula!J332</f>
        <v>0</v>
      </c>
      <c r="E336" s="20" t="str">
        <f>Formula!K332</f>
        <v/>
      </c>
      <c r="F336" s="22" t="str">
        <f t="shared" si="11"/>
        <v/>
      </c>
      <c r="G336" s="20" t="str">
        <f t="shared" si="10"/>
        <v/>
      </c>
    </row>
    <row r="337" spans="2:7" ht="12.75">
      <c r="B337" s="20" t="str">
        <f>Formula!H333</f>
        <v/>
      </c>
      <c r="C337" s="21" t="str">
        <f>Formula!I333</f>
        <v/>
      </c>
      <c r="D337" s="21">
        <f>Formula!J333</f>
        <v>0</v>
      </c>
      <c r="E337" s="20" t="str">
        <f>Formula!K333</f>
        <v/>
      </c>
      <c r="F337" s="22" t="str">
        <f t="shared" si="11"/>
        <v/>
      </c>
      <c r="G337" s="20" t="str">
        <f t="shared" si="10"/>
        <v/>
      </c>
    </row>
    <row r="338" spans="2:7" ht="12.75">
      <c r="B338" s="20" t="str">
        <f>Formula!H334</f>
        <v/>
      </c>
      <c r="C338" s="21" t="str">
        <f>Formula!I334</f>
        <v/>
      </c>
      <c r="D338" s="21">
        <f>Formula!J334</f>
        <v>0</v>
      </c>
      <c r="E338" s="20" t="str">
        <f>Formula!K334</f>
        <v/>
      </c>
      <c r="F338" s="22" t="str">
        <f t="shared" si="11"/>
        <v/>
      </c>
      <c r="G338" s="20" t="str">
        <f t="shared" si="10"/>
        <v/>
      </c>
    </row>
    <row r="339" spans="2:7" ht="12.75">
      <c r="B339" s="20" t="str">
        <f>Formula!H335</f>
        <v/>
      </c>
      <c r="C339" s="21" t="str">
        <f>Formula!I335</f>
        <v/>
      </c>
      <c r="D339" s="21">
        <f>Formula!J335</f>
        <v>0</v>
      </c>
      <c r="E339" s="20" t="str">
        <f>Formula!K335</f>
        <v/>
      </c>
      <c r="F339" s="22" t="str">
        <f t="shared" si="11"/>
        <v/>
      </c>
      <c r="G339" s="20" t="str">
        <f t="shared" si="10"/>
        <v/>
      </c>
    </row>
    <row r="340" spans="2:7" ht="12.75">
      <c r="B340" s="20" t="str">
        <f>Formula!H336</f>
        <v/>
      </c>
      <c r="C340" s="21" t="str">
        <f>Formula!I336</f>
        <v/>
      </c>
      <c r="D340" s="21">
        <f>Formula!J336</f>
        <v>0</v>
      </c>
      <c r="E340" s="20" t="str">
        <f>Formula!K336</f>
        <v/>
      </c>
      <c r="F340" s="22" t="str">
        <f t="shared" si="11"/>
        <v/>
      </c>
      <c r="G340" s="20" t="str">
        <f t="shared" si="10"/>
        <v/>
      </c>
    </row>
    <row r="341" spans="2:7" ht="12.75">
      <c r="B341" s="20" t="str">
        <f>Formula!H337</f>
        <v/>
      </c>
      <c r="C341" s="21" t="str">
        <f>Formula!I337</f>
        <v/>
      </c>
      <c r="D341" s="21">
        <f>Formula!J337</f>
        <v>0</v>
      </c>
      <c r="E341" s="20" t="str">
        <f>Formula!K337</f>
        <v/>
      </c>
      <c r="F341" s="22" t="str">
        <f t="shared" si="11"/>
        <v/>
      </c>
      <c r="G341" s="20" t="str">
        <f t="shared" si="10"/>
        <v/>
      </c>
    </row>
    <row r="342" spans="2:7" ht="12.75">
      <c r="B342" s="20" t="str">
        <f>Formula!H338</f>
        <v/>
      </c>
      <c r="C342" s="21" t="str">
        <f>Formula!I338</f>
        <v/>
      </c>
      <c r="D342" s="21">
        <f>Formula!J338</f>
        <v>0</v>
      </c>
      <c r="E342" s="20" t="str">
        <f>Formula!K338</f>
        <v/>
      </c>
      <c r="F342" s="22" t="str">
        <f t="shared" si="11"/>
        <v/>
      </c>
      <c r="G342" s="20" t="str">
        <f t="shared" si="10"/>
        <v/>
      </c>
    </row>
    <row r="343" spans="2:7" ht="12.75">
      <c r="B343" s="20" t="str">
        <f>Formula!H339</f>
        <v/>
      </c>
      <c r="C343" s="21" t="str">
        <f>Formula!I339</f>
        <v/>
      </c>
      <c r="D343" s="21">
        <f>Formula!J339</f>
        <v>0</v>
      </c>
      <c r="E343" s="20" t="str">
        <f>Formula!K339</f>
        <v/>
      </c>
      <c r="F343" s="22" t="str">
        <f t="shared" si="11"/>
        <v/>
      </c>
      <c r="G343" s="20" t="str">
        <f t="shared" si="10"/>
        <v/>
      </c>
    </row>
    <row r="344" spans="2:7" ht="12.75">
      <c r="B344" s="20" t="str">
        <f>Formula!H340</f>
        <v/>
      </c>
      <c r="C344" s="21" t="str">
        <f>Formula!I340</f>
        <v/>
      </c>
      <c r="D344" s="21">
        <f>Formula!J340</f>
        <v>0</v>
      </c>
      <c r="E344" s="20" t="str">
        <f>Formula!K340</f>
        <v/>
      </c>
      <c r="F344" s="22" t="str">
        <f t="shared" si="11"/>
        <v/>
      </c>
      <c r="G344" s="20" t="str">
        <f t="shared" si="10"/>
        <v/>
      </c>
    </row>
    <row r="345" spans="2:7" ht="12.75">
      <c r="B345" s="20" t="str">
        <f>Formula!H341</f>
        <v/>
      </c>
      <c r="C345" s="21" t="str">
        <f>Formula!I341</f>
        <v/>
      </c>
      <c r="D345" s="21">
        <f>Formula!J341</f>
        <v>0</v>
      </c>
      <c r="E345" s="20" t="str">
        <f>Formula!K341</f>
        <v/>
      </c>
      <c r="F345" s="22" t="str">
        <f t="shared" si="11"/>
        <v/>
      </c>
      <c r="G345" s="20" t="str">
        <f t="shared" si="10"/>
        <v/>
      </c>
    </row>
    <row r="346" spans="2:7" ht="12.75">
      <c r="B346" s="20" t="str">
        <f>Formula!H342</f>
        <v/>
      </c>
      <c r="C346" s="21" t="str">
        <f>Formula!I342</f>
        <v/>
      </c>
      <c r="D346" s="21">
        <f>Formula!J342</f>
        <v>0</v>
      </c>
      <c r="E346" s="20" t="str">
        <f>Formula!K342</f>
        <v/>
      </c>
      <c r="F346" s="22" t="str">
        <f t="shared" si="11"/>
        <v/>
      </c>
      <c r="G346" s="20" t="str">
        <f t="shared" si="10"/>
        <v/>
      </c>
    </row>
    <row r="347" spans="2:7" ht="12.75">
      <c r="B347" s="20" t="str">
        <f>Formula!H343</f>
        <v/>
      </c>
      <c r="C347" s="21" t="str">
        <f>Formula!I343</f>
        <v/>
      </c>
      <c r="D347" s="21">
        <f>Formula!J343</f>
        <v>0</v>
      </c>
      <c r="E347" s="20" t="str">
        <f>Formula!K343</f>
        <v/>
      </c>
      <c r="F347" s="22" t="str">
        <f t="shared" si="11"/>
        <v/>
      </c>
      <c r="G347" s="20" t="str">
        <f t="shared" si="10"/>
        <v/>
      </c>
    </row>
    <row r="348" spans="2:7" ht="12.75">
      <c r="B348" s="20" t="str">
        <f>Formula!H344</f>
        <v/>
      </c>
      <c r="C348" s="21" t="str">
        <f>Formula!I344</f>
        <v/>
      </c>
      <c r="D348" s="21">
        <f>Formula!J344</f>
        <v>0</v>
      </c>
      <c r="E348" s="20" t="str">
        <f>Formula!K344</f>
        <v/>
      </c>
      <c r="F348" s="22" t="str">
        <f t="shared" si="11"/>
        <v/>
      </c>
      <c r="G348" s="20" t="str">
        <f t="shared" si="10"/>
        <v/>
      </c>
    </row>
    <row r="349" spans="2:7" ht="12.75">
      <c r="B349" s="20" t="str">
        <f>Formula!H345</f>
        <v/>
      </c>
      <c r="C349" s="21" t="str">
        <f>Formula!I345</f>
        <v/>
      </c>
      <c r="D349" s="21">
        <f>Formula!J345</f>
        <v>0</v>
      </c>
      <c r="E349" s="20" t="str">
        <f>Formula!K345</f>
        <v/>
      </c>
      <c r="F349" s="22" t="str">
        <f t="shared" si="11"/>
        <v/>
      </c>
      <c r="G349" s="20" t="str">
        <f t="shared" si="10"/>
        <v/>
      </c>
    </row>
    <row r="350" spans="2:7" ht="12.75">
      <c r="B350" s="20" t="str">
        <f>Formula!H346</f>
        <v/>
      </c>
      <c r="C350" s="21" t="str">
        <f>Formula!I346</f>
        <v/>
      </c>
      <c r="D350" s="21">
        <f>Formula!J346</f>
        <v>0</v>
      </c>
      <c r="E350" s="20" t="str">
        <f>Formula!K346</f>
        <v/>
      </c>
      <c r="F350" s="22" t="str">
        <f t="shared" si="11"/>
        <v/>
      </c>
      <c r="G350" s="20" t="str">
        <f t="shared" si="10"/>
        <v/>
      </c>
    </row>
    <row r="351" spans="2:7" ht="12.75">
      <c r="B351" s="20" t="str">
        <f>Formula!H347</f>
        <v/>
      </c>
      <c r="C351" s="21" t="str">
        <f>Formula!I347</f>
        <v/>
      </c>
      <c r="D351" s="21">
        <f>Formula!J347</f>
        <v>0</v>
      </c>
      <c r="E351" s="20" t="str">
        <f>Formula!K347</f>
        <v/>
      </c>
      <c r="F351" s="22" t="str">
        <f t="shared" si="11"/>
        <v/>
      </c>
      <c r="G351" s="20" t="str">
        <f t="shared" si="10"/>
        <v/>
      </c>
    </row>
    <row r="352" spans="2:7" ht="12.75">
      <c r="B352" s="20" t="str">
        <f>Formula!H348</f>
        <v/>
      </c>
      <c r="C352" s="21" t="str">
        <f>Formula!I348</f>
        <v/>
      </c>
      <c r="D352" s="21">
        <f>Formula!J348</f>
        <v>0</v>
      </c>
      <c r="E352" s="20" t="str">
        <f>Formula!K348</f>
        <v/>
      </c>
      <c r="F352" s="22" t="str">
        <f t="shared" si="11"/>
        <v/>
      </c>
      <c r="G352" s="20" t="str">
        <f t="shared" si="10"/>
        <v/>
      </c>
    </row>
    <row r="353" spans="2:7" ht="12.75">
      <c r="B353" s="20" t="str">
        <f>Formula!H349</f>
        <v/>
      </c>
      <c r="C353" s="21" t="str">
        <f>Formula!I349</f>
        <v/>
      </c>
      <c r="D353" s="21">
        <f>Formula!J349</f>
        <v>0</v>
      </c>
      <c r="E353" s="20" t="str">
        <f>Formula!K349</f>
        <v/>
      </c>
      <c r="F353" s="22" t="str">
        <f t="shared" si="11"/>
        <v/>
      </c>
      <c r="G353" s="20" t="str">
        <f t="shared" si="10"/>
        <v/>
      </c>
    </row>
    <row r="354" spans="2:7" ht="12.75">
      <c r="B354" s="20" t="str">
        <f>Formula!H350</f>
        <v/>
      </c>
      <c r="C354" s="21" t="str">
        <f>Formula!I350</f>
        <v/>
      </c>
      <c r="D354" s="21">
        <f>Formula!J350</f>
        <v>0</v>
      </c>
      <c r="E354" s="20" t="str">
        <f>Formula!K350</f>
        <v/>
      </c>
      <c r="F354" s="22" t="str">
        <f t="shared" si="11"/>
        <v/>
      </c>
      <c r="G354" s="20" t="str">
        <f t="shared" si="10"/>
        <v/>
      </c>
    </row>
    <row r="355" spans="2:7" ht="12.75">
      <c r="B355" s="20" t="str">
        <f>Formula!H351</f>
        <v/>
      </c>
      <c r="C355" s="21" t="str">
        <f>Formula!I351</f>
        <v/>
      </c>
      <c r="D355" s="21">
        <f>Formula!J351</f>
        <v>0</v>
      </c>
      <c r="E355" s="20" t="str">
        <f>Formula!K351</f>
        <v/>
      </c>
      <c r="F355" s="22" t="str">
        <f t="shared" si="11"/>
        <v/>
      </c>
      <c r="G355" s="20" t="str">
        <f t="shared" si="10"/>
        <v/>
      </c>
    </row>
    <row r="356" spans="2:7" ht="12.75">
      <c r="B356" s="20" t="str">
        <f>Formula!H352</f>
        <v/>
      </c>
      <c r="C356" s="21" t="str">
        <f>Formula!I352</f>
        <v/>
      </c>
      <c r="D356" s="21">
        <f>Formula!J352</f>
        <v>0</v>
      </c>
      <c r="E356" s="20" t="str">
        <f>Formula!K352</f>
        <v/>
      </c>
      <c r="F356" s="22" t="str">
        <f t="shared" si="11"/>
        <v/>
      </c>
      <c r="G356" s="20" t="str">
        <f t="shared" si="10"/>
        <v/>
      </c>
    </row>
    <row r="357" spans="2:7" ht="12.75">
      <c r="B357" s="20" t="str">
        <f>Formula!H353</f>
        <v/>
      </c>
      <c r="C357" s="21" t="str">
        <f>Formula!I353</f>
        <v/>
      </c>
      <c r="D357" s="21">
        <f>Formula!J353</f>
        <v>0</v>
      </c>
      <c r="E357" s="20" t="str">
        <f>Formula!K353</f>
        <v/>
      </c>
      <c r="F357" s="22" t="str">
        <f t="shared" si="11"/>
        <v/>
      </c>
      <c r="G357" s="20" t="str">
        <f t="shared" si="10"/>
        <v/>
      </c>
    </row>
    <row r="358" spans="2:7" ht="12.75">
      <c r="B358" s="20" t="str">
        <f>Formula!H354</f>
        <v/>
      </c>
      <c r="C358" s="21" t="str">
        <f>Formula!I354</f>
        <v/>
      </c>
      <c r="D358" s="21">
        <f>Formula!J354</f>
        <v>0</v>
      </c>
      <c r="E358" s="20" t="str">
        <f>Formula!K354</f>
        <v/>
      </c>
      <c r="F358" s="22" t="str">
        <f t="shared" si="11"/>
        <v/>
      </c>
      <c r="G358" s="20" t="str">
        <f t="shared" si="10"/>
        <v/>
      </c>
    </row>
    <row r="359" spans="2:7" ht="12.75">
      <c r="B359" s="20" t="str">
        <f>Formula!H355</f>
        <v/>
      </c>
      <c r="C359" s="21" t="str">
        <f>Formula!I355</f>
        <v/>
      </c>
      <c r="D359" s="21">
        <f>Formula!J355</f>
        <v>0</v>
      </c>
      <c r="E359" s="20" t="str">
        <f>Formula!K355</f>
        <v/>
      </c>
      <c r="F359" s="22" t="str">
        <f t="shared" si="11"/>
        <v/>
      </c>
      <c r="G359" s="20" t="str">
        <f t="shared" si="10"/>
        <v/>
      </c>
    </row>
    <row r="360" spans="2:7" ht="12.75">
      <c r="B360" s="20" t="str">
        <f>Formula!H356</f>
        <v/>
      </c>
      <c r="C360" s="21" t="str">
        <f>Formula!I356</f>
        <v/>
      </c>
      <c r="D360" s="21">
        <f>Formula!J356</f>
        <v>0</v>
      </c>
      <c r="E360" s="20" t="str">
        <f>Formula!K356</f>
        <v/>
      </c>
      <c r="F360" s="22" t="str">
        <f t="shared" si="11"/>
        <v/>
      </c>
      <c r="G360" s="20" t="str">
        <f t="shared" si="10"/>
        <v/>
      </c>
    </row>
    <row r="361" spans="2:7" ht="12.75">
      <c r="B361" s="20" t="str">
        <f>Formula!H357</f>
        <v/>
      </c>
      <c r="C361" s="21" t="str">
        <f>Formula!I357</f>
        <v/>
      </c>
      <c r="D361" s="21">
        <f>Formula!J357</f>
        <v>0</v>
      </c>
      <c r="E361" s="20" t="str">
        <f>Formula!K357</f>
        <v/>
      </c>
      <c r="F361" s="22" t="str">
        <f t="shared" si="11"/>
        <v/>
      </c>
      <c r="G361" s="20" t="str">
        <f t="shared" si="10"/>
        <v/>
      </c>
    </row>
    <row r="362" spans="2:7" ht="12.75">
      <c r="B362" s="20" t="str">
        <f>Formula!H358</f>
        <v/>
      </c>
      <c r="C362" s="21" t="str">
        <f>Formula!I358</f>
        <v/>
      </c>
      <c r="D362" s="21">
        <f>Formula!J358</f>
        <v>0</v>
      </c>
      <c r="E362" s="20" t="str">
        <f>Formula!K358</f>
        <v/>
      </c>
      <c r="F362" s="22" t="str">
        <f t="shared" si="11"/>
        <v/>
      </c>
      <c r="G362" s="20" t="str">
        <f t="shared" si="10"/>
        <v/>
      </c>
    </row>
    <row r="363" spans="2:7" ht="12.75">
      <c r="B363" s="20" t="str">
        <f>Formula!H359</f>
        <v/>
      </c>
      <c r="C363" s="21" t="str">
        <f>Formula!I359</f>
        <v/>
      </c>
      <c r="D363" s="21">
        <f>Formula!J359</f>
        <v>0</v>
      </c>
      <c r="E363" s="20" t="str">
        <f>Formula!K359</f>
        <v/>
      </c>
      <c r="F363" s="22" t="str">
        <f t="shared" si="11"/>
        <v/>
      </c>
      <c r="G363" s="20" t="str">
        <f t="shared" si="10"/>
        <v/>
      </c>
    </row>
    <row r="364" spans="2:7" ht="12.75">
      <c r="B364" s="20" t="str">
        <f>Formula!H360</f>
        <v/>
      </c>
      <c r="C364" s="21" t="str">
        <f>Formula!I360</f>
        <v/>
      </c>
      <c r="D364" s="21">
        <f>Formula!J360</f>
        <v>0</v>
      </c>
      <c r="E364" s="20" t="str">
        <f>Formula!K360</f>
        <v/>
      </c>
      <c r="F364" s="22" t="str">
        <f t="shared" si="11"/>
        <v/>
      </c>
      <c r="G364" s="20" t="str">
        <f t="shared" si="10"/>
        <v/>
      </c>
    </row>
    <row r="365" spans="2:7" ht="12.75">
      <c r="B365" s="20" t="str">
        <f>Formula!H361</f>
        <v/>
      </c>
      <c r="C365" s="21" t="str">
        <f>Formula!I361</f>
        <v/>
      </c>
      <c r="D365" s="21">
        <f>Formula!J361</f>
        <v>0</v>
      </c>
      <c r="E365" s="20" t="str">
        <f>Formula!K361</f>
        <v/>
      </c>
      <c r="F365" s="22" t="str">
        <f t="shared" si="11"/>
        <v/>
      </c>
      <c r="G365" s="20" t="str">
        <f t="shared" si="10"/>
        <v/>
      </c>
    </row>
    <row r="366" spans="2:7" ht="12.75">
      <c r="B366" s="20" t="str">
        <f>Formula!H362</f>
        <v/>
      </c>
      <c r="C366" s="21" t="str">
        <f>Formula!I362</f>
        <v/>
      </c>
      <c r="D366" s="21">
        <f>Formula!J362</f>
        <v>0</v>
      </c>
      <c r="E366" s="20" t="str">
        <f>Formula!K362</f>
        <v/>
      </c>
      <c r="F366" s="22" t="str">
        <f t="shared" si="11"/>
        <v/>
      </c>
      <c r="G366" s="20" t="str">
        <f t="shared" si="10"/>
        <v/>
      </c>
    </row>
    <row r="367" spans="2:7" ht="12.75">
      <c r="B367" s="20" t="str">
        <f>Formula!H363</f>
        <v/>
      </c>
      <c r="C367" s="21" t="str">
        <f>Formula!I363</f>
        <v/>
      </c>
      <c r="D367" s="21">
        <f>Formula!J363</f>
        <v>0</v>
      </c>
      <c r="E367" s="20" t="str">
        <f>Formula!K363</f>
        <v/>
      </c>
      <c r="F367" s="22" t="str">
        <f t="shared" si="11"/>
        <v/>
      </c>
      <c r="G367" s="20" t="str">
        <f t="shared" si="10"/>
        <v/>
      </c>
    </row>
    <row r="368" spans="2:7" ht="12.75">
      <c r="B368" s="20" t="str">
        <f>Formula!H364</f>
        <v/>
      </c>
      <c r="C368" s="21" t="str">
        <f>Formula!I364</f>
        <v/>
      </c>
      <c r="D368" s="21">
        <f>Formula!J364</f>
        <v>0</v>
      </c>
      <c r="E368" s="20" t="str">
        <f>Formula!K364</f>
        <v/>
      </c>
      <c r="F368" s="22" t="str">
        <f t="shared" si="11"/>
        <v/>
      </c>
      <c r="G368" s="20" t="str">
        <f t="shared" si="10"/>
        <v/>
      </c>
    </row>
    <row r="369" spans="2:7" ht="12.75">
      <c r="B369" s="20" t="str">
        <f>Formula!H365</f>
        <v/>
      </c>
      <c r="C369" s="21" t="str">
        <f>Formula!I365</f>
        <v/>
      </c>
      <c r="D369" s="21">
        <f>Formula!J365</f>
        <v>0</v>
      </c>
      <c r="E369" s="20" t="str">
        <f>Formula!K365</f>
        <v/>
      </c>
      <c r="F369" s="22" t="str">
        <f t="shared" si="11"/>
        <v/>
      </c>
      <c r="G369" s="20" t="str">
        <f t="shared" si="10"/>
        <v/>
      </c>
    </row>
    <row r="370" spans="2:7" ht="12.75">
      <c r="B370" s="20" t="str">
        <f>Formula!H366</f>
        <v/>
      </c>
      <c r="C370" s="21" t="str">
        <f>Formula!I366</f>
        <v/>
      </c>
      <c r="D370" s="21">
        <f>Formula!J366</f>
        <v>0</v>
      </c>
      <c r="E370" s="20" t="str">
        <f>Formula!K366</f>
        <v/>
      </c>
      <c r="F370" s="22" t="str">
        <f t="shared" si="11"/>
        <v/>
      </c>
      <c r="G370" s="20" t="str">
        <f t="shared" si="10"/>
        <v/>
      </c>
    </row>
    <row r="371" spans="2:7" ht="12.75">
      <c r="B371" s="20" t="str">
        <f>Formula!H367</f>
        <v/>
      </c>
      <c r="C371" s="21" t="str">
        <f>Formula!I367</f>
        <v/>
      </c>
      <c r="D371" s="21">
        <f>Formula!J367</f>
        <v>0</v>
      </c>
      <c r="E371" s="20" t="str">
        <f>Formula!K367</f>
        <v/>
      </c>
      <c r="F371" s="22" t="str">
        <f t="shared" si="11"/>
        <v/>
      </c>
      <c r="G371" s="20" t="str">
        <f t="shared" si="10"/>
        <v/>
      </c>
    </row>
    <row r="372" spans="2:7" ht="12.75">
      <c r="B372" s="20" t="str">
        <f>Formula!H368</f>
        <v/>
      </c>
      <c r="C372" s="21" t="str">
        <f>Formula!I368</f>
        <v/>
      </c>
      <c r="D372" s="21">
        <f>Formula!J368</f>
        <v>0</v>
      </c>
      <c r="E372" s="20" t="str">
        <f>Formula!K368</f>
        <v/>
      </c>
      <c r="F372" s="22" t="str">
        <f t="shared" si="11"/>
        <v/>
      </c>
      <c r="G372" s="20" t="str">
        <f t="shared" si="10"/>
        <v/>
      </c>
    </row>
    <row r="373" spans="2:7" ht="12.75">
      <c r="B373" s="20" t="str">
        <f>Formula!H369</f>
        <v/>
      </c>
      <c r="C373" s="21" t="str">
        <f>Formula!I369</f>
        <v/>
      </c>
      <c r="D373" s="21">
        <f>Formula!J369</f>
        <v>0</v>
      </c>
      <c r="E373" s="20" t="str">
        <f>Formula!K369</f>
        <v/>
      </c>
      <c r="F373" s="22" t="str">
        <f t="shared" si="11"/>
        <v/>
      </c>
      <c r="G373" s="20" t="str">
        <f t="shared" si="10"/>
        <v/>
      </c>
    </row>
    <row r="374" spans="2:7" ht="12.75">
      <c r="B374" s="20" t="str">
        <f>Formula!H370</f>
        <v/>
      </c>
      <c r="C374" s="21" t="str">
        <f>Formula!I370</f>
        <v/>
      </c>
      <c r="D374" s="21">
        <f>Formula!J370</f>
        <v>0</v>
      </c>
      <c r="E374" s="20" t="str">
        <f>Formula!K370</f>
        <v/>
      </c>
      <c r="F374" s="22" t="str">
        <f t="shared" si="11"/>
        <v/>
      </c>
      <c r="G374" s="20" t="str">
        <f t="shared" si="10"/>
        <v/>
      </c>
    </row>
    <row r="375" spans="2:7" ht="12.75">
      <c r="B375" s="20" t="str">
        <f>Formula!H371</f>
        <v/>
      </c>
      <c r="C375" s="21" t="str">
        <f>Formula!I371</f>
        <v/>
      </c>
      <c r="D375" s="21">
        <f>Formula!J371</f>
        <v>0</v>
      </c>
      <c r="E375" s="20" t="str">
        <f>Formula!K371</f>
        <v/>
      </c>
      <c r="F375" s="22" t="str">
        <f t="shared" si="11"/>
        <v/>
      </c>
      <c r="G375" s="20" t="str">
        <f t="shared" si="10"/>
        <v/>
      </c>
    </row>
    <row r="376" spans="2:7" ht="12.75">
      <c r="B376" s="20" t="str">
        <f>Formula!H372</f>
        <v/>
      </c>
      <c r="C376" s="21" t="str">
        <f>Formula!I372</f>
        <v/>
      </c>
      <c r="D376" s="21">
        <f>Formula!J372</f>
        <v>0</v>
      </c>
      <c r="E376" s="20" t="str">
        <f>Formula!K372</f>
        <v/>
      </c>
      <c r="F376" s="22" t="str">
        <f t="shared" si="11"/>
        <v/>
      </c>
      <c r="G376" s="20" t="str">
        <f t="shared" si="10"/>
        <v/>
      </c>
    </row>
    <row r="377" spans="2:7" ht="12.75">
      <c r="B377" s="20" t="str">
        <f>Formula!H373</f>
        <v/>
      </c>
      <c r="C377" s="21" t="str">
        <f>Formula!I373</f>
        <v/>
      </c>
      <c r="D377" s="21">
        <f>Formula!J373</f>
        <v>0</v>
      </c>
      <c r="E377" s="20" t="str">
        <f>Formula!K373</f>
        <v/>
      </c>
      <c r="F377" s="22" t="str">
        <f t="shared" si="11"/>
        <v/>
      </c>
      <c r="G377" s="20" t="str">
        <f t="shared" si="10"/>
        <v/>
      </c>
    </row>
    <row r="378" spans="2:7" ht="12.75">
      <c r="B378" s="20" t="str">
        <f>Formula!H374</f>
        <v/>
      </c>
      <c r="C378" s="21" t="str">
        <f>Formula!I374</f>
        <v/>
      </c>
      <c r="D378" s="21">
        <f>Formula!J374</f>
        <v>0</v>
      </c>
      <c r="E378" s="20" t="str">
        <f>Formula!K374</f>
        <v/>
      </c>
      <c r="F378" s="22" t="str">
        <f t="shared" si="11"/>
        <v/>
      </c>
      <c r="G378" s="20" t="str">
        <f t="shared" si="10"/>
        <v/>
      </c>
    </row>
    <row r="379" spans="2:7" ht="12.75">
      <c r="B379" s="20" t="str">
        <f>Formula!H375</f>
        <v/>
      </c>
      <c r="C379" s="21" t="str">
        <f>Formula!I375</f>
        <v/>
      </c>
      <c r="D379" s="21">
        <f>Formula!J375</f>
        <v>0</v>
      </c>
      <c r="E379" s="20" t="str">
        <f>Formula!K375</f>
        <v/>
      </c>
      <c r="F379" s="22" t="str">
        <f t="shared" si="11"/>
        <v/>
      </c>
      <c r="G379" s="20" t="str">
        <f t="shared" si="10"/>
        <v/>
      </c>
    </row>
    <row r="380" spans="2:7" ht="12.75">
      <c r="B380" s="20" t="str">
        <f>Formula!H376</f>
        <v/>
      </c>
      <c r="C380" s="21" t="str">
        <f>Formula!I376</f>
        <v/>
      </c>
      <c r="D380" s="21">
        <f>Formula!J376</f>
        <v>0</v>
      </c>
      <c r="E380" s="20" t="str">
        <f>Formula!K376</f>
        <v/>
      </c>
      <c r="F380" s="22" t="str">
        <f t="shared" si="11"/>
        <v/>
      </c>
      <c r="G380" s="20" t="str">
        <f t="shared" si="10"/>
        <v/>
      </c>
    </row>
    <row r="381" spans="2:7" ht="12.75">
      <c r="B381" s="20" t="str">
        <f>Formula!H377</f>
        <v/>
      </c>
      <c r="C381" s="21" t="str">
        <f>Formula!I377</f>
        <v/>
      </c>
      <c r="D381" s="21">
        <f>Formula!J377</f>
        <v>0</v>
      </c>
      <c r="E381" s="20" t="str">
        <f>Formula!K377</f>
        <v/>
      </c>
      <c r="F381" s="22" t="str">
        <f t="shared" si="11"/>
        <v/>
      </c>
      <c r="G381" s="20" t="str">
        <f t="shared" si="10"/>
        <v/>
      </c>
    </row>
    <row r="382" spans="2:7" ht="12.75">
      <c r="B382" s="20" t="str">
        <f>Formula!H378</f>
        <v/>
      </c>
      <c r="C382" s="21" t="str">
        <f>Formula!I378</f>
        <v/>
      </c>
      <c r="D382" s="21">
        <f>Formula!J378</f>
        <v>0</v>
      </c>
      <c r="E382" s="20" t="str">
        <f>Formula!K378</f>
        <v/>
      </c>
      <c r="F382" s="22" t="str">
        <f t="shared" si="11"/>
        <v/>
      </c>
      <c r="G382" s="20" t="str">
        <f t="shared" si="10"/>
        <v/>
      </c>
    </row>
    <row r="383" spans="2:7" ht="12.75">
      <c r="B383" s="20" t="str">
        <f>Formula!H379</f>
        <v/>
      </c>
      <c r="C383" s="21" t="str">
        <f>Formula!I379</f>
        <v/>
      </c>
      <c r="D383" s="21">
        <f>Formula!J379</f>
        <v>0</v>
      </c>
      <c r="E383" s="20" t="str">
        <f>Formula!K379</f>
        <v/>
      </c>
      <c r="F383" s="22" t="str">
        <f t="shared" si="11"/>
        <v/>
      </c>
      <c r="G383" s="20" t="str">
        <f t="shared" si="10"/>
        <v/>
      </c>
    </row>
    <row r="384" spans="2:7" ht="12.75">
      <c r="B384" s="20" t="str">
        <f>Formula!H380</f>
        <v/>
      </c>
      <c r="C384" s="21" t="str">
        <f>Formula!I380</f>
        <v/>
      </c>
      <c r="D384" s="21">
        <f>Formula!J380</f>
        <v>0</v>
      </c>
      <c r="E384" s="20" t="str">
        <f>Formula!K380</f>
        <v/>
      </c>
      <c r="F384" s="22" t="str">
        <f t="shared" si="11"/>
        <v/>
      </c>
      <c r="G384" s="20" t="str">
        <f t="shared" si="10"/>
        <v/>
      </c>
    </row>
    <row r="385" spans="2:7" ht="12.75">
      <c r="B385" s="20" t="str">
        <f>Formula!H381</f>
        <v/>
      </c>
      <c r="C385" s="21" t="str">
        <f>Formula!I381</f>
        <v/>
      </c>
      <c r="D385" s="21">
        <f>Formula!J381</f>
        <v>0</v>
      </c>
      <c r="E385" s="20" t="str">
        <f>Formula!K381</f>
        <v/>
      </c>
      <c r="F385" s="22" t="str">
        <f t="shared" si="11"/>
        <v/>
      </c>
      <c r="G385" s="20" t="str">
        <f t="shared" si="10"/>
        <v/>
      </c>
    </row>
    <row r="386" spans="2:7" ht="12.75">
      <c r="B386" s="20" t="str">
        <f>Formula!H382</f>
        <v/>
      </c>
      <c r="C386" s="21" t="str">
        <f>Formula!I382</f>
        <v/>
      </c>
      <c r="D386" s="21">
        <f>Formula!J382</f>
        <v>0</v>
      </c>
      <c r="E386" s="20" t="str">
        <f>Formula!K382</f>
        <v/>
      </c>
      <c r="F386" s="22" t="str">
        <f t="shared" si="11"/>
        <v/>
      </c>
      <c r="G386" s="20" t="str">
        <f t="shared" si="10"/>
        <v/>
      </c>
    </row>
    <row r="387" spans="2:7" ht="12.75">
      <c r="B387" s="20" t="str">
        <f>Formula!H383</f>
        <v/>
      </c>
      <c r="C387" s="21" t="str">
        <f>Formula!I383</f>
        <v/>
      </c>
      <c r="D387" s="21">
        <f>Formula!J383</f>
        <v>0</v>
      </c>
      <c r="E387" s="20" t="str">
        <f>Formula!K383</f>
        <v/>
      </c>
      <c r="F387" s="22" t="str">
        <f t="shared" si="11"/>
        <v/>
      </c>
      <c r="G387" s="20" t="str">
        <f t="shared" si="10"/>
        <v/>
      </c>
    </row>
    <row r="388" spans="2:7" ht="12.75">
      <c r="B388" s="20" t="str">
        <f>Formula!H384</f>
        <v/>
      </c>
      <c r="C388" s="21" t="str">
        <f>Formula!I384</f>
        <v/>
      </c>
      <c r="D388" s="21">
        <f>Formula!J384</f>
        <v>0</v>
      </c>
      <c r="E388" s="20" t="str">
        <f>Formula!K384</f>
        <v/>
      </c>
      <c r="F388" s="22" t="str">
        <f t="shared" si="11"/>
        <v/>
      </c>
      <c r="G388" s="20" t="str">
        <f t="shared" si="10"/>
        <v/>
      </c>
    </row>
    <row r="389" spans="2:7" ht="12.75">
      <c r="B389" s="20" t="str">
        <f>Formula!H385</f>
        <v/>
      </c>
      <c r="C389" s="21" t="str">
        <f>Formula!I385</f>
        <v/>
      </c>
      <c r="D389" s="21">
        <f>Formula!J385</f>
        <v>0</v>
      </c>
      <c r="E389" s="20" t="str">
        <f>Formula!K385</f>
        <v/>
      </c>
      <c r="F389" s="22" t="str">
        <f t="shared" si="11"/>
        <v/>
      </c>
      <c r="G389" s="20" t="str">
        <f t="shared" si="10"/>
        <v/>
      </c>
    </row>
    <row r="390" spans="2:7" ht="12.75">
      <c r="B390" s="20" t="str">
        <f>Formula!H386</f>
        <v/>
      </c>
      <c r="C390" s="21" t="str">
        <f>Formula!I386</f>
        <v/>
      </c>
      <c r="D390" s="21">
        <f>Formula!J386</f>
        <v>0</v>
      </c>
      <c r="E390" s="20" t="str">
        <f>Formula!K386</f>
        <v/>
      </c>
      <c r="F390" s="22" t="str">
        <f t="shared" si="11"/>
        <v/>
      </c>
      <c r="G390" s="20" t="str">
        <f t="shared" si="10"/>
        <v/>
      </c>
    </row>
    <row r="391" spans="2:7" ht="12.75">
      <c r="B391" s="20" t="str">
        <f>Formula!H387</f>
        <v/>
      </c>
      <c r="C391" s="21" t="str">
        <f>Formula!I387</f>
        <v/>
      </c>
      <c r="D391" s="21">
        <f>Formula!J387</f>
        <v>0</v>
      </c>
      <c r="E391" s="20" t="str">
        <f>Formula!K387</f>
        <v/>
      </c>
      <c r="F391" s="22" t="str">
        <f t="shared" si="11"/>
        <v/>
      </c>
      <c r="G391" s="20" t="str">
        <f t="shared" ref="G391:G454" si="12">IF(TRIM(C391)="", "", CONCATENATE("MERGE|UserRole",
IF(ISBLANK(B$3),"","|" &amp; TRIM(B391)),
IF(ISBLANK(C$3),"","|" &amp; TRIM(C391)),
IF(ISBLANK(D$3),"","|" &amp; TRIM(D391)),
IF(ISBLANK(E$3),"","|" &amp; TRIM(E391)),
IF(ISBLANK(F$3),"","|" &amp; TRIM(F391)),
""
))</f>
        <v/>
      </c>
    </row>
    <row r="392" spans="2:7" ht="12.75">
      <c r="B392" s="20" t="str">
        <f>Formula!H388</f>
        <v/>
      </c>
      <c r="C392" s="21" t="str">
        <f>Formula!I388</f>
        <v/>
      </c>
      <c r="D392" s="21">
        <f>Formula!J388</f>
        <v>0</v>
      </c>
      <c r="E392" s="20" t="str">
        <f>Formula!K388</f>
        <v/>
      </c>
      <c r="F392" s="22" t="str">
        <f t="shared" si="11"/>
        <v/>
      </c>
      <c r="G392" s="20" t="str">
        <f t="shared" si="12"/>
        <v/>
      </c>
    </row>
    <row r="393" spans="2:7" ht="12.75">
      <c r="B393" s="20" t="str">
        <f>Formula!H389</f>
        <v/>
      </c>
      <c r="C393" s="21" t="str">
        <f>Formula!I389</f>
        <v/>
      </c>
      <c r="D393" s="21">
        <f>Formula!J389</f>
        <v>0</v>
      </c>
      <c r="E393" s="20" t="str">
        <f>Formula!K389</f>
        <v/>
      </c>
      <c r="F393" s="22" t="str">
        <f t="shared" si="11"/>
        <v/>
      </c>
      <c r="G393" s="20" t="str">
        <f t="shared" si="12"/>
        <v/>
      </c>
    </row>
    <row r="394" spans="2:7" ht="12.75">
      <c r="B394" s="20" t="str">
        <f>Formula!H390</f>
        <v/>
      </c>
      <c r="C394" s="21" t="str">
        <f>Formula!I390</f>
        <v/>
      </c>
      <c r="D394" s="21">
        <f>Formula!J390</f>
        <v>0</v>
      </c>
      <c r="E394" s="20" t="str">
        <f>Formula!K390</f>
        <v/>
      </c>
      <c r="F394" s="22" t="str">
        <f t="shared" si="11"/>
        <v/>
      </c>
      <c r="G394" s="20" t="str">
        <f t="shared" si="12"/>
        <v/>
      </c>
    </row>
    <row r="395" spans="2:7" ht="12.75">
      <c r="B395" s="20" t="str">
        <f>Formula!H391</f>
        <v/>
      </c>
      <c r="C395" s="21" t="str">
        <f>Formula!I391</f>
        <v/>
      </c>
      <c r="D395" s="21">
        <f>Formula!J391</f>
        <v>0</v>
      </c>
      <c r="E395" s="20" t="str">
        <f>Formula!K391</f>
        <v/>
      </c>
      <c r="F395" s="22" t="str">
        <f t="shared" ref="F395:F458" si="13">IF(B395&lt;&gt;"", "ADD", "")</f>
        <v/>
      </c>
      <c r="G395" s="20" t="str">
        <f t="shared" si="12"/>
        <v/>
      </c>
    </row>
    <row r="396" spans="2:7" ht="12.75">
      <c r="B396" s="20" t="str">
        <f>Formula!H392</f>
        <v/>
      </c>
      <c r="C396" s="21" t="str">
        <f>Formula!I392</f>
        <v/>
      </c>
      <c r="D396" s="21">
        <f>Formula!J392</f>
        <v>0</v>
      </c>
      <c r="E396" s="20" t="str">
        <f>Formula!K392</f>
        <v/>
      </c>
      <c r="F396" s="22" t="str">
        <f t="shared" si="13"/>
        <v/>
      </c>
      <c r="G396" s="20" t="str">
        <f t="shared" si="12"/>
        <v/>
      </c>
    </row>
    <row r="397" spans="2:7" ht="12.75">
      <c r="B397" s="20" t="str">
        <f>Formula!H393</f>
        <v/>
      </c>
      <c r="C397" s="21" t="str">
        <f>Formula!I393</f>
        <v/>
      </c>
      <c r="D397" s="21">
        <f>Formula!J393</f>
        <v>0</v>
      </c>
      <c r="E397" s="20" t="str">
        <f>Formula!K393</f>
        <v/>
      </c>
      <c r="F397" s="22" t="str">
        <f t="shared" si="13"/>
        <v/>
      </c>
      <c r="G397" s="20" t="str">
        <f t="shared" si="12"/>
        <v/>
      </c>
    </row>
    <row r="398" spans="2:7" ht="12.75">
      <c r="B398" s="20" t="str">
        <f>Formula!H394</f>
        <v/>
      </c>
      <c r="C398" s="21" t="str">
        <f>Formula!I394</f>
        <v/>
      </c>
      <c r="D398" s="21">
        <f>Formula!J394</f>
        <v>0</v>
      </c>
      <c r="E398" s="20" t="str">
        <f>Formula!K394</f>
        <v/>
      </c>
      <c r="F398" s="22" t="str">
        <f t="shared" si="13"/>
        <v/>
      </c>
      <c r="G398" s="20" t="str">
        <f t="shared" si="12"/>
        <v/>
      </c>
    </row>
    <row r="399" spans="2:7" ht="12.75">
      <c r="B399" s="20" t="str">
        <f>Formula!H395</f>
        <v/>
      </c>
      <c r="C399" s="21" t="str">
        <f>Formula!I395</f>
        <v/>
      </c>
      <c r="D399" s="21">
        <f>Formula!J395</f>
        <v>0</v>
      </c>
      <c r="E399" s="20" t="str">
        <f>Formula!K395</f>
        <v/>
      </c>
      <c r="F399" s="22" t="str">
        <f t="shared" si="13"/>
        <v/>
      </c>
      <c r="G399" s="20" t="str">
        <f t="shared" si="12"/>
        <v/>
      </c>
    </row>
    <row r="400" spans="2:7" ht="12.75">
      <c r="B400" s="20" t="str">
        <f>Formula!H396</f>
        <v/>
      </c>
      <c r="C400" s="21" t="str">
        <f>Formula!I396</f>
        <v/>
      </c>
      <c r="D400" s="21">
        <f>Formula!J396</f>
        <v>0</v>
      </c>
      <c r="E400" s="20" t="str">
        <f>Formula!K396</f>
        <v/>
      </c>
      <c r="F400" s="22" t="str">
        <f t="shared" si="13"/>
        <v/>
      </c>
      <c r="G400" s="20" t="str">
        <f t="shared" si="12"/>
        <v/>
      </c>
    </row>
    <row r="401" spans="2:7" ht="12.75">
      <c r="B401" s="20" t="str">
        <f>Formula!H397</f>
        <v/>
      </c>
      <c r="C401" s="21" t="str">
        <f>Formula!I397</f>
        <v/>
      </c>
      <c r="D401" s="21">
        <f>Formula!J397</f>
        <v>0</v>
      </c>
      <c r="E401" s="20" t="str">
        <f>Formula!K397</f>
        <v/>
      </c>
      <c r="F401" s="22" t="str">
        <f t="shared" si="13"/>
        <v/>
      </c>
      <c r="G401" s="20" t="str">
        <f t="shared" si="12"/>
        <v/>
      </c>
    </row>
    <row r="402" spans="2:7" ht="12.75">
      <c r="B402" s="20" t="str">
        <f>Formula!H398</f>
        <v/>
      </c>
      <c r="C402" s="21" t="str">
        <f>Formula!I398</f>
        <v/>
      </c>
      <c r="D402" s="21">
        <f>Formula!J398</f>
        <v>0</v>
      </c>
      <c r="E402" s="20" t="str">
        <f>Formula!K398</f>
        <v/>
      </c>
      <c r="F402" s="22" t="str">
        <f t="shared" si="13"/>
        <v/>
      </c>
      <c r="G402" s="20" t="str">
        <f t="shared" si="12"/>
        <v/>
      </c>
    </row>
    <row r="403" spans="2:7" ht="12.75">
      <c r="B403" s="20" t="str">
        <f>Formula!H399</f>
        <v/>
      </c>
      <c r="C403" s="21" t="str">
        <f>Formula!I399</f>
        <v/>
      </c>
      <c r="D403" s="21">
        <f>Formula!J399</f>
        <v>0</v>
      </c>
      <c r="E403" s="20" t="str">
        <f>Formula!K399</f>
        <v/>
      </c>
      <c r="F403" s="22" t="str">
        <f t="shared" si="13"/>
        <v/>
      </c>
      <c r="G403" s="20" t="str">
        <f t="shared" si="12"/>
        <v/>
      </c>
    </row>
    <row r="404" spans="2:7" ht="12.75">
      <c r="B404" s="20" t="str">
        <f>Formula!H400</f>
        <v/>
      </c>
      <c r="C404" s="21" t="str">
        <f>Formula!I400</f>
        <v/>
      </c>
      <c r="D404" s="21">
        <f>Formula!J400</f>
        <v>0</v>
      </c>
      <c r="E404" s="20" t="str">
        <f>Formula!K400</f>
        <v/>
      </c>
      <c r="F404" s="22" t="str">
        <f t="shared" si="13"/>
        <v/>
      </c>
      <c r="G404" s="20" t="str">
        <f t="shared" si="12"/>
        <v/>
      </c>
    </row>
    <row r="405" spans="2:7" ht="12.75">
      <c r="B405" s="20" t="str">
        <f>Formula!H401</f>
        <v/>
      </c>
      <c r="C405" s="21" t="str">
        <f>Formula!I401</f>
        <v/>
      </c>
      <c r="D405" s="21">
        <f>Formula!J401</f>
        <v>0</v>
      </c>
      <c r="E405" s="20" t="str">
        <f>Formula!K401</f>
        <v/>
      </c>
      <c r="F405" s="22" t="str">
        <f t="shared" si="13"/>
        <v/>
      </c>
      <c r="G405" s="20" t="str">
        <f t="shared" si="12"/>
        <v/>
      </c>
    </row>
    <row r="406" spans="2:7" ht="12.75">
      <c r="B406" s="20" t="str">
        <f>Formula!H402</f>
        <v/>
      </c>
      <c r="C406" s="21" t="str">
        <f>Formula!I402</f>
        <v/>
      </c>
      <c r="D406" s="21">
        <f>Formula!J402</f>
        <v>0</v>
      </c>
      <c r="E406" s="20" t="str">
        <f>Formula!K402</f>
        <v/>
      </c>
      <c r="F406" s="22" t="str">
        <f t="shared" si="13"/>
        <v/>
      </c>
      <c r="G406" s="20" t="str">
        <f t="shared" si="12"/>
        <v/>
      </c>
    </row>
    <row r="407" spans="2:7" ht="12.75">
      <c r="B407" s="20" t="str">
        <f>Formula!H403</f>
        <v/>
      </c>
      <c r="C407" s="21" t="str">
        <f>Formula!I403</f>
        <v/>
      </c>
      <c r="D407" s="21">
        <f>Formula!J403</f>
        <v>0</v>
      </c>
      <c r="E407" s="20" t="str">
        <f>Formula!K403</f>
        <v/>
      </c>
      <c r="F407" s="22" t="str">
        <f t="shared" si="13"/>
        <v/>
      </c>
      <c r="G407" s="20" t="str">
        <f t="shared" si="12"/>
        <v/>
      </c>
    </row>
    <row r="408" spans="2:7" ht="12.75">
      <c r="B408" s="20" t="str">
        <f>Formula!H404</f>
        <v/>
      </c>
      <c r="C408" s="21" t="str">
        <f>Formula!I404</f>
        <v/>
      </c>
      <c r="D408" s="21">
        <f>Formula!J404</f>
        <v>0</v>
      </c>
      <c r="E408" s="20" t="str">
        <f>Formula!K404</f>
        <v/>
      </c>
      <c r="F408" s="22" t="str">
        <f t="shared" si="13"/>
        <v/>
      </c>
      <c r="G408" s="20" t="str">
        <f t="shared" si="12"/>
        <v/>
      </c>
    </row>
    <row r="409" spans="2:7" ht="12.75">
      <c r="B409" s="20" t="str">
        <f>Formula!H405</f>
        <v/>
      </c>
      <c r="C409" s="21" t="str">
        <f>Formula!I405</f>
        <v/>
      </c>
      <c r="D409" s="21">
        <f>Formula!J405</f>
        <v>0</v>
      </c>
      <c r="E409" s="20" t="str">
        <f>Formula!K405</f>
        <v/>
      </c>
      <c r="F409" s="22" t="str">
        <f t="shared" si="13"/>
        <v/>
      </c>
      <c r="G409" s="20" t="str">
        <f t="shared" si="12"/>
        <v/>
      </c>
    </row>
    <row r="410" spans="2:7" ht="12.75">
      <c r="B410" s="20" t="str">
        <f>Formula!H406</f>
        <v/>
      </c>
      <c r="C410" s="21" t="str">
        <f>Formula!I406</f>
        <v/>
      </c>
      <c r="D410" s="21">
        <f>Formula!J406</f>
        <v>0</v>
      </c>
      <c r="E410" s="20" t="str">
        <f>Formula!K406</f>
        <v/>
      </c>
      <c r="F410" s="22" t="str">
        <f t="shared" si="13"/>
        <v/>
      </c>
      <c r="G410" s="20" t="str">
        <f t="shared" si="12"/>
        <v/>
      </c>
    </row>
    <row r="411" spans="2:7" ht="12.75">
      <c r="B411" s="20" t="str">
        <f>Formula!H407</f>
        <v/>
      </c>
      <c r="C411" s="21" t="str">
        <f>Formula!I407</f>
        <v/>
      </c>
      <c r="D411" s="21">
        <f>Formula!J407</f>
        <v>0</v>
      </c>
      <c r="E411" s="20" t="str">
        <f>Formula!K407</f>
        <v/>
      </c>
      <c r="F411" s="22" t="str">
        <f t="shared" si="13"/>
        <v/>
      </c>
      <c r="G411" s="20" t="str">
        <f t="shared" si="12"/>
        <v/>
      </c>
    </row>
    <row r="412" spans="2:7" ht="12.75">
      <c r="B412" s="20" t="str">
        <f>Formula!H408</f>
        <v/>
      </c>
      <c r="C412" s="21" t="str">
        <f>Formula!I408</f>
        <v/>
      </c>
      <c r="D412" s="21">
        <f>Formula!J408</f>
        <v>0</v>
      </c>
      <c r="E412" s="20" t="str">
        <f>Formula!K408</f>
        <v/>
      </c>
      <c r="F412" s="22" t="str">
        <f t="shared" si="13"/>
        <v/>
      </c>
      <c r="G412" s="20" t="str">
        <f t="shared" si="12"/>
        <v/>
      </c>
    </row>
    <row r="413" spans="2:7" ht="12.75">
      <c r="B413" s="20" t="str">
        <f>Formula!H409</f>
        <v/>
      </c>
      <c r="C413" s="21" t="str">
        <f>Formula!I409</f>
        <v/>
      </c>
      <c r="D413" s="21">
        <f>Formula!J409</f>
        <v>0</v>
      </c>
      <c r="E413" s="20" t="str">
        <f>Formula!K409</f>
        <v/>
      </c>
      <c r="F413" s="22" t="str">
        <f t="shared" si="13"/>
        <v/>
      </c>
      <c r="G413" s="20" t="str">
        <f t="shared" si="12"/>
        <v/>
      </c>
    </row>
    <row r="414" spans="2:7" ht="12.75">
      <c r="B414" s="20" t="str">
        <f>Formula!H410</f>
        <v/>
      </c>
      <c r="C414" s="21" t="str">
        <f>Formula!I410</f>
        <v/>
      </c>
      <c r="D414" s="21">
        <f>Formula!J410</f>
        <v>0</v>
      </c>
      <c r="E414" s="20" t="str">
        <f>Formula!K410</f>
        <v/>
      </c>
      <c r="F414" s="22" t="str">
        <f t="shared" si="13"/>
        <v/>
      </c>
      <c r="G414" s="20" t="str">
        <f t="shared" si="12"/>
        <v/>
      </c>
    </row>
    <row r="415" spans="2:7" ht="12.75">
      <c r="B415" s="20" t="str">
        <f>Formula!H411</f>
        <v/>
      </c>
      <c r="C415" s="21" t="str">
        <f>Formula!I411</f>
        <v/>
      </c>
      <c r="D415" s="21">
        <f>Formula!J411</f>
        <v>0</v>
      </c>
      <c r="E415" s="20" t="str">
        <f>Formula!K411</f>
        <v/>
      </c>
      <c r="F415" s="22" t="str">
        <f t="shared" si="13"/>
        <v/>
      </c>
      <c r="G415" s="20" t="str">
        <f t="shared" si="12"/>
        <v/>
      </c>
    </row>
    <row r="416" spans="2:7" ht="12.75">
      <c r="B416" s="20" t="str">
        <f>Formula!H412</f>
        <v/>
      </c>
      <c r="C416" s="21" t="str">
        <f>Formula!I412</f>
        <v/>
      </c>
      <c r="D416" s="21">
        <f>Formula!J412</f>
        <v>0</v>
      </c>
      <c r="E416" s="20" t="str">
        <f>Formula!K412</f>
        <v/>
      </c>
      <c r="F416" s="22" t="str">
        <f t="shared" si="13"/>
        <v/>
      </c>
      <c r="G416" s="20" t="str">
        <f t="shared" si="12"/>
        <v/>
      </c>
    </row>
    <row r="417" spans="2:7" ht="12.75">
      <c r="B417" s="20" t="str">
        <f>Formula!H413</f>
        <v/>
      </c>
      <c r="C417" s="21" t="str">
        <f>Formula!I413</f>
        <v/>
      </c>
      <c r="D417" s="21">
        <f>Formula!J413</f>
        <v>0</v>
      </c>
      <c r="E417" s="20" t="str">
        <f>Formula!K413</f>
        <v/>
      </c>
      <c r="F417" s="22" t="str">
        <f t="shared" si="13"/>
        <v/>
      </c>
      <c r="G417" s="20" t="str">
        <f t="shared" si="12"/>
        <v/>
      </c>
    </row>
    <row r="418" spans="2:7" ht="12.75">
      <c r="B418" s="20" t="str">
        <f>Formula!H414</f>
        <v/>
      </c>
      <c r="C418" s="21" t="str">
        <f>Formula!I414</f>
        <v/>
      </c>
      <c r="D418" s="21">
        <f>Formula!J414</f>
        <v>0</v>
      </c>
      <c r="E418" s="20" t="str">
        <f>Formula!K414</f>
        <v/>
      </c>
      <c r="F418" s="22" t="str">
        <f t="shared" si="13"/>
        <v/>
      </c>
      <c r="G418" s="20" t="str">
        <f t="shared" si="12"/>
        <v/>
      </c>
    </row>
    <row r="419" spans="2:7" ht="12.75">
      <c r="B419" s="20" t="str">
        <f>Formula!H415</f>
        <v/>
      </c>
      <c r="C419" s="21" t="str">
        <f>Formula!I415</f>
        <v/>
      </c>
      <c r="D419" s="21">
        <f>Formula!J415</f>
        <v>0</v>
      </c>
      <c r="E419" s="20" t="str">
        <f>Formula!K415</f>
        <v/>
      </c>
      <c r="F419" s="22" t="str">
        <f t="shared" si="13"/>
        <v/>
      </c>
      <c r="G419" s="20" t="str">
        <f t="shared" si="12"/>
        <v/>
      </c>
    </row>
    <row r="420" spans="2:7" ht="12.75">
      <c r="B420" s="20" t="str">
        <f>Formula!H416</f>
        <v/>
      </c>
      <c r="C420" s="21" t="str">
        <f>Formula!I416</f>
        <v/>
      </c>
      <c r="D420" s="21">
        <f>Formula!J416</f>
        <v>0</v>
      </c>
      <c r="E420" s="20" t="str">
        <f>Formula!K416</f>
        <v/>
      </c>
      <c r="F420" s="22" t="str">
        <f t="shared" si="13"/>
        <v/>
      </c>
      <c r="G420" s="20" t="str">
        <f t="shared" si="12"/>
        <v/>
      </c>
    </row>
    <row r="421" spans="2:7" ht="12.75">
      <c r="B421" s="20" t="str">
        <f>Formula!H417</f>
        <v/>
      </c>
      <c r="C421" s="21" t="str">
        <f>Formula!I417</f>
        <v/>
      </c>
      <c r="D421" s="21">
        <f>Formula!J417</f>
        <v>0</v>
      </c>
      <c r="E421" s="20" t="str">
        <f>Formula!K417</f>
        <v/>
      </c>
      <c r="F421" s="22" t="str">
        <f t="shared" si="13"/>
        <v/>
      </c>
      <c r="G421" s="20" t="str">
        <f t="shared" si="12"/>
        <v/>
      </c>
    </row>
    <row r="422" spans="2:7" ht="12.75">
      <c r="B422" s="20" t="str">
        <f>Formula!H418</f>
        <v/>
      </c>
      <c r="C422" s="21" t="str">
        <f>Formula!I418</f>
        <v/>
      </c>
      <c r="D422" s="21">
        <f>Formula!J418</f>
        <v>0</v>
      </c>
      <c r="E422" s="20" t="str">
        <f>Formula!K418</f>
        <v/>
      </c>
      <c r="F422" s="22" t="str">
        <f t="shared" si="13"/>
        <v/>
      </c>
      <c r="G422" s="20" t="str">
        <f t="shared" si="12"/>
        <v/>
      </c>
    </row>
    <row r="423" spans="2:7" ht="12.75">
      <c r="B423" s="20" t="str">
        <f>Formula!H419</f>
        <v/>
      </c>
      <c r="C423" s="21" t="str">
        <f>Formula!I419</f>
        <v/>
      </c>
      <c r="D423" s="21">
        <f>Formula!J419</f>
        <v>0</v>
      </c>
      <c r="E423" s="20" t="str">
        <f>Formula!K419</f>
        <v/>
      </c>
      <c r="F423" s="22" t="str">
        <f t="shared" si="13"/>
        <v/>
      </c>
      <c r="G423" s="20" t="str">
        <f t="shared" si="12"/>
        <v/>
      </c>
    </row>
    <row r="424" spans="2:7" ht="12.75">
      <c r="B424" s="20" t="str">
        <f>Formula!H420</f>
        <v/>
      </c>
      <c r="C424" s="21" t="str">
        <f>Formula!I420</f>
        <v/>
      </c>
      <c r="D424" s="21">
        <f>Formula!J420</f>
        <v>0</v>
      </c>
      <c r="E424" s="20" t="str">
        <f>Formula!K420</f>
        <v/>
      </c>
      <c r="F424" s="22" t="str">
        <f t="shared" si="13"/>
        <v/>
      </c>
      <c r="G424" s="20" t="str">
        <f t="shared" si="12"/>
        <v/>
      </c>
    </row>
    <row r="425" spans="2:7" ht="12.75">
      <c r="B425" s="20" t="str">
        <f>Formula!H421</f>
        <v/>
      </c>
      <c r="C425" s="21" t="str">
        <f>Formula!I421</f>
        <v/>
      </c>
      <c r="D425" s="21">
        <f>Formula!J421</f>
        <v>0</v>
      </c>
      <c r="E425" s="20" t="str">
        <f>Formula!K421</f>
        <v/>
      </c>
      <c r="F425" s="22" t="str">
        <f t="shared" si="13"/>
        <v/>
      </c>
      <c r="G425" s="20" t="str">
        <f t="shared" si="12"/>
        <v/>
      </c>
    </row>
    <row r="426" spans="2:7" ht="12.75">
      <c r="B426" s="20" t="str">
        <f>Formula!H422</f>
        <v/>
      </c>
      <c r="C426" s="21" t="str">
        <f>Formula!I422</f>
        <v/>
      </c>
      <c r="D426" s="21">
        <f>Formula!J422</f>
        <v>0</v>
      </c>
      <c r="E426" s="20" t="str">
        <f>Formula!K422</f>
        <v/>
      </c>
      <c r="F426" s="22" t="str">
        <f t="shared" si="13"/>
        <v/>
      </c>
      <c r="G426" s="20" t="str">
        <f t="shared" si="12"/>
        <v/>
      </c>
    </row>
    <row r="427" spans="2:7" ht="12.75">
      <c r="B427" s="20" t="str">
        <f>Formula!H423</f>
        <v/>
      </c>
      <c r="C427" s="21" t="str">
        <f>Formula!I423</f>
        <v/>
      </c>
      <c r="D427" s="21">
        <f>Formula!J423</f>
        <v>0</v>
      </c>
      <c r="E427" s="20" t="str">
        <f>Formula!K423</f>
        <v/>
      </c>
      <c r="F427" s="22" t="str">
        <f t="shared" si="13"/>
        <v/>
      </c>
      <c r="G427" s="20" t="str">
        <f t="shared" si="12"/>
        <v/>
      </c>
    </row>
    <row r="428" spans="2:7" ht="12.75">
      <c r="B428" s="20" t="str">
        <f>Formula!H424</f>
        <v/>
      </c>
      <c r="C428" s="21" t="str">
        <f>Formula!I424</f>
        <v/>
      </c>
      <c r="D428" s="21">
        <f>Formula!J424</f>
        <v>0</v>
      </c>
      <c r="E428" s="20" t="str">
        <f>Formula!K424</f>
        <v/>
      </c>
      <c r="F428" s="22" t="str">
        <f t="shared" si="13"/>
        <v/>
      </c>
      <c r="G428" s="20" t="str">
        <f t="shared" si="12"/>
        <v/>
      </c>
    </row>
    <row r="429" spans="2:7" ht="12.75">
      <c r="B429" s="20" t="str">
        <f>Formula!H425</f>
        <v/>
      </c>
      <c r="C429" s="21" t="str">
        <f>Formula!I425</f>
        <v/>
      </c>
      <c r="D429" s="21">
        <f>Formula!J425</f>
        <v>0</v>
      </c>
      <c r="E429" s="20" t="str">
        <f>Formula!K425</f>
        <v/>
      </c>
      <c r="F429" s="22" t="str">
        <f t="shared" si="13"/>
        <v/>
      </c>
      <c r="G429" s="20" t="str">
        <f t="shared" si="12"/>
        <v/>
      </c>
    </row>
    <row r="430" spans="2:7" ht="12.75">
      <c r="B430" s="20" t="str">
        <f>Formula!H426</f>
        <v/>
      </c>
      <c r="C430" s="21" t="str">
        <f>Formula!I426</f>
        <v/>
      </c>
      <c r="D430" s="21">
        <f>Formula!J426</f>
        <v>0</v>
      </c>
      <c r="E430" s="20" t="str">
        <f>Formula!K426</f>
        <v/>
      </c>
      <c r="F430" s="22" t="str">
        <f t="shared" si="13"/>
        <v/>
      </c>
      <c r="G430" s="20" t="str">
        <f t="shared" si="12"/>
        <v/>
      </c>
    </row>
    <row r="431" spans="2:7" ht="12.75">
      <c r="B431" s="20" t="str">
        <f>Formula!H427</f>
        <v/>
      </c>
      <c r="C431" s="21" t="str">
        <f>Formula!I427</f>
        <v/>
      </c>
      <c r="D431" s="21">
        <f>Formula!J427</f>
        <v>0</v>
      </c>
      <c r="E431" s="20" t="str">
        <f>Formula!K427</f>
        <v/>
      </c>
      <c r="F431" s="22" t="str">
        <f t="shared" si="13"/>
        <v/>
      </c>
      <c r="G431" s="20" t="str">
        <f t="shared" si="12"/>
        <v/>
      </c>
    </row>
    <row r="432" spans="2:7" ht="12.75">
      <c r="B432" s="20" t="str">
        <f>Formula!H428</f>
        <v/>
      </c>
      <c r="C432" s="21" t="str">
        <f>Formula!I428</f>
        <v/>
      </c>
      <c r="D432" s="21">
        <f>Formula!J428</f>
        <v>0</v>
      </c>
      <c r="E432" s="20" t="str">
        <f>Formula!K428</f>
        <v/>
      </c>
      <c r="F432" s="22" t="str">
        <f t="shared" si="13"/>
        <v/>
      </c>
      <c r="G432" s="20" t="str">
        <f t="shared" si="12"/>
        <v/>
      </c>
    </row>
    <row r="433" spans="2:7" ht="12.75">
      <c r="B433" s="20" t="str">
        <f>Formula!H429</f>
        <v/>
      </c>
      <c r="C433" s="21" t="str">
        <f>Formula!I429</f>
        <v/>
      </c>
      <c r="D433" s="21">
        <f>Formula!J429</f>
        <v>0</v>
      </c>
      <c r="E433" s="20" t="str">
        <f>Formula!K429</f>
        <v/>
      </c>
      <c r="F433" s="22" t="str">
        <f t="shared" si="13"/>
        <v/>
      </c>
      <c r="G433" s="20" t="str">
        <f t="shared" si="12"/>
        <v/>
      </c>
    </row>
    <row r="434" spans="2:7" ht="12.75">
      <c r="B434" s="20" t="str">
        <f>Formula!H430</f>
        <v/>
      </c>
      <c r="C434" s="21" t="str">
        <f>Formula!I430</f>
        <v/>
      </c>
      <c r="D434" s="21">
        <f>Formula!J430</f>
        <v>0</v>
      </c>
      <c r="E434" s="20" t="str">
        <f>Formula!K430</f>
        <v/>
      </c>
      <c r="F434" s="22" t="str">
        <f t="shared" si="13"/>
        <v/>
      </c>
      <c r="G434" s="20" t="str">
        <f t="shared" si="12"/>
        <v/>
      </c>
    </row>
    <row r="435" spans="2:7" ht="12.75">
      <c r="B435" s="20" t="str">
        <f>Formula!H431</f>
        <v/>
      </c>
      <c r="C435" s="21" t="str">
        <f>Formula!I431</f>
        <v/>
      </c>
      <c r="D435" s="21">
        <f>Formula!J431</f>
        <v>0</v>
      </c>
      <c r="E435" s="20" t="str">
        <f>Formula!K431</f>
        <v/>
      </c>
      <c r="F435" s="22" t="str">
        <f t="shared" si="13"/>
        <v/>
      </c>
      <c r="G435" s="20" t="str">
        <f t="shared" si="12"/>
        <v/>
      </c>
    </row>
    <row r="436" spans="2:7" ht="12.75">
      <c r="B436" s="20" t="str">
        <f>Formula!H432</f>
        <v/>
      </c>
      <c r="C436" s="21" t="str">
        <f>Formula!I432</f>
        <v/>
      </c>
      <c r="D436" s="21">
        <f>Formula!J432</f>
        <v>0</v>
      </c>
      <c r="E436" s="20" t="str">
        <f>Formula!K432</f>
        <v/>
      </c>
      <c r="F436" s="22" t="str">
        <f t="shared" si="13"/>
        <v/>
      </c>
      <c r="G436" s="20" t="str">
        <f t="shared" si="12"/>
        <v/>
      </c>
    </row>
    <row r="437" spans="2:7" ht="12.75">
      <c r="B437" s="20" t="str">
        <f>Formula!H433</f>
        <v/>
      </c>
      <c r="C437" s="21" t="str">
        <f>Formula!I433</f>
        <v/>
      </c>
      <c r="D437" s="21">
        <f>Formula!J433</f>
        <v>0</v>
      </c>
      <c r="E437" s="20" t="str">
        <f>Formula!K433</f>
        <v/>
      </c>
      <c r="F437" s="22" t="str">
        <f t="shared" si="13"/>
        <v/>
      </c>
      <c r="G437" s="20" t="str">
        <f t="shared" si="12"/>
        <v/>
      </c>
    </row>
    <row r="438" spans="2:7" ht="12.75">
      <c r="B438" s="20" t="str">
        <f>Formula!H434</f>
        <v/>
      </c>
      <c r="C438" s="21" t="str">
        <f>Formula!I434</f>
        <v/>
      </c>
      <c r="D438" s="21">
        <f>Formula!J434</f>
        <v>0</v>
      </c>
      <c r="E438" s="20" t="str">
        <f>Formula!K434</f>
        <v/>
      </c>
      <c r="F438" s="22" t="str">
        <f t="shared" si="13"/>
        <v/>
      </c>
      <c r="G438" s="20" t="str">
        <f t="shared" si="12"/>
        <v/>
      </c>
    </row>
    <row r="439" spans="2:7" ht="12.75">
      <c r="B439" s="20" t="str">
        <f>Formula!H435</f>
        <v/>
      </c>
      <c r="C439" s="21" t="str">
        <f>Formula!I435</f>
        <v/>
      </c>
      <c r="D439" s="21">
        <f>Formula!J435</f>
        <v>0</v>
      </c>
      <c r="E439" s="20" t="str">
        <f>Formula!K435</f>
        <v/>
      </c>
      <c r="F439" s="22" t="str">
        <f t="shared" si="13"/>
        <v/>
      </c>
      <c r="G439" s="20" t="str">
        <f t="shared" si="12"/>
        <v/>
      </c>
    </row>
    <row r="440" spans="2:7" ht="12.75">
      <c r="B440" s="20" t="str">
        <f>Formula!H436</f>
        <v/>
      </c>
      <c r="C440" s="21" t="str">
        <f>Formula!I436</f>
        <v/>
      </c>
      <c r="D440" s="21">
        <f>Formula!J436</f>
        <v>0</v>
      </c>
      <c r="E440" s="20" t="str">
        <f>Formula!K436</f>
        <v/>
      </c>
      <c r="F440" s="22" t="str">
        <f t="shared" si="13"/>
        <v/>
      </c>
      <c r="G440" s="20" t="str">
        <f t="shared" si="12"/>
        <v/>
      </c>
    </row>
    <row r="441" spans="2:7" ht="12.75">
      <c r="B441" s="20" t="str">
        <f>Formula!H437</f>
        <v/>
      </c>
      <c r="C441" s="21" t="str">
        <f>Formula!I437</f>
        <v/>
      </c>
      <c r="D441" s="21">
        <f>Formula!J437</f>
        <v>0</v>
      </c>
      <c r="E441" s="20" t="str">
        <f>Formula!K437</f>
        <v/>
      </c>
      <c r="F441" s="22" t="str">
        <f t="shared" si="13"/>
        <v/>
      </c>
      <c r="G441" s="20" t="str">
        <f t="shared" si="12"/>
        <v/>
      </c>
    </row>
    <row r="442" spans="2:7" ht="12.75">
      <c r="B442" s="20" t="str">
        <f>Formula!H438</f>
        <v/>
      </c>
      <c r="C442" s="21" t="str">
        <f>Formula!I438</f>
        <v/>
      </c>
      <c r="D442" s="21">
        <f>Formula!J438</f>
        <v>0</v>
      </c>
      <c r="E442" s="20" t="str">
        <f>Formula!K438</f>
        <v/>
      </c>
      <c r="F442" s="22" t="str">
        <f t="shared" si="13"/>
        <v/>
      </c>
      <c r="G442" s="20" t="str">
        <f t="shared" si="12"/>
        <v/>
      </c>
    </row>
    <row r="443" spans="2:7" ht="12.75">
      <c r="B443" s="20" t="str">
        <f>Formula!H439</f>
        <v/>
      </c>
      <c r="C443" s="21" t="str">
        <f>Formula!I439</f>
        <v/>
      </c>
      <c r="D443" s="21">
        <f>Formula!J439</f>
        <v>0</v>
      </c>
      <c r="E443" s="20" t="str">
        <f>Formula!K439</f>
        <v/>
      </c>
      <c r="F443" s="22" t="str">
        <f t="shared" si="13"/>
        <v/>
      </c>
      <c r="G443" s="20" t="str">
        <f t="shared" si="12"/>
        <v/>
      </c>
    </row>
    <row r="444" spans="2:7" ht="12.75">
      <c r="B444" s="20" t="str">
        <f>Formula!H440</f>
        <v/>
      </c>
      <c r="C444" s="21" t="str">
        <f>Formula!I440</f>
        <v/>
      </c>
      <c r="D444" s="21">
        <f>Formula!J440</f>
        <v>0</v>
      </c>
      <c r="E444" s="20" t="str">
        <f>Formula!K440</f>
        <v/>
      </c>
      <c r="F444" s="22" t="str">
        <f t="shared" si="13"/>
        <v/>
      </c>
      <c r="G444" s="20" t="str">
        <f t="shared" si="12"/>
        <v/>
      </c>
    </row>
    <row r="445" spans="2:7" ht="12.75">
      <c r="B445" s="20" t="str">
        <f>Formula!H441</f>
        <v/>
      </c>
      <c r="C445" s="21" t="str">
        <f>Formula!I441</f>
        <v/>
      </c>
      <c r="D445" s="21">
        <f>Formula!J441</f>
        <v>0</v>
      </c>
      <c r="E445" s="20" t="str">
        <f>Formula!K441</f>
        <v/>
      </c>
      <c r="F445" s="22" t="str">
        <f t="shared" si="13"/>
        <v/>
      </c>
      <c r="G445" s="20" t="str">
        <f t="shared" si="12"/>
        <v/>
      </c>
    </row>
    <row r="446" spans="2:7" ht="12.75">
      <c r="B446" s="20" t="str">
        <f>Formula!H442</f>
        <v/>
      </c>
      <c r="C446" s="21" t="str">
        <f>Formula!I442</f>
        <v/>
      </c>
      <c r="D446" s="21">
        <f>Formula!J442</f>
        <v>0</v>
      </c>
      <c r="E446" s="20" t="str">
        <f>Formula!K442</f>
        <v/>
      </c>
      <c r="F446" s="22" t="str">
        <f t="shared" si="13"/>
        <v/>
      </c>
      <c r="G446" s="20" t="str">
        <f t="shared" si="12"/>
        <v/>
      </c>
    </row>
    <row r="447" spans="2:7" ht="12.75">
      <c r="B447" s="20" t="str">
        <f>Formula!H443</f>
        <v/>
      </c>
      <c r="C447" s="21" t="str">
        <f>Formula!I443</f>
        <v/>
      </c>
      <c r="D447" s="21">
        <f>Formula!J443</f>
        <v>0</v>
      </c>
      <c r="E447" s="20" t="str">
        <f>Formula!K443</f>
        <v/>
      </c>
      <c r="F447" s="22" t="str">
        <f t="shared" si="13"/>
        <v/>
      </c>
      <c r="G447" s="20" t="str">
        <f t="shared" si="12"/>
        <v/>
      </c>
    </row>
    <row r="448" spans="2:7" ht="12.75">
      <c r="B448" s="20" t="str">
        <f>Formula!H444</f>
        <v/>
      </c>
      <c r="C448" s="21" t="str">
        <f>Formula!I444</f>
        <v/>
      </c>
      <c r="D448" s="21">
        <f>Formula!J444</f>
        <v>0</v>
      </c>
      <c r="E448" s="20" t="str">
        <f>Formula!K444</f>
        <v/>
      </c>
      <c r="F448" s="22" t="str">
        <f t="shared" si="13"/>
        <v/>
      </c>
      <c r="G448" s="20" t="str">
        <f t="shared" si="12"/>
        <v/>
      </c>
    </row>
    <row r="449" spans="2:7" ht="12.75">
      <c r="B449" s="20" t="str">
        <f>Formula!H445</f>
        <v/>
      </c>
      <c r="C449" s="21" t="str">
        <f>Formula!I445</f>
        <v/>
      </c>
      <c r="D449" s="21">
        <f>Formula!J445</f>
        <v>0</v>
      </c>
      <c r="E449" s="20" t="str">
        <f>Formula!K445</f>
        <v/>
      </c>
      <c r="F449" s="22" t="str">
        <f t="shared" si="13"/>
        <v/>
      </c>
      <c r="G449" s="20" t="str">
        <f t="shared" si="12"/>
        <v/>
      </c>
    </row>
    <row r="450" spans="2:7" ht="12.75">
      <c r="B450" s="20" t="str">
        <f>Formula!H446</f>
        <v/>
      </c>
      <c r="C450" s="21" t="str">
        <f>Formula!I446</f>
        <v/>
      </c>
      <c r="D450" s="21">
        <f>Formula!J446</f>
        <v>0</v>
      </c>
      <c r="E450" s="20" t="str">
        <f>Formula!K446</f>
        <v/>
      </c>
      <c r="F450" s="22" t="str">
        <f t="shared" si="13"/>
        <v/>
      </c>
      <c r="G450" s="20" t="str">
        <f t="shared" si="12"/>
        <v/>
      </c>
    </row>
    <row r="451" spans="2:7" ht="12.75">
      <c r="B451" s="20" t="str">
        <f>Formula!H447</f>
        <v/>
      </c>
      <c r="C451" s="21" t="str">
        <f>Formula!I447</f>
        <v/>
      </c>
      <c r="D451" s="21">
        <f>Formula!J447</f>
        <v>0</v>
      </c>
      <c r="E451" s="20" t="str">
        <f>Formula!K447</f>
        <v/>
      </c>
      <c r="F451" s="22" t="str">
        <f t="shared" si="13"/>
        <v/>
      </c>
      <c r="G451" s="20" t="str">
        <f t="shared" si="12"/>
        <v/>
      </c>
    </row>
    <row r="452" spans="2:7" ht="12.75">
      <c r="B452" s="20" t="str">
        <f>Formula!H448</f>
        <v/>
      </c>
      <c r="C452" s="21" t="str">
        <f>Formula!I448</f>
        <v/>
      </c>
      <c r="D452" s="21">
        <f>Formula!J448</f>
        <v>0</v>
      </c>
      <c r="E452" s="20" t="str">
        <f>Formula!K448</f>
        <v/>
      </c>
      <c r="F452" s="22" t="str">
        <f t="shared" si="13"/>
        <v/>
      </c>
      <c r="G452" s="20" t="str">
        <f t="shared" si="12"/>
        <v/>
      </c>
    </row>
    <row r="453" spans="2:7" ht="12.75">
      <c r="B453" s="20" t="str">
        <f>Formula!H449</f>
        <v/>
      </c>
      <c r="C453" s="21" t="str">
        <f>Formula!I449</f>
        <v/>
      </c>
      <c r="D453" s="21">
        <f>Formula!J449</f>
        <v>0</v>
      </c>
      <c r="E453" s="20" t="str">
        <f>Formula!K449</f>
        <v/>
      </c>
      <c r="F453" s="22" t="str">
        <f t="shared" si="13"/>
        <v/>
      </c>
      <c r="G453" s="20" t="str">
        <f t="shared" si="12"/>
        <v/>
      </c>
    </row>
    <row r="454" spans="2:7" ht="12.75">
      <c r="B454" s="20" t="str">
        <f>Formula!H450</f>
        <v/>
      </c>
      <c r="C454" s="21" t="str">
        <f>Formula!I450</f>
        <v/>
      </c>
      <c r="D454" s="21">
        <f>Formula!J450</f>
        <v>0</v>
      </c>
      <c r="E454" s="20" t="str">
        <f>Formula!K450</f>
        <v/>
      </c>
      <c r="F454" s="22" t="str">
        <f t="shared" si="13"/>
        <v/>
      </c>
      <c r="G454" s="20" t="str">
        <f t="shared" si="12"/>
        <v/>
      </c>
    </row>
    <row r="455" spans="2:7" ht="12.75">
      <c r="B455" s="20" t="str">
        <f>Formula!H451</f>
        <v/>
      </c>
      <c r="C455" s="21" t="str">
        <f>Formula!I451</f>
        <v/>
      </c>
      <c r="D455" s="21">
        <f>Formula!J451</f>
        <v>0</v>
      </c>
      <c r="E455" s="20" t="str">
        <f>Formula!K451</f>
        <v/>
      </c>
      <c r="F455" s="22" t="str">
        <f t="shared" si="13"/>
        <v/>
      </c>
      <c r="G455" s="20" t="str">
        <f t="shared" ref="G455:G518" si="14">IF(TRIM(C455)="", "", CONCATENATE("MERGE|UserRole",
IF(ISBLANK(B$3),"","|" &amp; TRIM(B455)),
IF(ISBLANK(C$3),"","|" &amp; TRIM(C455)),
IF(ISBLANK(D$3),"","|" &amp; TRIM(D455)),
IF(ISBLANK(E$3),"","|" &amp; TRIM(E455)),
IF(ISBLANK(F$3),"","|" &amp; TRIM(F455)),
""
))</f>
        <v/>
      </c>
    </row>
    <row r="456" spans="2:7" ht="12.75">
      <c r="B456" s="20" t="str">
        <f>Formula!H452</f>
        <v/>
      </c>
      <c r="C456" s="21" t="str">
        <f>Formula!I452</f>
        <v/>
      </c>
      <c r="D456" s="21">
        <f>Formula!J452</f>
        <v>0</v>
      </c>
      <c r="E456" s="20" t="str">
        <f>Formula!K452</f>
        <v/>
      </c>
      <c r="F456" s="22" t="str">
        <f t="shared" si="13"/>
        <v/>
      </c>
      <c r="G456" s="20" t="str">
        <f t="shared" si="14"/>
        <v/>
      </c>
    </row>
    <row r="457" spans="2:7" ht="12.75">
      <c r="B457" s="20" t="str">
        <f>Formula!H453</f>
        <v/>
      </c>
      <c r="C457" s="21" t="str">
        <f>Formula!I453</f>
        <v/>
      </c>
      <c r="D457" s="21">
        <f>Formula!J453</f>
        <v>0</v>
      </c>
      <c r="E457" s="20" t="str">
        <f>Formula!K453</f>
        <v/>
      </c>
      <c r="F457" s="22" t="str">
        <f t="shared" si="13"/>
        <v/>
      </c>
      <c r="G457" s="20" t="str">
        <f t="shared" si="14"/>
        <v/>
      </c>
    </row>
    <row r="458" spans="2:7" ht="12.75">
      <c r="B458" s="20" t="str">
        <f>Formula!H454</f>
        <v/>
      </c>
      <c r="C458" s="21" t="str">
        <f>Formula!I454</f>
        <v/>
      </c>
      <c r="D458" s="21">
        <f>Formula!J454</f>
        <v>0</v>
      </c>
      <c r="E458" s="20" t="str">
        <f>Formula!K454</f>
        <v/>
      </c>
      <c r="F458" s="22" t="str">
        <f t="shared" si="13"/>
        <v/>
      </c>
      <c r="G458" s="20" t="str">
        <f t="shared" si="14"/>
        <v/>
      </c>
    </row>
    <row r="459" spans="2:7" ht="12.75">
      <c r="B459" s="20" t="str">
        <f>Formula!H455</f>
        <v/>
      </c>
      <c r="C459" s="21" t="str">
        <f>Formula!I455</f>
        <v/>
      </c>
      <c r="D459" s="21">
        <f>Formula!J455</f>
        <v>0</v>
      </c>
      <c r="E459" s="20" t="str">
        <f>Formula!K455</f>
        <v/>
      </c>
      <c r="F459" s="22" t="str">
        <f t="shared" ref="F459:F522" si="15">IF(B459&lt;&gt;"", "ADD", "")</f>
        <v/>
      </c>
      <c r="G459" s="20" t="str">
        <f t="shared" si="14"/>
        <v/>
      </c>
    </row>
    <row r="460" spans="2:7" ht="12.75">
      <c r="B460" s="20" t="str">
        <f>Formula!H456</f>
        <v/>
      </c>
      <c r="C460" s="21" t="str">
        <f>Formula!I456</f>
        <v/>
      </c>
      <c r="D460" s="21">
        <f>Formula!J456</f>
        <v>0</v>
      </c>
      <c r="E460" s="20" t="str">
        <f>Formula!K456</f>
        <v/>
      </c>
      <c r="F460" s="22" t="str">
        <f t="shared" si="15"/>
        <v/>
      </c>
      <c r="G460" s="20" t="str">
        <f t="shared" si="14"/>
        <v/>
      </c>
    </row>
    <row r="461" spans="2:7" ht="12.75">
      <c r="B461" s="20" t="str">
        <f>Formula!H457</f>
        <v/>
      </c>
      <c r="C461" s="21" t="str">
        <f>Formula!I457</f>
        <v/>
      </c>
      <c r="D461" s="21">
        <f>Formula!J457</f>
        <v>0</v>
      </c>
      <c r="E461" s="20" t="str">
        <f>Formula!K457</f>
        <v/>
      </c>
      <c r="F461" s="22" t="str">
        <f t="shared" si="15"/>
        <v/>
      </c>
      <c r="G461" s="20" t="str">
        <f t="shared" si="14"/>
        <v/>
      </c>
    </row>
    <row r="462" spans="2:7" ht="12.75">
      <c r="B462" s="20" t="str">
        <f>Formula!H458</f>
        <v/>
      </c>
      <c r="C462" s="21" t="str">
        <f>Formula!I458</f>
        <v/>
      </c>
      <c r="D462" s="21">
        <f>Formula!J458</f>
        <v>0</v>
      </c>
      <c r="E462" s="20" t="str">
        <f>Formula!K458</f>
        <v/>
      </c>
      <c r="F462" s="22" t="str">
        <f t="shared" si="15"/>
        <v/>
      </c>
      <c r="G462" s="20" t="str">
        <f t="shared" si="14"/>
        <v/>
      </c>
    </row>
    <row r="463" spans="2:7" ht="12.75">
      <c r="B463" s="20" t="str">
        <f>Formula!H459</f>
        <v/>
      </c>
      <c r="C463" s="21" t="str">
        <f>Formula!I459</f>
        <v/>
      </c>
      <c r="D463" s="21">
        <f>Formula!J459</f>
        <v>0</v>
      </c>
      <c r="E463" s="20" t="str">
        <f>Formula!K459</f>
        <v/>
      </c>
      <c r="F463" s="22" t="str">
        <f t="shared" si="15"/>
        <v/>
      </c>
      <c r="G463" s="20" t="str">
        <f t="shared" si="14"/>
        <v/>
      </c>
    </row>
    <row r="464" spans="2:7" ht="12.75">
      <c r="B464" s="20" t="str">
        <f>Formula!H460</f>
        <v/>
      </c>
      <c r="C464" s="21" t="str">
        <f>Formula!I460</f>
        <v/>
      </c>
      <c r="D464" s="21">
        <f>Formula!J460</f>
        <v>0</v>
      </c>
      <c r="E464" s="20" t="str">
        <f>Formula!K460</f>
        <v/>
      </c>
      <c r="F464" s="22" t="str">
        <f t="shared" si="15"/>
        <v/>
      </c>
      <c r="G464" s="20" t="str">
        <f t="shared" si="14"/>
        <v/>
      </c>
    </row>
    <row r="465" spans="2:7" ht="12.75">
      <c r="B465" s="20" t="str">
        <f>Formula!H461</f>
        <v/>
      </c>
      <c r="C465" s="21" t="str">
        <f>Formula!I461</f>
        <v/>
      </c>
      <c r="D465" s="21">
        <f>Formula!J461</f>
        <v>0</v>
      </c>
      <c r="E465" s="20" t="str">
        <f>Formula!K461</f>
        <v/>
      </c>
      <c r="F465" s="22" t="str">
        <f t="shared" si="15"/>
        <v/>
      </c>
      <c r="G465" s="20" t="str">
        <f t="shared" si="14"/>
        <v/>
      </c>
    </row>
    <row r="466" spans="2:7" ht="12.75">
      <c r="B466" s="20" t="str">
        <f>Formula!H462</f>
        <v/>
      </c>
      <c r="C466" s="21" t="str">
        <f>Formula!I462</f>
        <v/>
      </c>
      <c r="D466" s="21">
        <f>Formula!J462</f>
        <v>0</v>
      </c>
      <c r="E466" s="20" t="str">
        <f>Formula!K462</f>
        <v/>
      </c>
      <c r="F466" s="22" t="str">
        <f t="shared" si="15"/>
        <v/>
      </c>
      <c r="G466" s="20" t="str">
        <f t="shared" si="14"/>
        <v/>
      </c>
    </row>
    <row r="467" spans="2:7" ht="12.75">
      <c r="B467" s="20" t="str">
        <f>Formula!H463</f>
        <v/>
      </c>
      <c r="C467" s="21" t="str">
        <f>Formula!I463</f>
        <v/>
      </c>
      <c r="D467" s="21">
        <f>Formula!J463</f>
        <v>0</v>
      </c>
      <c r="E467" s="20" t="str">
        <f>Formula!K463</f>
        <v/>
      </c>
      <c r="F467" s="22" t="str">
        <f t="shared" si="15"/>
        <v/>
      </c>
      <c r="G467" s="20" t="str">
        <f t="shared" si="14"/>
        <v/>
      </c>
    </row>
    <row r="468" spans="2:7" ht="12.75">
      <c r="B468" s="20" t="str">
        <f>Formula!H464</f>
        <v/>
      </c>
      <c r="C468" s="21" t="str">
        <f>Formula!I464</f>
        <v/>
      </c>
      <c r="D468" s="21">
        <f>Formula!J464</f>
        <v>0</v>
      </c>
      <c r="E468" s="20" t="str">
        <f>Formula!K464</f>
        <v/>
      </c>
      <c r="F468" s="22" t="str">
        <f t="shared" si="15"/>
        <v/>
      </c>
      <c r="G468" s="20" t="str">
        <f t="shared" si="14"/>
        <v/>
      </c>
    </row>
    <row r="469" spans="2:7" ht="12.75">
      <c r="B469" s="20" t="str">
        <f>Formula!H465</f>
        <v/>
      </c>
      <c r="C469" s="21" t="str">
        <f>Formula!I465</f>
        <v/>
      </c>
      <c r="D469" s="21">
        <f>Formula!J465</f>
        <v>0</v>
      </c>
      <c r="E469" s="20" t="str">
        <f>Formula!K465</f>
        <v/>
      </c>
      <c r="F469" s="22" t="str">
        <f t="shared" si="15"/>
        <v/>
      </c>
      <c r="G469" s="20" t="str">
        <f t="shared" si="14"/>
        <v/>
      </c>
    </row>
    <row r="470" spans="2:7" ht="12.75">
      <c r="B470" s="20" t="str">
        <f>Formula!H466</f>
        <v/>
      </c>
      <c r="C470" s="21" t="str">
        <f>Formula!I466</f>
        <v/>
      </c>
      <c r="D470" s="21">
        <f>Formula!J466</f>
        <v>0</v>
      </c>
      <c r="E470" s="20" t="str">
        <f>Formula!K466</f>
        <v/>
      </c>
      <c r="F470" s="22" t="str">
        <f t="shared" si="15"/>
        <v/>
      </c>
      <c r="G470" s="20" t="str">
        <f t="shared" si="14"/>
        <v/>
      </c>
    </row>
    <row r="471" spans="2:7" ht="12.75">
      <c r="B471" s="20" t="str">
        <f>Formula!H467</f>
        <v/>
      </c>
      <c r="C471" s="21" t="str">
        <f>Formula!I467</f>
        <v/>
      </c>
      <c r="D471" s="21">
        <f>Formula!J467</f>
        <v>0</v>
      </c>
      <c r="E471" s="20" t="str">
        <f>Formula!K467</f>
        <v/>
      </c>
      <c r="F471" s="22" t="str">
        <f t="shared" si="15"/>
        <v/>
      </c>
      <c r="G471" s="20" t="str">
        <f t="shared" si="14"/>
        <v/>
      </c>
    </row>
    <row r="472" spans="2:7" ht="12.75">
      <c r="B472" s="20" t="str">
        <f>Formula!H468</f>
        <v/>
      </c>
      <c r="C472" s="21" t="str">
        <f>Formula!I468</f>
        <v/>
      </c>
      <c r="D472" s="21">
        <f>Formula!J468</f>
        <v>0</v>
      </c>
      <c r="E472" s="20" t="str">
        <f>Formula!K468</f>
        <v/>
      </c>
      <c r="F472" s="22" t="str">
        <f t="shared" si="15"/>
        <v/>
      </c>
      <c r="G472" s="20" t="str">
        <f t="shared" si="14"/>
        <v/>
      </c>
    </row>
    <row r="473" spans="2:7" ht="12.75">
      <c r="B473" s="20" t="str">
        <f>Formula!H469</f>
        <v/>
      </c>
      <c r="C473" s="21" t="str">
        <f>Formula!I469</f>
        <v/>
      </c>
      <c r="D473" s="21">
        <f>Formula!J469</f>
        <v>0</v>
      </c>
      <c r="E473" s="20" t="str">
        <f>Formula!K469</f>
        <v/>
      </c>
      <c r="F473" s="22" t="str">
        <f t="shared" si="15"/>
        <v/>
      </c>
      <c r="G473" s="20" t="str">
        <f t="shared" si="14"/>
        <v/>
      </c>
    </row>
    <row r="474" spans="2:7" ht="12.75">
      <c r="B474" s="20" t="str">
        <f>Formula!H470</f>
        <v/>
      </c>
      <c r="C474" s="21" t="str">
        <f>Formula!I470</f>
        <v/>
      </c>
      <c r="D474" s="21">
        <f>Formula!J470</f>
        <v>0</v>
      </c>
      <c r="E474" s="20" t="str">
        <f>Formula!K470</f>
        <v/>
      </c>
      <c r="F474" s="22" t="str">
        <f t="shared" si="15"/>
        <v/>
      </c>
      <c r="G474" s="20" t="str">
        <f t="shared" si="14"/>
        <v/>
      </c>
    </row>
    <row r="475" spans="2:7" ht="12.75">
      <c r="B475" s="20" t="str">
        <f>Formula!H471</f>
        <v/>
      </c>
      <c r="C475" s="21" t="str">
        <f>Formula!I471</f>
        <v/>
      </c>
      <c r="D475" s="21">
        <f>Formula!J471</f>
        <v>0</v>
      </c>
      <c r="E475" s="20" t="str">
        <f>Formula!K471</f>
        <v/>
      </c>
      <c r="F475" s="22" t="str">
        <f t="shared" si="15"/>
        <v/>
      </c>
      <c r="G475" s="20" t="str">
        <f t="shared" si="14"/>
        <v/>
      </c>
    </row>
    <row r="476" spans="2:7" ht="12.75">
      <c r="B476" s="20" t="str">
        <f>Formula!H472</f>
        <v/>
      </c>
      <c r="C476" s="21" t="str">
        <f>Formula!I472</f>
        <v/>
      </c>
      <c r="D476" s="21">
        <f>Formula!J472</f>
        <v>0</v>
      </c>
      <c r="E476" s="20" t="str">
        <f>Formula!K472</f>
        <v/>
      </c>
      <c r="F476" s="22" t="str">
        <f t="shared" si="15"/>
        <v/>
      </c>
      <c r="G476" s="20" t="str">
        <f t="shared" si="14"/>
        <v/>
      </c>
    </row>
    <row r="477" spans="2:7" ht="12.75">
      <c r="B477" s="20" t="str">
        <f>Formula!H473</f>
        <v/>
      </c>
      <c r="C477" s="21" t="str">
        <f>Formula!I473</f>
        <v/>
      </c>
      <c r="D477" s="21">
        <f>Formula!J473</f>
        <v>0</v>
      </c>
      <c r="E477" s="20" t="str">
        <f>Formula!K473</f>
        <v/>
      </c>
      <c r="F477" s="22" t="str">
        <f t="shared" si="15"/>
        <v/>
      </c>
      <c r="G477" s="20" t="str">
        <f t="shared" si="14"/>
        <v/>
      </c>
    </row>
    <row r="478" spans="2:7" ht="12.75">
      <c r="B478" s="20" t="str">
        <f>Formula!H474</f>
        <v/>
      </c>
      <c r="C478" s="21" t="str">
        <f>Formula!I474</f>
        <v/>
      </c>
      <c r="D478" s="21">
        <f>Formula!J474</f>
        <v>0</v>
      </c>
      <c r="E478" s="20" t="str">
        <f>Formula!K474</f>
        <v/>
      </c>
      <c r="F478" s="22" t="str">
        <f t="shared" si="15"/>
        <v/>
      </c>
      <c r="G478" s="20" t="str">
        <f t="shared" si="14"/>
        <v/>
      </c>
    </row>
    <row r="479" spans="2:7" ht="12.75">
      <c r="B479" s="20" t="str">
        <f>Formula!H475</f>
        <v/>
      </c>
      <c r="C479" s="21" t="str">
        <f>Formula!I475</f>
        <v/>
      </c>
      <c r="D479" s="21">
        <f>Formula!J475</f>
        <v>0</v>
      </c>
      <c r="E479" s="20" t="str">
        <f>Formula!K475</f>
        <v/>
      </c>
      <c r="F479" s="22" t="str">
        <f t="shared" si="15"/>
        <v/>
      </c>
      <c r="G479" s="20" t="str">
        <f t="shared" si="14"/>
        <v/>
      </c>
    </row>
    <row r="480" spans="2:7" ht="12.75">
      <c r="B480" s="20" t="str">
        <f>Formula!H476</f>
        <v/>
      </c>
      <c r="C480" s="21" t="str">
        <f>Formula!I476</f>
        <v/>
      </c>
      <c r="D480" s="21">
        <f>Formula!J476</f>
        <v>0</v>
      </c>
      <c r="E480" s="20" t="str">
        <f>Formula!K476</f>
        <v/>
      </c>
      <c r="F480" s="22" t="str">
        <f t="shared" si="15"/>
        <v/>
      </c>
      <c r="G480" s="20" t="str">
        <f t="shared" si="14"/>
        <v/>
      </c>
    </row>
    <row r="481" spans="2:7" ht="12.75">
      <c r="B481" s="20" t="str">
        <f>Formula!H477</f>
        <v/>
      </c>
      <c r="C481" s="21" t="str">
        <f>Formula!I477</f>
        <v/>
      </c>
      <c r="D481" s="21">
        <f>Formula!J477</f>
        <v>0</v>
      </c>
      <c r="E481" s="20" t="str">
        <f>Formula!K477</f>
        <v/>
      </c>
      <c r="F481" s="22" t="str">
        <f t="shared" si="15"/>
        <v/>
      </c>
      <c r="G481" s="20" t="str">
        <f t="shared" si="14"/>
        <v/>
      </c>
    </row>
    <row r="482" spans="2:7" ht="12.75">
      <c r="B482" s="20" t="str">
        <f>Formula!H478</f>
        <v/>
      </c>
      <c r="C482" s="21" t="str">
        <f>Formula!I478</f>
        <v/>
      </c>
      <c r="D482" s="21">
        <f>Formula!J478</f>
        <v>0</v>
      </c>
      <c r="E482" s="20" t="str">
        <f>Formula!K478</f>
        <v/>
      </c>
      <c r="F482" s="22" t="str">
        <f t="shared" si="15"/>
        <v/>
      </c>
      <c r="G482" s="20" t="str">
        <f t="shared" si="14"/>
        <v/>
      </c>
    </row>
    <row r="483" spans="2:7" ht="12.75">
      <c r="B483" s="20" t="str">
        <f>Formula!H479</f>
        <v/>
      </c>
      <c r="C483" s="21" t="str">
        <f>Formula!I479</f>
        <v/>
      </c>
      <c r="D483" s="21">
        <f>Formula!J479</f>
        <v>0</v>
      </c>
      <c r="E483" s="20" t="str">
        <f>Formula!K479</f>
        <v/>
      </c>
      <c r="F483" s="22" t="str">
        <f t="shared" si="15"/>
        <v/>
      </c>
      <c r="G483" s="20" t="str">
        <f t="shared" si="14"/>
        <v/>
      </c>
    </row>
    <row r="484" spans="2:7" ht="12.75">
      <c r="B484" s="20" t="str">
        <f>Formula!H480</f>
        <v/>
      </c>
      <c r="C484" s="21" t="str">
        <f>Formula!I480</f>
        <v/>
      </c>
      <c r="D484" s="21">
        <f>Formula!J480</f>
        <v>0</v>
      </c>
      <c r="E484" s="20" t="str">
        <f>Formula!K480</f>
        <v/>
      </c>
      <c r="F484" s="22" t="str">
        <f t="shared" si="15"/>
        <v/>
      </c>
      <c r="G484" s="20" t="str">
        <f t="shared" si="14"/>
        <v/>
      </c>
    </row>
    <row r="485" spans="2:7" ht="12.75">
      <c r="B485" s="20" t="str">
        <f>Formula!H481</f>
        <v/>
      </c>
      <c r="C485" s="21" t="str">
        <f>Formula!I481</f>
        <v/>
      </c>
      <c r="D485" s="21">
        <f>Formula!J481</f>
        <v>0</v>
      </c>
      <c r="E485" s="20" t="str">
        <f>Formula!K481</f>
        <v/>
      </c>
      <c r="F485" s="22" t="str">
        <f t="shared" si="15"/>
        <v/>
      </c>
      <c r="G485" s="20" t="str">
        <f t="shared" si="14"/>
        <v/>
      </c>
    </row>
    <row r="486" spans="2:7" ht="12.75">
      <c r="B486" s="20" t="str">
        <f>Formula!H482</f>
        <v/>
      </c>
      <c r="C486" s="21" t="str">
        <f>Formula!I482</f>
        <v/>
      </c>
      <c r="D486" s="21">
        <f>Formula!J482</f>
        <v>0</v>
      </c>
      <c r="E486" s="20" t="str">
        <f>Formula!K482</f>
        <v/>
      </c>
      <c r="F486" s="22" t="str">
        <f t="shared" si="15"/>
        <v/>
      </c>
      <c r="G486" s="20" t="str">
        <f t="shared" si="14"/>
        <v/>
      </c>
    </row>
    <row r="487" spans="2:7" ht="12.75">
      <c r="B487" s="20" t="str">
        <f>Formula!H483</f>
        <v/>
      </c>
      <c r="C487" s="21" t="str">
        <f>Formula!I483</f>
        <v/>
      </c>
      <c r="D487" s="21">
        <f>Formula!J483</f>
        <v>0</v>
      </c>
      <c r="E487" s="20" t="str">
        <f>Formula!K483</f>
        <v/>
      </c>
      <c r="F487" s="22" t="str">
        <f t="shared" si="15"/>
        <v/>
      </c>
      <c r="G487" s="20" t="str">
        <f t="shared" si="14"/>
        <v/>
      </c>
    </row>
    <row r="488" spans="2:7" ht="12.75">
      <c r="B488" s="20" t="str">
        <f>Formula!H484</f>
        <v/>
      </c>
      <c r="C488" s="21" t="str">
        <f>Formula!I484</f>
        <v/>
      </c>
      <c r="D488" s="21">
        <f>Formula!J484</f>
        <v>0</v>
      </c>
      <c r="E488" s="20" t="str">
        <f>Formula!K484</f>
        <v/>
      </c>
      <c r="F488" s="22" t="str">
        <f t="shared" si="15"/>
        <v/>
      </c>
      <c r="G488" s="20" t="str">
        <f t="shared" si="14"/>
        <v/>
      </c>
    </row>
    <row r="489" spans="2:7" ht="12.75">
      <c r="B489" s="20" t="str">
        <f>Formula!H485</f>
        <v/>
      </c>
      <c r="C489" s="21" t="str">
        <f>Formula!I485</f>
        <v/>
      </c>
      <c r="D489" s="21">
        <f>Formula!J485</f>
        <v>0</v>
      </c>
      <c r="E489" s="20" t="str">
        <f>Formula!K485</f>
        <v/>
      </c>
      <c r="F489" s="22" t="str">
        <f t="shared" si="15"/>
        <v/>
      </c>
      <c r="G489" s="20" t="str">
        <f t="shared" si="14"/>
        <v/>
      </c>
    </row>
    <row r="490" spans="2:7" ht="12.75">
      <c r="B490" s="20" t="str">
        <f>Formula!H486</f>
        <v/>
      </c>
      <c r="C490" s="21" t="str">
        <f>Formula!I486</f>
        <v/>
      </c>
      <c r="D490" s="21">
        <f>Formula!J486</f>
        <v>0</v>
      </c>
      <c r="E490" s="20" t="str">
        <f>Formula!K486</f>
        <v/>
      </c>
      <c r="F490" s="22" t="str">
        <f t="shared" si="15"/>
        <v/>
      </c>
      <c r="G490" s="20" t="str">
        <f t="shared" si="14"/>
        <v/>
      </c>
    </row>
    <row r="491" spans="2:7" ht="12.75">
      <c r="B491" s="20" t="str">
        <f>Formula!H487</f>
        <v/>
      </c>
      <c r="C491" s="21" t="str">
        <f>Formula!I487</f>
        <v/>
      </c>
      <c r="D491" s="21">
        <f>Formula!J487</f>
        <v>0</v>
      </c>
      <c r="E491" s="20" t="str">
        <f>Formula!K487</f>
        <v/>
      </c>
      <c r="F491" s="22" t="str">
        <f t="shared" si="15"/>
        <v/>
      </c>
      <c r="G491" s="20" t="str">
        <f t="shared" si="14"/>
        <v/>
      </c>
    </row>
    <row r="492" spans="2:7" ht="12.75">
      <c r="B492" s="20" t="str">
        <f>Formula!H488</f>
        <v/>
      </c>
      <c r="C492" s="21" t="str">
        <f>Formula!I488</f>
        <v/>
      </c>
      <c r="D492" s="21">
        <f>Formula!J488</f>
        <v>0</v>
      </c>
      <c r="E492" s="20" t="str">
        <f>Formula!K488</f>
        <v/>
      </c>
      <c r="F492" s="22" t="str">
        <f t="shared" si="15"/>
        <v/>
      </c>
      <c r="G492" s="20" t="str">
        <f t="shared" si="14"/>
        <v/>
      </c>
    </row>
    <row r="493" spans="2:7" ht="12.75">
      <c r="B493" s="20" t="str">
        <f>Formula!H489</f>
        <v/>
      </c>
      <c r="C493" s="21" t="str">
        <f>Formula!I489</f>
        <v/>
      </c>
      <c r="D493" s="21">
        <f>Formula!J489</f>
        <v>0</v>
      </c>
      <c r="E493" s="20" t="str">
        <f>Formula!K489</f>
        <v/>
      </c>
      <c r="F493" s="22" t="str">
        <f t="shared" si="15"/>
        <v/>
      </c>
      <c r="G493" s="20" t="str">
        <f t="shared" si="14"/>
        <v/>
      </c>
    </row>
    <row r="494" spans="2:7" ht="12.75">
      <c r="B494" s="20" t="str">
        <f>Formula!H490</f>
        <v/>
      </c>
      <c r="C494" s="21" t="str">
        <f>Formula!I490</f>
        <v/>
      </c>
      <c r="D494" s="21">
        <f>Formula!J490</f>
        <v>0</v>
      </c>
      <c r="E494" s="20" t="str">
        <f>Formula!K490</f>
        <v/>
      </c>
      <c r="F494" s="22" t="str">
        <f t="shared" si="15"/>
        <v/>
      </c>
      <c r="G494" s="20" t="str">
        <f t="shared" si="14"/>
        <v/>
      </c>
    </row>
    <row r="495" spans="2:7" ht="12.75">
      <c r="B495" s="20" t="str">
        <f>Formula!H491</f>
        <v/>
      </c>
      <c r="C495" s="21" t="str">
        <f>Formula!I491</f>
        <v/>
      </c>
      <c r="D495" s="21">
        <f>Formula!J491</f>
        <v>0</v>
      </c>
      <c r="E495" s="20" t="str">
        <f>Formula!K491</f>
        <v/>
      </c>
      <c r="F495" s="22" t="str">
        <f t="shared" si="15"/>
        <v/>
      </c>
      <c r="G495" s="20" t="str">
        <f t="shared" si="14"/>
        <v/>
      </c>
    </row>
    <row r="496" spans="2:7" ht="12.75">
      <c r="B496" s="20" t="str">
        <f>Formula!H492</f>
        <v/>
      </c>
      <c r="C496" s="21" t="str">
        <f>Formula!I492</f>
        <v/>
      </c>
      <c r="D496" s="21">
        <f>Formula!J492</f>
        <v>0</v>
      </c>
      <c r="E496" s="20" t="str">
        <f>Formula!K492</f>
        <v/>
      </c>
      <c r="F496" s="22" t="str">
        <f t="shared" si="15"/>
        <v/>
      </c>
      <c r="G496" s="20" t="str">
        <f t="shared" si="14"/>
        <v/>
      </c>
    </row>
    <row r="497" spans="2:7" ht="12.75">
      <c r="B497" s="20" t="str">
        <f>Formula!H493</f>
        <v/>
      </c>
      <c r="C497" s="21" t="str">
        <f>Formula!I493</f>
        <v/>
      </c>
      <c r="D497" s="21">
        <f>Formula!J493</f>
        <v>0</v>
      </c>
      <c r="E497" s="20" t="str">
        <f>Formula!K493</f>
        <v/>
      </c>
      <c r="F497" s="22" t="str">
        <f t="shared" si="15"/>
        <v/>
      </c>
      <c r="G497" s="20" t="str">
        <f t="shared" si="14"/>
        <v/>
      </c>
    </row>
    <row r="498" spans="2:7" ht="12.75">
      <c r="B498" s="20" t="str">
        <f>Formula!H494</f>
        <v/>
      </c>
      <c r="C498" s="21" t="str">
        <f>Formula!I494</f>
        <v/>
      </c>
      <c r="D498" s="21">
        <f>Formula!J494</f>
        <v>0</v>
      </c>
      <c r="E498" s="20" t="str">
        <f>Formula!K494</f>
        <v/>
      </c>
      <c r="F498" s="22" t="str">
        <f t="shared" si="15"/>
        <v/>
      </c>
      <c r="G498" s="20" t="str">
        <f t="shared" si="14"/>
        <v/>
      </c>
    </row>
    <row r="499" spans="2:7" ht="12.75">
      <c r="B499" s="20" t="str">
        <f>Formula!H495</f>
        <v/>
      </c>
      <c r="C499" s="21" t="str">
        <f>Formula!I495</f>
        <v/>
      </c>
      <c r="D499" s="21">
        <f>Formula!J495</f>
        <v>0</v>
      </c>
      <c r="E499" s="20" t="str">
        <f>Formula!K495</f>
        <v/>
      </c>
      <c r="F499" s="22" t="str">
        <f t="shared" si="15"/>
        <v/>
      </c>
      <c r="G499" s="20" t="str">
        <f t="shared" si="14"/>
        <v/>
      </c>
    </row>
    <row r="500" spans="2:7" ht="12.75">
      <c r="B500" s="20" t="str">
        <f>Formula!H496</f>
        <v/>
      </c>
      <c r="C500" s="21" t="str">
        <f>Formula!I496</f>
        <v/>
      </c>
      <c r="D500" s="21">
        <f>Formula!J496</f>
        <v>0</v>
      </c>
      <c r="E500" s="20" t="str">
        <f>Formula!K496</f>
        <v/>
      </c>
      <c r="F500" s="22" t="str">
        <f t="shared" si="15"/>
        <v/>
      </c>
      <c r="G500" s="20" t="str">
        <f t="shared" si="14"/>
        <v/>
      </c>
    </row>
    <row r="501" spans="2:7" ht="12.75">
      <c r="B501" s="20" t="str">
        <f>Formula!H497</f>
        <v/>
      </c>
      <c r="C501" s="21" t="str">
        <f>Formula!I497</f>
        <v/>
      </c>
      <c r="D501" s="21">
        <f>Formula!J497</f>
        <v>0</v>
      </c>
      <c r="E501" s="20" t="str">
        <f>Formula!K497</f>
        <v/>
      </c>
      <c r="F501" s="22" t="str">
        <f t="shared" si="15"/>
        <v/>
      </c>
      <c r="G501" s="20" t="str">
        <f t="shared" si="14"/>
        <v/>
      </c>
    </row>
    <row r="502" spans="2:7" ht="12.75">
      <c r="B502" s="20" t="str">
        <f>Formula!H498</f>
        <v/>
      </c>
      <c r="C502" s="21" t="str">
        <f>Formula!I498</f>
        <v/>
      </c>
      <c r="D502" s="21">
        <f>Formula!J498</f>
        <v>0</v>
      </c>
      <c r="E502" s="20" t="str">
        <f>Formula!K498</f>
        <v/>
      </c>
      <c r="F502" s="22" t="str">
        <f t="shared" si="15"/>
        <v/>
      </c>
      <c r="G502" s="20" t="str">
        <f t="shared" si="14"/>
        <v/>
      </c>
    </row>
    <row r="503" spans="2:7" ht="12.75">
      <c r="B503" s="20" t="str">
        <f>Formula!H499</f>
        <v/>
      </c>
      <c r="C503" s="21" t="str">
        <f>Formula!I499</f>
        <v/>
      </c>
      <c r="D503" s="21">
        <f>Formula!J499</f>
        <v>0</v>
      </c>
      <c r="E503" s="20" t="str">
        <f>Formula!K499</f>
        <v/>
      </c>
      <c r="F503" s="22" t="str">
        <f t="shared" si="15"/>
        <v/>
      </c>
      <c r="G503" s="20" t="str">
        <f t="shared" si="14"/>
        <v/>
      </c>
    </row>
    <row r="504" spans="2:7" ht="12.75">
      <c r="B504" s="20" t="str">
        <f>Formula!H500</f>
        <v/>
      </c>
      <c r="C504" s="21" t="str">
        <f>Formula!I500</f>
        <v/>
      </c>
      <c r="D504" s="21">
        <f>Formula!J500</f>
        <v>0</v>
      </c>
      <c r="E504" s="20" t="str">
        <f>Formula!K500</f>
        <v/>
      </c>
      <c r="F504" s="22" t="str">
        <f t="shared" si="15"/>
        <v/>
      </c>
      <c r="G504" s="20" t="str">
        <f t="shared" si="14"/>
        <v/>
      </c>
    </row>
    <row r="505" spans="2:7" ht="12.75">
      <c r="B505" s="20" t="str">
        <f>Formula!H501</f>
        <v/>
      </c>
      <c r="C505" s="21" t="str">
        <f>Formula!I501</f>
        <v/>
      </c>
      <c r="D505" s="21">
        <f>Formula!J501</f>
        <v>0</v>
      </c>
      <c r="E505" s="20" t="str">
        <f>Formula!K501</f>
        <v/>
      </c>
      <c r="F505" s="22" t="str">
        <f t="shared" si="15"/>
        <v/>
      </c>
      <c r="G505" s="20" t="str">
        <f t="shared" si="14"/>
        <v/>
      </c>
    </row>
    <row r="506" spans="2:7" ht="12.75">
      <c r="B506" s="20" t="str">
        <f>Formula!H502</f>
        <v/>
      </c>
      <c r="C506" s="21" t="str">
        <f>Formula!I502</f>
        <v/>
      </c>
      <c r="D506" s="21">
        <f>Formula!J502</f>
        <v>0</v>
      </c>
      <c r="E506" s="20" t="str">
        <f>Formula!K502</f>
        <v/>
      </c>
      <c r="F506" s="22" t="str">
        <f t="shared" si="15"/>
        <v/>
      </c>
      <c r="G506" s="20" t="str">
        <f t="shared" si="14"/>
        <v/>
      </c>
    </row>
    <row r="507" spans="2:7" ht="12.75">
      <c r="B507" s="20" t="str">
        <f>Formula!H503</f>
        <v/>
      </c>
      <c r="C507" s="21" t="str">
        <f>Formula!I503</f>
        <v/>
      </c>
      <c r="D507" s="21">
        <f>Formula!J503</f>
        <v>0</v>
      </c>
      <c r="E507" s="20" t="str">
        <f>Formula!K503</f>
        <v/>
      </c>
      <c r="F507" s="22" t="str">
        <f t="shared" si="15"/>
        <v/>
      </c>
      <c r="G507" s="20" t="str">
        <f t="shared" si="14"/>
        <v/>
      </c>
    </row>
    <row r="508" spans="2:7" ht="12.75">
      <c r="B508" s="20" t="str">
        <f>Formula!H504</f>
        <v/>
      </c>
      <c r="C508" s="21" t="str">
        <f>Formula!I504</f>
        <v/>
      </c>
      <c r="D508" s="21">
        <f>Formula!J504</f>
        <v>0</v>
      </c>
      <c r="E508" s="20" t="str">
        <f>Formula!K504</f>
        <v/>
      </c>
      <c r="F508" s="22" t="str">
        <f t="shared" si="15"/>
        <v/>
      </c>
      <c r="G508" s="20" t="str">
        <f t="shared" si="14"/>
        <v/>
      </c>
    </row>
    <row r="509" spans="2:7" ht="12.75">
      <c r="B509" s="20" t="str">
        <f>Formula!H505</f>
        <v/>
      </c>
      <c r="C509" s="21" t="str">
        <f>Formula!I505</f>
        <v/>
      </c>
      <c r="D509" s="21">
        <f>Formula!J505</f>
        <v>0</v>
      </c>
      <c r="E509" s="20" t="str">
        <f>Formula!K505</f>
        <v/>
      </c>
      <c r="F509" s="22" t="str">
        <f t="shared" si="15"/>
        <v/>
      </c>
      <c r="G509" s="20" t="str">
        <f t="shared" si="14"/>
        <v/>
      </c>
    </row>
    <row r="510" spans="2:7" ht="12.75">
      <c r="B510" s="20" t="str">
        <f>Formula!H506</f>
        <v/>
      </c>
      <c r="C510" s="21" t="str">
        <f>Formula!I506</f>
        <v/>
      </c>
      <c r="D510" s="21">
        <f>Formula!J506</f>
        <v>0</v>
      </c>
      <c r="E510" s="20" t="str">
        <f>Formula!K506</f>
        <v/>
      </c>
      <c r="F510" s="22" t="str">
        <f t="shared" si="15"/>
        <v/>
      </c>
      <c r="G510" s="20" t="str">
        <f t="shared" si="14"/>
        <v/>
      </c>
    </row>
    <row r="511" spans="2:7" ht="12.75">
      <c r="B511" s="20" t="str">
        <f>Formula!H507</f>
        <v/>
      </c>
      <c r="C511" s="21" t="str">
        <f>Formula!I507</f>
        <v/>
      </c>
      <c r="D511" s="21">
        <f>Formula!J507</f>
        <v>0</v>
      </c>
      <c r="E511" s="20" t="str">
        <f>Formula!K507</f>
        <v/>
      </c>
      <c r="F511" s="22" t="str">
        <f t="shared" si="15"/>
        <v/>
      </c>
      <c r="G511" s="20" t="str">
        <f t="shared" si="14"/>
        <v/>
      </c>
    </row>
    <row r="512" spans="2:7" ht="12.75">
      <c r="B512" s="20" t="str">
        <f>Formula!H508</f>
        <v/>
      </c>
      <c r="C512" s="21" t="str">
        <f>Formula!I508</f>
        <v/>
      </c>
      <c r="D512" s="21">
        <f>Formula!J508</f>
        <v>0</v>
      </c>
      <c r="E512" s="20" t="str">
        <f>Formula!K508</f>
        <v/>
      </c>
      <c r="F512" s="22" t="str">
        <f t="shared" si="15"/>
        <v/>
      </c>
      <c r="G512" s="20" t="str">
        <f t="shared" si="14"/>
        <v/>
      </c>
    </row>
    <row r="513" spans="2:7" ht="12.75">
      <c r="B513" s="20" t="str">
        <f>Formula!H509</f>
        <v/>
      </c>
      <c r="C513" s="21" t="str">
        <f>Formula!I509</f>
        <v/>
      </c>
      <c r="D513" s="21">
        <f>Formula!J509</f>
        <v>0</v>
      </c>
      <c r="E513" s="20" t="str">
        <f>Formula!K509</f>
        <v/>
      </c>
      <c r="F513" s="22" t="str">
        <f t="shared" si="15"/>
        <v/>
      </c>
      <c r="G513" s="20" t="str">
        <f t="shared" si="14"/>
        <v/>
      </c>
    </row>
    <row r="514" spans="2:7" ht="12.75">
      <c r="B514" s="20" t="str">
        <f>Formula!H510</f>
        <v/>
      </c>
      <c r="C514" s="21" t="str">
        <f>Formula!I510</f>
        <v/>
      </c>
      <c r="D514" s="21">
        <f>Formula!J510</f>
        <v>0</v>
      </c>
      <c r="E514" s="20" t="str">
        <f>Formula!K510</f>
        <v/>
      </c>
      <c r="F514" s="22" t="str">
        <f t="shared" si="15"/>
        <v/>
      </c>
      <c r="G514" s="20" t="str">
        <f t="shared" si="14"/>
        <v/>
      </c>
    </row>
    <row r="515" spans="2:7" ht="12.75">
      <c r="B515" s="20" t="str">
        <f>Formula!H511</f>
        <v/>
      </c>
      <c r="C515" s="21" t="str">
        <f>Formula!I511</f>
        <v/>
      </c>
      <c r="D515" s="21">
        <f>Formula!J511</f>
        <v>0</v>
      </c>
      <c r="E515" s="20" t="str">
        <f>Formula!K511</f>
        <v/>
      </c>
      <c r="F515" s="22" t="str">
        <f t="shared" si="15"/>
        <v/>
      </c>
      <c r="G515" s="20" t="str">
        <f t="shared" si="14"/>
        <v/>
      </c>
    </row>
    <row r="516" spans="2:7" ht="12.75">
      <c r="B516" s="20" t="str">
        <f>Formula!H512</f>
        <v/>
      </c>
      <c r="C516" s="21" t="str">
        <f>Formula!I512</f>
        <v/>
      </c>
      <c r="D516" s="21">
        <f>Formula!J512</f>
        <v>0</v>
      </c>
      <c r="E516" s="20" t="str">
        <f>Formula!K512</f>
        <v/>
      </c>
      <c r="F516" s="22" t="str">
        <f t="shared" si="15"/>
        <v/>
      </c>
      <c r="G516" s="20" t="str">
        <f t="shared" si="14"/>
        <v/>
      </c>
    </row>
    <row r="517" spans="2:7" ht="12.75">
      <c r="B517" s="20" t="str">
        <f>Formula!H513</f>
        <v/>
      </c>
      <c r="C517" s="21" t="str">
        <f>Formula!I513</f>
        <v/>
      </c>
      <c r="D517" s="21">
        <f>Formula!J513</f>
        <v>0</v>
      </c>
      <c r="E517" s="20" t="str">
        <f>Formula!K513</f>
        <v/>
      </c>
      <c r="F517" s="22" t="str">
        <f t="shared" si="15"/>
        <v/>
      </c>
      <c r="G517" s="20" t="str">
        <f t="shared" si="14"/>
        <v/>
      </c>
    </row>
    <row r="518" spans="2:7" ht="12.75">
      <c r="B518" s="20" t="str">
        <f>Formula!H514</f>
        <v/>
      </c>
      <c r="C518" s="21" t="str">
        <f>Formula!I514</f>
        <v/>
      </c>
      <c r="D518" s="21">
        <f>Formula!J514</f>
        <v>0</v>
      </c>
      <c r="E518" s="20" t="str">
        <f>Formula!K514</f>
        <v/>
      </c>
      <c r="F518" s="22" t="str">
        <f t="shared" si="15"/>
        <v/>
      </c>
      <c r="G518" s="20" t="str">
        <f t="shared" si="14"/>
        <v/>
      </c>
    </row>
    <row r="519" spans="2:7" ht="12.75">
      <c r="B519" s="20" t="str">
        <f>Formula!H515</f>
        <v/>
      </c>
      <c r="C519" s="21" t="str">
        <f>Formula!I515</f>
        <v/>
      </c>
      <c r="D519" s="21">
        <f>Formula!J515</f>
        <v>0</v>
      </c>
      <c r="E519" s="20" t="str">
        <f>Formula!K515</f>
        <v/>
      </c>
      <c r="F519" s="22" t="str">
        <f t="shared" si="15"/>
        <v/>
      </c>
      <c r="G519" s="20" t="str">
        <f t="shared" ref="G519:G564" si="16">IF(TRIM(C519)="", "", CONCATENATE("MERGE|UserRole",
IF(ISBLANK(B$3),"","|" &amp; TRIM(B519)),
IF(ISBLANK(C$3),"","|" &amp; TRIM(C519)),
IF(ISBLANK(D$3),"","|" &amp; TRIM(D519)),
IF(ISBLANK(E$3),"","|" &amp; TRIM(E519)),
IF(ISBLANK(F$3),"","|" &amp; TRIM(F519)),
""
))</f>
        <v/>
      </c>
    </row>
    <row r="520" spans="2:7" ht="12.75">
      <c r="B520" s="20" t="str">
        <f>Formula!H516</f>
        <v/>
      </c>
      <c r="C520" s="21" t="str">
        <f>Formula!I516</f>
        <v/>
      </c>
      <c r="D520" s="21">
        <f>Formula!J516</f>
        <v>0</v>
      </c>
      <c r="E520" s="20" t="str">
        <f>Formula!K516</f>
        <v/>
      </c>
      <c r="F520" s="22" t="str">
        <f t="shared" si="15"/>
        <v/>
      </c>
      <c r="G520" s="20" t="str">
        <f t="shared" si="16"/>
        <v/>
      </c>
    </row>
    <row r="521" spans="2:7" ht="12.75">
      <c r="B521" s="20" t="str">
        <f>Formula!H517</f>
        <v/>
      </c>
      <c r="C521" s="21" t="str">
        <f>Formula!I517</f>
        <v/>
      </c>
      <c r="D521" s="21">
        <f>Formula!J517</f>
        <v>0</v>
      </c>
      <c r="E521" s="20" t="str">
        <f>Formula!K517</f>
        <v/>
      </c>
      <c r="F521" s="22" t="str">
        <f t="shared" si="15"/>
        <v/>
      </c>
      <c r="G521" s="20" t="str">
        <f t="shared" si="16"/>
        <v/>
      </c>
    </row>
    <row r="522" spans="2:7" ht="12.75">
      <c r="B522" s="20" t="str">
        <f>Formula!H518</f>
        <v/>
      </c>
      <c r="C522" s="21" t="str">
        <f>Formula!I518</f>
        <v/>
      </c>
      <c r="D522" s="21">
        <f>Formula!J518</f>
        <v>0</v>
      </c>
      <c r="E522" s="20" t="str">
        <f>Formula!K518</f>
        <v/>
      </c>
      <c r="F522" s="22" t="str">
        <f t="shared" si="15"/>
        <v/>
      </c>
      <c r="G522" s="20" t="str">
        <f t="shared" si="16"/>
        <v/>
      </c>
    </row>
    <row r="523" spans="2:7" ht="12.75">
      <c r="B523" s="20" t="str">
        <f>Formula!H519</f>
        <v/>
      </c>
      <c r="C523" s="21" t="str">
        <f>Formula!I519</f>
        <v/>
      </c>
      <c r="D523" s="21">
        <f>Formula!J519</f>
        <v>0</v>
      </c>
      <c r="E523" s="20" t="str">
        <f>Formula!K519</f>
        <v/>
      </c>
      <c r="F523" s="22" t="str">
        <f t="shared" ref="F523:F561" si="17">IF(B523&lt;&gt;"", "ADD", "")</f>
        <v/>
      </c>
      <c r="G523" s="20" t="str">
        <f t="shared" si="16"/>
        <v/>
      </c>
    </row>
    <row r="524" spans="2:7" ht="12.75">
      <c r="B524" s="20" t="str">
        <f>Formula!H520</f>
        <v/>
      </c>
      <c r="C524" s="21" t="str">
        <f>Formula!I520</f>
        <v/>
      </c>
      <c r="D524" s="21">
        <f>Formula!J520</f>
        <v>0</v>
      </c>
      <c r="E524" s="20" t="str">
        <f>Formula!K520</f>
        <v/>
      </c>
      <c r="F524" s="22" t="str">
        <f t="shared" si="17"/>
        <v/>
      </c>
      <c r="G524" s="20" t="str">
        <f t="shared" si="16"/>
        <v/>
      </c>
    </row>
    <row r="525" spans="2:7" ht="12.75">
      <c r="B525" s="20" t="str">
        <f>Formula!H521</f>
        <v/>
      </c>
      <c r="C525" s="21" t="str">
        <f>Formula!I521</f>
        <v/>
      </c>
      <c r="D525" s="21">
        <f>Formula!J521</f>
        <v>0</v>
      </c>
      <c r="E525" s="20" t="str">
        <f>Formula!K521</f>
        <v/>
      </c>
      <c r="F525" s="22" t="str">
        <f t="shared" si="17"/>
        <v/>
      </c>
      <c r="G525" s="20" t="str">
        <f t="shared" si="16"/>
        <v/>
      </c>
    </row>
    <row r="526" spans="2:7" ht="12.75">
      <c r="B526" s="20" t="str">
        <f>Formula!H522</f>
        <v/>
      </c>
      <c r="C526" s="21" t="str">
        <f>Formula!I522</f>
        <v/>
      </c>
      <c r="D526" s="21">
        <f>Formula!J522</f>
        <v>0</v>
      </c>
      <c r="E526" s="20" t="str">
        <f>Formula!K522</f>
        <v/>
      </c>
      <c r="F526" s="22" t="str">
        <f t="shared" si="17"/>
        <v/>
      </c>
      <c r="G526" s="20" t="str">
        <f t="shared" si="16"/>
        <v/>
      </c>
    </row>
    <row r="527" spans="2:7" ht="12.75">
      <c r="B527" s="20" t="str">
        <f>Formula!H523</f>
        <v/>
      </c>
      <c r="C527" s="21" t="str">
        <f>Formula!I523</f>
        <v/>
      </c>
      <c r="D527" s="21">
        <f>Formula!J523</f>
        <v>0</v>
      </c>
      <c r="E527" s="20" t="str">
        <f>Formula!K523</f>
        <v/>
      </c>
      <c r="F527" s="22" t="str">
        <f t="shared" si="17"/>
        <v/>
      </c>
      <c r="G527" s="20" t="str">
        <f t="shared" si="16"/>
        <v/>
      </c>
    </row>
    <row r="528" spans="2:7" ht="12.75">
      <c r="B528" s="20" t="str">
        <f>Formula!H524</f>
        <v/>
      </c>
      <c r="C528" s="21" t="str">
        <f>Formula!I524</f>
        <v/>
      </c>
      <c r="D528" s="21">
        <f>Formula!J524</f>
        <v>0</v>
      </c>
      <c r="E528" s="20" t="str">
        <f>Formula!K524</f>
        <v/>
      </c>
      <c r="F528" s="22" t="str">
        <f t="shared" si="17"/>
        <v/>
      </c>
      <c r="G528" s="20" t="str">
        <f t="shared" si="16"/>
        <v/>
      </c>
    </row>
    <row r="529" spans="2:7" ht="12.75">
      <c r="B529" s="20" t="str">
        <f>Formula!H525</f>
        <v/>
      </c>
      <c r="C529" s="21" t="str">
        <f>Formula!I525</f>
        <v/>
      </c>
      <c r="D529" s="21">
        <f>Formula!J525</f>
        <v>0</v>
      </c>
      <c r="E529" s="20" t="str">
        <f>Formula!K525</f>
        <v/>
      </c>
      <c r="F529" s="22" t="str">
        <f t="shared" si="17"/>
        <v/>
      </c>
      <c r="G529" s="20" t="str">
        <f t="shared" si="16"/>
        <v/>
      </c>
    </row>
    <row r="530" spans="2:7" ht="12.75">
      <c r="B530" s="20" t="str">
        <f>Formula!H526</f>
        <v/>
      </c>
      <c r="C530" s="21" t="str">
        <f>Formula!I526</f>
        <v/>
      </c>
      <c r="D530" s="21">
        <f>Formula!J526</f>
        <v>0</v>
      </c>
      <c r="E530" s="20" t="str">
        <f>Formula!K526</f>
        <v/>
      </c>
      <c r="F530" s="22" t="str">
        <f t="shared" si="17"/>
        <v/>
      </c>
      <c r="G530" s="20" t="str">
        <f t="shared" si="16"/>
        <v/>
      </c>
    </row>
    <row r="531" spans="2:7" ht="12.75">
      <c r="B531" s="20" t="str">
        <f>Formula!H527</f>
        <v/>
      </c>
      <c r="C531" s="21" t="str">
        <f>Formula!I527</f>
        <v/>
      </c>
      <c r="D531" s="21">
        <f>Formula!J527</f>
        <v>0</v>
      </c>
      <c r="E531" s="20" t="str">
        <f>Formula!K527</f>
        <v/>
      </c>
      <c r="F531" s="22" t="str">
        <f t="shared" si="17"/>
        <v/>
      </c>
      <c r="G531" s="20" t="str">
        <f t="shared" si="16"/>
        <v/>
      </c>
    </row>
    <row r="532" spans="2:7" ht="12.75">
      <c r="B532" s="20" t="str">
        <f>Formula!H528</f>
        <v/>
      </c>
      <c r="C532" s="21" t="str">
        <f>Formula!I528</f>
        <v/>
      </c>
      <c r="D532" s="21">
        <f>Formula!J528</f>
        <v>0</v>
      </c>
      <c r="E532" s="20" t="str">
        <f>Formula!K528</f>
        <v/>
      </c>
      <c r="F532" s="22" t="str">
        <f t="shared" si="17"/>
        <v/>
      </c>
      <c r="G532" s="20" t="str">
        <f t="shared" si="16"/>
        <v/>
      </c>
    </row>
    <row r="533" spans="2:7" ht="12.75">
      <c r="B533" s="20" t="str">
        <f>Formula!H529</f>
        <v/>
      </c>
      <c r="C533" s="21" t="str">
        <f>Formula!I529</f>
        <v/>
      </c>
      <c r="D533" s="21">
        <f>Formula!J529</f>
        <v>0</v>
      </c>
      <c r="E533" s="20" t="str">
        <f>Formula!K529</f>
        <v/>
      </c>
      <c r="F533" s="22" t="str">
        <f t="shared" si="17"/>
        <v/>
      </c>
      <c r="G533" s="20" t="str">
        <f t="shared" si="16"/>
        <v/>
      </c>
    </row>
    <row r="534" spans="2:7" ht="12.75">
      <c r="B534" s="20" t="str">
        <f>Formula!H530</f>
        <v/>
      </c>
      <c r="C534" s="21" t="str">
        <f>Formula!I530</f>
        <v/>
      </c>
      <c r="D534" s="21">
        <f>Formula!J530</f>
        <v>0</v>
      </c>
      <c r="E534" s="20" t="str">
        <f>Formula!K530</f>
        <v/>
      </c>
      <c r="F534" s="22" t="str">
        <f t="shared" si="17"/>
        <v/>
      </c>
      <c r="G534" s="20" t="str">
        <f t="shared" si="16"/>
        <v/>
      </c>
    </row>
    <row r="535" spans="2:7" ht="12.75">
      <c r="B535" s="20" t="str">
        <f>Formula!H531</f>
        <v/>
      </c>
      <c r="C535" s="21" t="str">
        <f>Formula!I531</f>
        <v/>
      </c>
      <c r="D535" s="21">
        <f>Formula!J531</f>
        <v>0</v>
      </c>
      <c r="E535" s="20" t="str">
        <f>Formula!K531</f>
        <v/>
      </c>
      <c r="F535" s="22" t="str">
        <f t="shared" si="17"/>
        <v/>
      </c>
      <c r="G535" s="20" t="str">
        <f t="shared" si="16"/>
        <v/>
      </c>
    </row>
    <row r="536" spans="2:7" ht="12.75">
      <c r="B536" s="20" t="str">
        <f>Formula!H532</f>
        <v/>
      </c>
      <c r="C536" s="21" t="str">
        <f>Formula!I532</f>
        <v/>
      </c>
      <c r="D536" s="21">
        <f>Formula!J532</f>
        <v>0</v>
      </c>
      <c r="E536" s="20" t="str">
        <f>Formula!K532</f>
        <v/>
      </c>
      <c r="F536" s="22" t="str">
        <f t="shared" si="17"/>
        <v/>
      </c>
      <c r="G536" s="20" t="str">
        <f t="shared" si="16"/>
        <v/>
      </c>
    </row>
    <row r="537" spans="2:7" ht="12.75">
      <c r="B537" s="20" t="str">
        <f>Formula!H533</f>
        <v/>
      </c>
      <c r="C537" s="21" t="str">
        <f>Formula!I533</f>
        <v/>
      </c>
      <c r="D537" s="21">
        <f>Formula!J533</f>
        <v>0</v>
      </c>
      <c r="E537" s="20" t="str">
        <f>Formula!K533</f>
        <v/>
      </c>
      <c r="F537" s="22" t="str">
        <f t="shared" si="17"/>
        <v/>
      </c>
      <c r="G537" s="20" t="str">
        <f t="shared" si="16"/>
        <v/>
      </c>
    </row>
    <row r="538" spans="2:7" ht="12.75">
      <c r="B538" s="20" t="str">
        <f>Formula!H534</f>
        <v/>
      </c>
      <c r="C538" s="21" t="str">
        <f>Formula!I534</f>
        <v/>
      </c>
      <c r="D538" s="21">
        <f>Formula!J534</f>
        <v>0</v>
      </c>
      <c r="E538" s="20" t="str">
        <f>Formula!K534</f>
        <v/>
      </c>
      <c r="F538" s="22" t="str">
        <f t="shared" si="17"/>
        <v/>
      </c>
      <c r="G538" s="20" t="str">
        <f t="shared" si="16"/>
        <v/>
      </c>
    </row>
    <row r="539" spans="2:7" ht="12.75">
      <c r="B539" s="20" t="str">
        <f>Formula!H535</f>
        <v/>
      </c>
      <c r="C539" s="21" t="str">
        <f>Formula!I535</f>
        <v/>
      </c>
      <c r="D539" s="21">
        <f>Formula!J535</f>
        <v>0</v>
      </c>
      <c r="E539" s="20" t="str">
        <f>Formula!K535</f>
        <v/>
      </c>
      <c r="F539" s="22" t="str">
        <f t="shared" si="17"/>
        <v/>
      </c>
      <c r="G539" s="20" t="str">
        <f t="shared" si="16"/>
        <v/>
      </c>
    </row>
    <row r="540" spans="2:7" ht="12.75">
      <c r="B540" s="20" t="str">
        <f>Formula!H536</f>
        <v/>
      </c>
      <c r="C540" s="21" t="str">
        <f>Formula!I536</f>
        <v/>
      </c>
      <c r="D540" s="21">
        <f>Formula!J536</f>
        <v>0</v>
      </c>
      <c r="E540" s="20" t="str">
        <f>Formula!K536</f>
        <v/>
      </c>
      <c r="F540" s="22" t="str">
        <f t="shared" si="17"/>
        <v/>
      </c>
      <c r="G540" s="20" t="str">
        <f t="shared" si="16"/>
        <v/>
      </c>
    </row>
    <row r="541" spans="2:7" ht="12.75">
      <c r="B541" s="20" t="str">
        <f>Formula!H537</f>
        <v/>
      </c>
      <c r="C541" s="21" t="str">
        <f>Formula!I537</f>
        <v/>
      </c>
      <c r="D541" s="21">
        <f>Formula!J537</f>
        <v>0</v>
      </c>
      <c r="E541" s="20" t="str">
        <f>Formula!K537</f>
        <v/>
      </c>
      <c r="F541" s="22" t="str">
        <f t="shared" si="17"/>
        <v/>
      </c>
      <c r="G541" s="20" t="str">
        <f t="shared" si="16"/>
        <v/>
      </c>
    </row>
    <row r="542" spans="2:7" ht="12.75">
      <c r="B542" s="20" t="str">
        <f>Formula!H538</f>
        <v/>
      </c>
      <c r="C542" s="21" t="str">
        <f>Formula!I538</f>
        <v/>
      </c>
      <c r="D542" s="21">
        <f>Formula!J538</f>
        <v>0</v>
      </c>
      <c r="E542" s="20" t="str">
        <f>Formula!K538</f>
        <v/>
      </c>
      <c r="F542" s="22" t="str">
        <f t="shared" si="17"/>
        <v/>
      </c>
      <c r="G542" s="20" t="str">
        <f t="shared" si="16"/>
        <v/>
      </c>
    </row>
    <row r="543" spans="2:7" ht="12.75">
      <c r="B543" s="20" t="str">
        <f>Formula!H539</f>
        <v/>
      </c>
      <c r="C543" s="21" t="str">
        <f>Formula!I539</f>
        <v/>
      </c>
      <c r="D543" s="21">
        <f>Formula!J539</f>
        <v>0</v>
      </c>
      <c r="E543" s="20" t="str">
        <f>Formula!K539</f>
        <v/>
      </c>
      <c r="F543" s="22" t="str">
        <f t="shared" si="17"/>
        <v/>
      </c>
      <c r="G543" s="20" t="str">
        <f t="shared" si="16"/>
        <v/>
      </c>
    </row>
    <row r="544" spans="2:7" ht="12.75">
      <c r="B544" s="20" t="str">
        <f>Formula!H540</f>
        <v/>
      </c>
      <c r="C544" s="21" t="str">
        <f>Formula!I540</f>
        <v/>
      </c>
      <c r="D544" s="21">
        <f>Formula!J540</f>
        <v>0</v>
      </c>
      <c r="E544" s="20" t="str">
        <f>Formula!K540</f>
        <v/>
      </c>
      <c r="F544" s="22" t="str">
        <f t="shared" si="17"/>
        <v/>
      </c>
      <c r="G544" s="20" t="str">
        <f t="shared" si="16"/>
        <v/>
      </c>
    </row>
    <row r="545" spans="2:7" ht="12.75">
      <c r="B545" s="20" t="str">
        <f>Formula!H541</f>
        <v/>
      </c>
      <c r="C545" s="21" t="str">
        <f>Formula!I541</f>
        <v/>
      </c>
      <c r="D545" s="21">
        <f>Formula!J541</f>
        <v>0</v>
      </c>
      <c r="E545" s="20" t="str">
        <f>Formula!K541</f>
        <v/>
      </c>
      <c r="F545" s="22" t="str">
        <f t="shared" si="17"/>
        <v/>
      </c>
      <c r="G545" s="20" t="str">
        <f t="shared" si="16"/>
        <v/>
      </c>
    </row>
    <row r="546" spans="2:7" ht="12.75">
      <c r="B546" s="20" t="str">
        <f>Formula!H542</f>
        <v/>
      </c>
      <c r="C546" s="21" t="str">
        <f>Formula!I542</f>
        <v/>
      </c>
      <c r="D546" s="21">
        <f>Formula!J542</f>
        <v>0</v>
      </c>
      <c r="E546" s="20" t="str">
        <f>Formula!K542</f>
        <v/>
      </c>
      <c r="F546" s="22" t="str">
        <f t="shared" si="17"/>
        <v/>
      </c>
      <c r="G546" s="20" t="str">
        <f t="shared" si="16"/>
        <v/>
      </c>
    </row>
    <row r="547" spans="2:7" ht="12.75">
      <c r="B547" s="20" t="str">
        <f>Formula!H543</f>
        <v/>
      </c>
      <c r="C547" s="21" t="str">
        <f>Formula!I543</f>
        <v/>
      </c>
      <c r="D547" s="21">
        <f>Formula!J543</f>
        <v>0</v>
      </c>
      <c r="E547" s="20" t="str">
        <f>Formula!K543</f>
        <v/>
      </c>
      <c r="F547" s="22" t="str">
        <f t="shared" si="17"/>
        <v/>
      </c>
      <c r="G547" s="20" t="str">
        <f t="shared" si="16"/>
        <v/>
      </c>
    </row>
    <row r="548" spans="2:7" ht="12.75">
      <c r="B548" s="20" t="str">
        <f>Formula!H544</f>
        <v/>
      </c>
      <c r="C548" s="21" t="str">
        <f>Formula!I544</f>
        <v/>
      </c>
      <c r="D548" s="21">
        <f>Formula!J544</f>
        <v>0</v>
      </c>
      <c r="E548" s="20" t="str">
        <f>Formula!K544</f>
        <v/>
      </c>
      <c r="F548" s="22" t="str">
        <f t="shared" si="17"/>
        <v/>
      </c>
      <c r="G548" s="20" t="str">
        <f t="shared" si="16"/>
        <v/>
      </c>
    </row>
    <row r="549" spans="2:7" ht="12.75">
      <c r="B549" s="20" t="str">
        <f>Formula!H545</f>
        <v/>
      </c>
      <c r="C549" s="21" t="str">
        <f>Formula!I545</f>
        <v/>
      </c>
      <c r="D549" s="21">
        <f>Formula!J545</f>
        <v>0</v>
      </c>
      <c r="E549" s="20" t="str">
        <f>Formula!K545</f>
        <v/>
      </c>
      <c r="F549" s="22" t="str">
        <f t="shared" si="17"/>
        <v/>
      </c>
      <c r="G549" s="20" t="str">
        <f t="shared" si="16"/>
        <v/>
      </c>
    </row>
    <row r="550" spans="2:7" ht="12.75">
      <c r="B550" s="20" t="str">
        <f>Formula!H546</f>
        <v/>
      </c>
      <c r="C550" s="21" t="str">
        <f>Formula!I546</f>
        <v/>
      </c>
      <c r="D550" s="21">
        <f>Formula!J546</f>
        <v>0</v>
      </c>
      <c r="E550" s="20" t="str">
        <f>Formula!K546</f>
        <v/>
      </c>
      <c r="F550" s="22" t="str">
        <f t="shared" si="17"/>
        <v/>
      </c>
      <c r="G550" s="20" t="str">
        <f t="shared" si="16"/>
        <v/>
      </c>
    </row>
    <row r="551" spans="2:7" ht="12.75">
      <c r="B551" s="20" t="str">
        <f>Formula!H547</f>
        <v/>
      </c>
      <c r="C551" s="21" t="str">
        <f>Formula!I547</f>
        <v/>
      </c>
      <c r="D551" s="21">
        <f>Formula!J547</f>
        <v>0</v>
      </c>
      <c r="E551" s="20" t="str">
        <f>Formula!K547</f>
        <v/>
      </c>
      <c r="F551" s="22" t="str">
        <f t="shared" si="17"/>
        <v/>
      </c>
      <c r="G551" s="20" t="str">
        <f t="shared" si="16"/>
        <v/>
      </c>
    </row>
    <row r="552" spans="2:7" ht="12.75">
      <c r="B552" s="20" t="str">
        <f>Formula!H548</f>
        <v/>
      </c>
      <c r="C552" s="21" t="str">
        <f>Formula!I548</f>
        <v/>
      </c>
      <c r="D552" s="21">
        <f>Formula!J548</f>
        <v>0</v>
      </c>
      <c r="E552" s="20" t="str">
        <f>Formula!K548</f>
        <v/>
      </c>
      <c r="F552" s="22" t="str">
        <f t="shared" si="17"/>
        <v/>
      </c>
      <c r="G552" s="20" t="str">
        <f t="shared" si="16"/>
        <v/>
      </c>
    </row>
    <row r="553" spans="2:7" ht="12.75">
      <c r="B553" s="20" t="str">
        <f>Formula!H549</f>
        <v/>
      </c>
      <c r="C553" s="21" t="str">
        <f>Formula!I549</f>
        <v/>
      </c>
      <c r="D553" s="21">
        <f>Formula!J549</f>
        <v>0</v>
      </c>
      <c r="E553" s="20" t="str">
        <f>Formula!K549</f>
        <v/>
      </c>
      <c r="F553" s="22" t="str">
        <f t="shared" si="17"/>
        <v/>
      </c>
      <c r="G553" s="20" t="str">
        <f t="shared" si="16"/>
        <v/>
      </c>
    </row>
    <row r="554" spans="2:7" ht="12.75">
      <c r="B554" s="20" t="str">
        <f>Formula!H550</f>
        <v/>
      </c>
      <c r="C554" s="21" t="str">
        <f>Formula!I550</f>
        <v/>
      </c>
      <c r="D554" s="21">
        <f>Formula!J550</f>
        <v>0</v>
      </c>
      <c r="E554" s="20" t="str">
        <f>Formula!K550</f>
        <v/>
      </c>
      <c r="F554" s="22" t="str">
        <f t="shared" si="17"/>
        <v/>
      </c>
      <c r="G554" s="20" t="str">
        <f t="shared" si="16"/>
        <v/>
      </c>
    </row>
    <row r="555" spans="2:7" ht="12.75">
      <c r="B555" s="20" t="str">
        <f>Formula!H551</f>
        <v/>
      </c>
      <c r="C555" s="21" t="str">
        <f>Formula!I551</f>
        <v/>
      </c>
      <c r="D555" s="21">
        <f>Formula!J551</f>
        <v>0</v>
      </c>
      <c r="E555" s="20" t="str">
        <f>Formula!K551</f>
        <v/>
      </c>
      <c r="F555" s="22" t="str">
        <f t="shared" si="17"/>
        <v/>
      </c>
      <c r="G555" s="20" t="str">
        <f t="shared" si="16"/>
        <v/>
      </c>
    </row>
    <row r="556" spans="2:7" ht="12.75">
      <c r="B556" s="20" t="str">
        <f>Formula!H552</f>
        <v/>
      </c>
      <c r="C556" s="21" t="str">
        <f>Formula!I552</f>
        <v/>
      </c>
      <c r="D556" s="21">
        <f>Formula!J552</f>
        <v>0</v>
      </c>
      <c r="E556" s="20" t="str">
        <f>Formula!K552</f>
        <v/>
      </c>
      <c r="F556" s="22" t="str">
        <f t="shared" si="17"/>
        <v/>
      </c>
      <c r="G556" s="20" t="str">
        <f t="shared" si="16"/>
        <v/>
      </c>
    </row>
    <row r="557" spans="2:7" ht="12.75">
      <c r="B557" s="20" t="str">
        <f>Formula!H553</f>
        <v/>
      </c>
      <c r="C557" s="21" t="str">
        <f>Formula!I553</f>
        <v/>
      </c>
      <c r="D557" s="21">
        <f>Formula!J553</f>
        <v>0</v>
      </c>
      <c r="E557" s="20" t="str">
        <f>Formula!K553</f>
        <v/>
      </c>
      <c r="F557" s="22" t="str">
        <f t="shared" si="17"/>
        <v/>
      </c>
      <c r="G557" s="20" t="str">
        <f t="shared" si="16"/>
        <v/>
      </c>
    </row>
    <row r="558" spans="2:7" ht="12.75">
      <c r="B558" s="20" t="str">
        <f>Formula!H554</f>
        <v/>
      </c>
      <c r="C558" s="21" t="str">
        <f>Formula!I554</f>
        <v/>
      </c>
      <c r="D558" s="21">
        <f>Formula!J554</f>
        <v>0</v>
      </c>
      <c r="E558" s="20" t="str">
        <f>Formula!K554</f>
        <v/>
      </c>
      <c r="F558" s="22" t="str">
        <f t="shared" si="17"/>
        <v/>
      </c>
      <c r="G558" s="20" t="str">
        <f t="shared" si="16"/>
        <v/>
      </c>
    </row>
    <row r="559" spans="2:7" ht="12.75">
      <c r="B559" s="20" t="str">
        <f>Formula!H555</f>
        <v/>
      </c>
      <c r="C559" s="21" t="str">
        <f>Formula!I555</f>
        <v/>
      </c>
      <c r="D559" s="21">
        <f>Formula!J555</f>
        <v>0</v>
      </c>
      <c r="E559" s="20" t="str">
        <f>Formula!K555</f>
        <v/>
      </c>
      <c r="F559" s="22" t="str">
        <f t="shared" si="17"/>
        <v/>
      </c>
      <c r="G559" s="20" t="str">
        <f t="shared" si="16"/>
        <v/>
      </c>
    </row>
    <row r="560" spans="2:7" ht="12.75">
      <c r="B560" s="20" t="str">
        <f>Formula!H556</f>
        <v/>
      </c>
      <c r="C560" s="21" t="str">
        <f>Formula!I556</f>
        <v/>
      </c>
      <c r="D560" s="21">
        <f>Formula!J556</f>
        <v>0</v>
      </c>
      <c r="E560" s="20" t="str">
        <f>Formula!K556</f>
        <v/>
      </c>
      <c r="F560" s="22" t="str">
        <f t="shared" si="17"/>
        <v/>
      </c>
      <c r="G560" s="20" t="str">
        <f t="shared" si="16"/>
        <v/>
      </c>
    </row>
    <row r="561" spans="2:7" ht="12.75">
      <c r="B561" s="20" t="str">
        <f>Formula!H557</f>
        <v/>
      </c>
      <c r="C561" s="21" t="str">
        <f>Formula!I557</f>
        <v/>
      </c>
      <c r="D561" s="21">
        <f>Formula!J557</f>
        <v>0</v>
      </c>
      <c r="E561" s="20" t="str">
        <f>Formula!K557</f>
        <v/>
      </c>
      <c r="F561" s="22" t="str">
        <f t="shared" si="17"/>
        <v/>
      </c>
      <c r="G561" s="20" t="str">
        <f t="shared" si="16"/>
        <v/>
      </c>
    </row>
    <row r="562" spans="2:7" ht="12.75">
      <c r="B562" s="20" t="str">
        <f>Formula!H558</f>
        <v/>
      </c>
      <c r="C562" s="21" t="str">
        <f>Formula!I558</f>
        <v/>
      </c>
      <c r="D562" s="21">
        <f>Formula!J558</f>
        <v>0</v>
      </c>
      <c r="E562" s="20" t="str">
        <f>Formula!K558</f>
        <v/>
      </c>
      <c r="F562" s="22" t="str">
        <f t="shared" ref="F562:F564" si="18">IF(B562&lt;&gt;"", "ADD", "")</f>
        <v/>
      </c>
      <c r="G562" s="20" t="str">
        <f t="shared" si="16"/>
        <v/>
      </c>
    </row>
    <row r="563" spans="2:7" ht="12.75">
      <c r="B563" s="20" t="str">
        <f>Formula!H559</f>
        <v/>
      </c>
      <c r="C563" s="21" t="str">
        <f>Formula!I559</f>
        <v/>
      </c>
      <c r="D563" s="21">
        <f>Formula!J559</f>
        <v>0</v>
      </c>
      <c r="E563" s="20" t="str">
        <f>Formula!K559</f>
        <v/>
      </c>
      <c r="F563" s="22" t="str">
        <f t="shared" si="18"/>
        <v/>
      </c>
      <c r="G563" s="20" t="str">
        <f t="shared" si="16"/>
        <v/>
      </c>
    </row>
    <row r="564" spans="2:7" ht="12.75">
      <c r="B564" s="20" t="str">
        <f>Formula!H560</f>
        <v/>
      </c>
      <c r="C564" s="21" t="str">
        <f>Formula!I560</f>
        <v/>
      </c>
      <c r="D564" s="21">
        <f>Formula!J560</f>
        <v>0</v>
      </c>
      <c r="E564" s="20" t="str">
        <f>Formula!K560</f>
        <v/>
      </c>
      <c r="F564" s="22" t="str">
        <f t="shared" si="18"/>
        <v/>
      </c>
      <c r="G564" s="20" t="str">
        <f t="shared" si="16"/>
        <v/>
      </c>
    </row>
  </sheetData>
  <autoFilter ref="B5:G305" xr:uid="{5749D154-6663-403A-823A-162D3023EC3B}"/>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C14686D1E67B418C8D8095AAEE967C" ma:contentTypeVersion="12" ma:contentTypeDescription="Create a new document." ma:contentTypeScope="" ma:versionID="52aa272df20c0f17a4e3f199f0a1c78a">
  <xsd:schema xmlns:xsd="http://www.w3.org/2001/XMLSchema" xmlns:xs="http://www.w3.org/2001/XMLSchema" xmlns:p="http://schemas.microsoft.com/office/2006/metadata/properties" xmlns:ns2="64d0db3e-fd52-4a8b-a868-6d1e9e7b4a63" xmlns:ns3="139d9268-c4ba-4449-b616-eb87459bc61d" targetNamespace="http://schemas.microsoft.com/office/2006/metadata/properties" ma:root="true" ma:fieldsID="6dc11c1a49384b787b392936ce50026f" ns2:_="" ns3:_="">
    <xsd:import namespace="64d0db3e-fd52-4a8b-a868-6d1e9e7b4a63"/>
    <xsd:import namespace="139d9268-c4ba-4449-b616-eb87459bc6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d0db3e-fd52-4a8b-a868-6d1e9e7b4a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39d9268-c4ba-4449-b616-eb87459bc61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0DBFDE4-8735-4DE0-A372-67FC74DBAD3B}"/>
</file>

<file path=customXml/itemProps2.xml><?xml version="1.0" encoding="utf-8"?>
<ds:datastoreItem xmlns:ds="http://schemas.openxmlformats.org/officeDocument/2006/customXml" ds:itemID="{9DB00C14-ABC8-4F6C-845B-83E4C3B84E73}"/>
</file>

<file path=customXml/itemProps3.xml><?xml version="1.0" encoding="utf-8"?>
<ds:datastoreItem xmlns:ds="http://schemas.openxmlformats.org/officeDocument/2006/customXml" ds:itemID="{4C4731AF-E30F-48E3-A870-554BAADF6D0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Ivan</dc:creator>
  <cp:keywords/>
  <dc:description/>
  <cp:lastModifiedBy>Jonathan Stevenson</cp:lastModifiedBy>
  <cp:revision/>
  <dcterms:created xsi:type="dcterms:W3CDTF">2021-01-20T23:39:10Z</dcterms:created>
  <dcterms:modified xsi:type="dcterms:W3CDTF">2022-01-14T16:21:06Z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0x010100B4C14686D1E67B418C8D8095AAEE967C</vt:lpwstr>
  </property>
</Properties>
</file>