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workspace\BasesNoSQL\GraphDB\"/>
    </mc:Choice>
  </mc:AlternateContent>
  <xr:revisionPtr revIDLastSave="0" documentId="13_ncr:1_{5CB46A70-19D7-4D00-A8B0-FB0BEDBD463A}" xr6:coauthVersionLast="40" xr6:coauthVersionMax="40" xr10:uidLastSave="{00000000-0000-0000-0000-000000000000}"/>
  <bookViews>
    <workbookView xWindow="0" yWindow="0" windowWidth="14380" windowHeight="3970" firstSheet="2" activeTab="5" xr2:uid="{6BD6672E-C809-427E-97A5-E9DC5CD67CCD}"/>
  </bookViews>
  <sheets>
    <sheet name="Sheet6" sheetId="6" r:id="rId1"/>
    <sheet name="Sheet7" sheetId="7" r:id="rId2"/>
    <sheet name="PostgreSQL" sheetId="5" r:id="rId3"/>
    <sheet name="JanusGraph AdHoc" sheetId="1" r:id="rId4"/>
    <sheet name="JanusGraph Known Algos" sheetId="2" r:id="rId5"/>
    <sheet name="Charts" sheetId="3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7" i="1"/>
  <c r="H8" i="1"/>
  <c r="H9" i="1"/>
  <c r="H11" i="1"/>
  <c r="H12" i="1"/>
  <c r="H13" i="1"/>
  <c r="H15" i="1"/>
  <c r="H16" i="1"/>
  <c r="H17" i="1"/>
  <c r="H19" i="1"/>
  <c r="H20" i="1"/>
  <c r="H21" i="1"/>
  <c r="H3" i="1"/>
  <c r="H21" i="2"/>
  <c r="H20" i="2"/>
  <c r="H19" i="2"/>
  <c r="H17" i="2"/>
  <c r="H16" i="2"/>
  <c r="H15" i="2"/>
  <c r="H13" i="2"/>
  <c r="H12" i="2"/>
  <c r="H11" i="2"/>
  <c r="H9" i="2"/>
  <c r="H8" i="2"/>
  <c r="H7" i="2"/>
  <c r="H4" i="2"/>
  <c r="H5" i="2"/>
  <c r="H3" i="2"/>
  <c r="F27" i="1"/>
  <c r="A27" i="1"/>
  <c r="F26" i="1"/>
  <c r="A26" i="1"/>
  <c r="F25" i="1"/>
  <c r="A25" i="1"/>
  <c r="A26" i="5"/>
  <c r="B26" i="5"/>
  <c r="C26" i="5"/>
  <c r="D26" i="5"/>
  <c r="E26" i="5"/>
  <c r="F26" i="5"/>
  <c r="G26" i="5"/>
  <c r="H26" i="5"/>
  <c r="I26" i="5"/>
  <c r="J26" i="5"/>
  <c r="A27" i="5"/>
  <c r="B27" i="5"/>
  <c r="C27" i="5"/>
  <c r="D27" i="5"/>
  <c r="E27" i="5"/>
  <c r="F27" i="5"/>
  <c r="G27" i="5"/>
  <c r="H27" i="5"/>
  <c r="I27" i="5"/>
  <c r="J27" i="5"/>
  <c r="J25" i="5"/>
  <c r="I25" i="5"/>
  <c r="H25" i="5"/>
  <c r="G25" i="5"/>
  <c r="F25" i="5"/>
  <c r="E25" i="5"/>
  <c r="D25" i="5"/>
  <c r="C25" i="5"/>
  <c r="B25" i="5"/>
  <c r="A25" i="5"/>
  <c r="I3" i="5"/>
  <c r="I21" i="5"/>
  <c r="H21" i="5"/>
  <c r="I20" i="5"/>
  <c r="H20" i="5"/>
  <c r="I19" i="5"/>
  <c r="H19" i="5"/>
  <c r="I17" i="5"/>
  <c r="H17" i="5"/>
  <c r="I16" i="5"/>
  <c r="H16" i="5"/>
  <c r="I15" i="5"/>
  <c r="H15" i="5"/>
  <c r="I13" i="5"/>
  <c r="H13" i="5"/>
  <c r="I12" i="5"/>
  <c r="H12" i="5"/>
  <c r="I11" i="5"/>
  <c r="H11" i="5"/>
  <c r="I9" i="5"/>
  <c r="H9" i="5"/>
  <c r="I8" i="5"/>
  <c r="H8" i="5"/>
  <c r="I7" i="5"/>
  <c r="H7" i="5"/>
  <c r="I5" i="5"/>
  <c r="H5" i="5"/>
  <c r="I4" i="5"/>
  <c r="H4" i="5"/>
  <c r="H3" i="5"/>
  <c r="I4" i="1"/>
  <c r="I5" i="1"/>
  <c r="I3" i="1"/>
  <c r="I3" i="2"/>
  <c r="A25" i="2"/>
  <c r="F25" i="2"/>
  <c r="E27" i="2"/>
  <c r="I21" i="2"/>
  <c r="J27" i="2"/>
  <c r="I5" i="2"/>
  <c r="A27" i="2"/>
  <c r="F27" i="2"/>
  <c r="I9" i="2"/>
  <c r="B27" i="2"/>
  <c r="G27" i="2"/>
  <c r="C26" i="2"/>
  <c r="H26" i="2"/>
  <c r="I12" i="2"/>
  <c r="I16" i="2"/>
  <c r="D26" i="2"/>
  <c r="I26" i="2"/>
  <c r="E25" i="2"/>
  <c r="I19" i="2"/>
  <c r="J25" i="2"/>
  <c r="I7" i="2"/>
  <c r="B25" i="2"/>
  <c r="G25" i="2"/>
  <c r="H25" i="2"/>
  <c r="C25" i="2"/>
  <c r="I11" i="2"/>
  <c r="I4" i="2"/>
  <c r="F26" i="2"/>
  <c r="A26" i="2"/>
  <c r="I17" i="2"/>
  <c r="I27" i="2"/>
  <c r="D27" i="2"/>
  <c r="I13" i="2"/>
  <c r="C27" i="2"/>
  <c r="H27" i="2"/>
  <c r="E26" i="2"/>
  <c r="J26" i="2"/>
  <c r="I20" i="2"/>
  <c r="I15" i="2"/>
  <c r="D25" i="2"/>
  <c r="I25" i="2"/>
  <c r="I8" i="2"/>
  <c r="G26" i="2"/>
  <c r="B26" i="2"/>
  <c r="C27" i="1"/>
  <c r="I13" i="1"/>
  <c r="H27" i="1"/>
  <c r="I27" i="1"/>
  <c r="D27" i="1"/>
  <c r="I17" i="1"/>
  <c r="B26" i="1"/>
  <c r="I8" i="1"/>
  <c r="G26" i="1"/>
  <c r="I11" i="1"/>
  <c r="C25" i="1"/>
  <c r="H25" i="1"/>
  <c r="I21" i="1"/>
  <c r="E27" i="1"/>
  <c r="J27" i="1"/>
  <c r="B25" i="1"/>
  <c r="I7" i="1"/>
  <c r="G25" i="1"/>
  <c r="E26" i="1"/>
  <c r="J26" i="1"/>
  <c r="I20" i="1"/>
  <c r="I25" i="1"/>
  <c r="I15" i="1"/>
  <c r="D25" i="1"/>
  <c r="D26" i="1"/>
  <c r="I26" i="1"/>
  <c r="I16" i="1"/>
  <c r="I9" i="1"/>
  <c r="G27" i="1"/>
  <c r="B27" i="1"/>
  <c r="C26" i="1"/>
  <c r="I12" i="1"/>
  <c r="H26" i="1"/>
  <c r="E25" i="1"/>
  <c r="J25" i="1"/>
  <c r="I19" i="1"/>
</calcChain>
</file>

<file path=xl/sharedStrings.xml><?xml version="1.0" encoding="utf-8"?>
<sst xmlns="http://schemas.openxmlformats.org/spreadsheetml/2006/main" count="142" uniqueCount="25">
  <si>
    <t>t1</t>
  </si>
  <si>
    <t>t2</t>
  </si>
  <si>
    <t>t3</t>
  </si>
  <si>
    <t>t4</t>
  </si>
  <si>
    <t>t5</t>
  </si>
  <si>
    <t>t_avg</t>
  </si>
  <si>
    <t>t_stdev</t>
  </si>
  <si>
    <t>v4</t>
  </si>
  <si>
    <t>a</t>
  </si>
  <si>
    <t>b</t>
  </si>
  <si>
    <t>c</t>
  </si>
  <si>
    <t>v5</t>
  </si>
  <si>
    <t>v6</t>
  </si>
  <si>
    <t>v7</t>
  </si>
  <si>
    <t>v8</t>
  </si>
  <si>
    <t>JanusGraph Ad-hoc</t>
  </si>
  <si>
    <t>PostgreSQL</t>
  </si>
  <si>
    <t>JanusGraph Floyd-Warshall</t>
  </si>
  <si>
    <t>Stdevs</t>
  </si>
  <si>
    <t>Gráfico</t>
  </si>
  <si>
    <t>Query 2.a</t>
  </si>
  <si>
    <t>Query 2.b</t>
  </si>
  <si>
    <t>Query 2.c</t>
  </si>
  <si>
    <t>Datasets grandes</t>
  </si>
  <si>
    <t>Datasets Grandes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</si>
</sst>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0" fillId="0" borderId="0" xfId="0" applyBorder="1"/>
    <xf numFmtId="0" fontId="1" fillId="0" borderId="0" xfId="0" applyFont="1" applyBorder="1" applyAlignment="1">
      <alignment horizontal="right" wrapText="1"/>
    </xf>
    <xf numFmtId="3" fontId="1" fillId="0" borderId="0" xfId="0" applyNumberFormat="1" applyFont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26091487291108"/>
          <c:y val="0.12813991388331361"/>
          <c:w val="0.68531995821027836"/>
          <c:h val="0.72088764946048411"/>
        </c:manualLayout>
      </c:layout>
      <c:lineChart>
        <c:grouping val="standard"/>
        <c:varyColors val="0"/>
        <c:ser>
          <c:idx val="6"/>
          <c:order val="0"/>
          <c:tx>
            <c:strRef>
              <c:f>Charts!$A$5</c:f>
              <c:strCache>
                <c:ptCount val="1"/>
                <c:pt idx="0">
                  <c:v>JanusGraph Ad-hoc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Charts!$G$5:$K$5</c:f>
                <c:numCache>
                  <c:formatCode>General</c:formatCode>
                  <c:ptCount val="5"/>
                  <c:pt idx="0">
                    <c:v>31.342197327777267</c:v>
                  </c:pt>
                  <c:pt idx="1">
                    <c:v>33.955853692699293</c:v>
                  </c:pt>
                  <c:pt idx="2">
                    <c:v>56.51843357112211</c:v>
                  </c:pt>
                  <c:pt idx="3">
                    <c:v>28.728615235220325</c:v>
                  </c:pt>
                  <c:pt idx="4">
                    <c:v>80.541914553852024</c:v>
                  </c:pt>
                </c:numCache>
              </c:numRef>
            </c:plus>
            <c:minus>
              <c:numRef>
                <c:f>Charts!$G$5:$K$5</c:f>
                <c:numCache>
                  <c:formatCode>General</c:formatCode>
                  <c:ptCount val="5"/>
                  <c:pt idx="0">
                    <c:v>31.342197327777267</c:v>
                  </c:pt>
                  <c:pt idx="1">
                    <c:v>33.955853692699293</c:v>
                  </c:pt>
                  <c:pt idx="2">
                    <c:v>56.51843357112211</c:v>
                  </c:pt>
                  <c:pt idx="3">
                    <c:v>28.728615235220325</c:v>
                  </c:pt>
                  <c:pt idx="4">
                    <c:v>80.541914553852024</c:v>
                  </c:pt>
                </c:numCache>
              </c:numRef>
            </c:minus>
          </c:errBars>
          <c:cat>
            <c:numRef>
              <c:f>Charts!$B$3:$F$3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Charts!$B$5:$F$5</c:f>
              <c:numCache>
                <c:formatCode>General</c:formatCode>
                <c:ptCount val="5"/>
                <c:pt idx="0">
                  <c:v>254.33333333333334</c:v>
                </c:pt>
                <c:pt idx="1">
                  <c:v>309</c:v>
                </c:pt>
                <c:pt idx="2">
                  <c:v>359.66666666666669</c:v>
                </c:pt>
                <c:pt idx="3">
                  <c:v>472.33333333333331</c:v>
                </c:pt>
                <c:pt idx="4">
                  <c:v>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5C7-408C-A373-2EBCCA5E5BBE}"/>
            </c:ext>
          </c:extLst>
        </c:ser>
        <c:ser>
          <c:idx val="7"/>
          <c:order val="1"/>
          <c:tx>
            <c:strRef>
              <c:f>Charts!$A$6</c:f>
              <c:strCache>
                <c:ptCount val="1"/>
                <c:pt idx="0">
                  <c:v>JanusGraph Floyd-Warshall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Charts!$G$6:$K$6</c:f>
                <c:numCache>
                  <c:formatCode>General</c:formatCode>
                  <c:ptCount val="5"/>
                  <c:pt idx="0">
                    <c:v>9.2915732431775684</c:v>
                  </c:pt>
                  <c:pt idx="1">
                    <c:v>15.143755588800731</c:v>
                  </c:pt>
                  <c:pt idx="2">
                    <c:v>8.5049005481153817</c:v>
                  </c:pt>
                  <c:pt idx="3">
                    <c:v>10.785793124908958</c:v>
                  </c:pt>
                  <c:pt idx="4">
                    <c:v>7</c:v>
                  </c:pt>
                </c:numCache>
              </c:numRef>
            </c:plus>
            <c:minus>
              <c:numRef>
                <c:f>Charts!$G$6:$K$6</c:f>
                <c:numCache>
                  <c:formatCode>General</c:formatCode>
                  <c:ptCount val="5"/>
                  <c:pt idx="0">
                    <c:v>9.2915732431775684</c:v>
                  </c:pt>
                  <c:pt idx="1">
                    <c:v>15.143755588800731</c:v>
                  </c:pt>
                  <c:pt idx="2">
                    <c:v>8.5049005481153817</c:v>
                  </c:pt>
                  <c:pt idx="3">
                    <c:v>10.785793124908958</c:v>
                  </c:pt>
                  <c:pt idx="4">
                    <c:v>7</c:v>
                  </c:pt>
                </c:numCache>
              </c:numRef>
            </c:minus>
          </c:errBars>
          <c:cat>
            <c:numRef>
              <c:f>Charts!$B$3:$F$3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Charts!$B$6:$F$6</c:f>
              <c:numCache>
                <c:formatCode>General</c:formatCode>
                <c:ptCount val="5"/>
                <c:pt idx="0">
                  <c:v>189.33333333333334</c:v>
                </c:pt>
                <c:pt idx="1">
                  <c:v>182.66666666666666</c:v>
                </c:pt>
                <c:pt idx="2">
                  <c:v>193.66666666666666</c:v>
                </c:pt>
                <c:pt idx="3">
                  <c:v>194.33333333333334</c:v>
                </c:pt>
                <c:pt idx="4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5C7-408C-A373-2EBCCA5E5BBE}"/>
            </c:ext>
          </c:extLst>
        </c:ser>
        <c:ser>
          <c:idx val="0"/>
          <c:order val="2"/>
          <c:tx>
            <c:strRef>
              <c:f>Charts!$A$4</c:f>
              <c:strCache>
                <c:ptCount val="1"/>
                <c:pt idx="0">
                  <c:v>PostgreSQL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Charts!$G$4:$K$4</c:f>
                <c:numCache>
                  <c:formatCode>General</c:formatCode>
                  <c:ptCount val="5"/>
                  <c:pt idx="0">
                    <c:v>4179.9459569267146</c:v>
                  </c:pt>
                  <c:pt idx="1">
                    <c:v>41168.0891141549</c:v>
                  </c:pt>
                  <c:pt idx="2">
                    <c:v>69097.9243023491</c:v>
                  </c:pt>
                  <c:pt idx="3">
                    <c:v>29886.955054044327</c:v>
                  </c:pt>
                  <c:pt idx="4">
                    <c:v>18725.593059404244</c:v>
                  </c:pt>
                </c:numCache>
              </c:numRef>
            </c:plus>
            <c:minus>
              <c:numRef>
                <c:f>Charts!$G$4:$K$4</c:f>
                <c:numCache>
                  <c:formatCode>General</c:formatCode>
                  <c:ptCount val="5"/>
                  <c:pt idx="0">
                    <c:v>4179.9459569267146</c:v>
                  </c:pt>
                  <c:pt idx="1">
                    <c:v>41168.0891141549</c:v>
                  </c:pt>
                  <c:pt idx="2">
                    <c:v>69097.9243023491</c:v>
                  </c:pt>
                  <c:pt idx="3">
                    <c:v>29886.955054044327</c:v>
                  </c:pt>
                  <c:pt idx="4">
                    <c:v>18725.593059404244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Charts!$B$4:$F$4</c:f>
              <c:numCache>
                <c:formatCode>General</c:formatCode>
                <c:ptCount val="5"/>
                <c:pt idx="0">
                  <c:v>5437.5039999999999</c:v>
                </c:pt>
                <c:pt idx="1">
                  <c:v>84655.258000000002</c:v>
                </c:pt>
                <c:pt idx="2">
                  <c:v>179003.75333333333</c:v>
                </c:pt>
                <c:pt idx="3">
                  <c:v>218585.95199999996</c:v>
                </c:pt>
                <c:pt idx="4">
                  <c:v>249009.76733333329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5C7-408C-A373-2EBCCA5E5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915344"/>
        <c:axId val="53073584"/>
      </c:lineChart>
      <c:catAx>
        <c:axId val="204991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llamadas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3584"/>
        <c:crosses val="autoZero"/>
        <c:auto val="1"/>
        <c:lblAlgn val="ctr"/>
        <c:lblOffset val="100"/>
        <c:noMultiLvlLbl val="0"/>
      </c:catAx>
      <c:valAx>
        <c:axId val="53073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(tiempo)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915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02664807744098"/>
          <c:y val="0.29769440584632806"/>
          <c:w val="0.16797330589712572"/>
          <c:h val="0.4224569845435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Charts!$A$32</c:f>
              <c:strCache>
                <c:ptCount val="1"/>
                <c:pt idx="0">
                  <c:v>JanusGraph Ad-hoc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Charts!$B$31:$D$31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500</c:v>
                </c:pt>
              </c:numCache>
            </c:numRef>
          </c:cat>
          <c:val>
            <c:numRef>
              <c:f>Charts!$B$32:$D$32</c:f>
              <c:numCache>
                <c:formatCode>General</c:formatCode>
                <c:ptCount val="3"/>
                <c:pt idx="0">
                  <c:v>10632</c:v>
                </c:pt>
                <c:pt idx="1">
                  <c:v>12327</c:v>
                </c:pt>
                <c:pt idx="2">
                  <c:v>14743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A-4D33-83B2-8A0AA9DDDC72}"/>
            </c:ext>
          </c:extLst>
        </c:ser>
        <c:ser>
          <c:idx val="1"/>
          <c:order val="1"/>
          <c:tx>
            <c:strRef>
              <c:f>Charts!$A$33</c:f>
              <c:strCache>
                <c:ptCount val="1"/>
                <c:pt idx="0">
                  <c:v>JanusGraph Floyd-Warshall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Charts!$B$31:$D$31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500</c:v>
                </c:pt>
              </c:numCache>
            </c:numRef>
          </c:cat>
          <c:val>
            <c:numRef>
              <c:f>Charts!$B$33:$D$33</c:f>
              <c:numCache>
                <c:formatCode>General</c:formatCode>
                <c:ptCount val="3"/>
                <c:pt idx="0">
                  <c:v>7485</c:v>
                </c:pt>
                <c:pt idx="1">
                  <c:v>8708</c:v>
                </c:pt>
                <c:pt idx="2">
                  <c:v>8905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A-4D33-83B2-8A0AA9DDD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325968"/>
        <c:axId val="454349760"/>
      </c:barChart>
      <c:catAx>
        <c:axId val="45432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llamadas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49760"/>
        <c:crosses val="autoZero"/>
        <c:auto val="1"/>
        <c:lblAlgn val="ctr"/>
        <c:lblOffset val="100"/>
        <c:noMultiLvlLbl val="0"/>
      </c:catAx>
      <c:valAx>
        <c:axId val="454349760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2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527050</xdr:colOff>
      <xdr:row>1</xdr:row>
      <xdr:rowOff>57150</xdr:rowOff>
    </xdr:from>
    <xdr:to>
      <xdr:col>21</xdr:col>
      <xdr:colOff>501650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EE72D3-A124-487E-AF7F-B656EE213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355600</xdr:colOff>
      <xdr:row>25</xdr:row>
      <xdr:rowOff>19050</xdr:rowOff>
    </xdr:from>
    <xdr:to>
      <xdr:col>18</xdr:col>
      <xdr:colOff>342900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D4A66-8A6E-464E-8613-8809948C0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C54BD-C5B8-4750-AA7B-5A0A70268B76}">
  <dimension ref="A1:C5"/>
  <sheetViews>
    <sheetView workbookViewId="0">
      <selection sqref="A1:C5"/>
    </sheetView>
  </sheetViews>
  <sheetFormatPr defaultRowHeight="14.5" x14ac:dyDescent="0.35"/>
  <sheetData>
    <row r="1" spans="1:3" x14ac:dyDescent="0.35">
      <c r="A1">
        <v>34</v>
      </c>
      <c r="B1">
        <v>33</v>
      </c>
      <c r="C1">
        <v>30</v>
      </c>
    </row>
    <row r="2" spans="1:3" x14ac:dyDescent="0.35">
      <c r="A2">
        <v>69</v>
      </c>
      <c r="B2">
        <v>69</v>
      </c>
      <c r="C2">
        <v>78</v>
      </c>
    </row>
    <row r="3" spans="1:3" x14ac:dyDescent="0.35">
      <c r="A3">
        <v>110</v>
      </c>
      <c r="B3">
        <v>105</v>
      </c>
      <c r="C3">
        <v>109</v>
      </c>
    </row>
    <row r="4" spans="1:3" x14ac:dyDescent="0.35">
      <c r="A4">
        <v>144</v>
      </c>
      <c r="B4">
        <v>141</v>
      </c>
      <c r="C4">
        <v>140</v>
      </c>
    </row>
    <row r="5" spans="1:3" x14ac:dyDescent="0.35">
      <c r="A5">
        <v>179</v>
      </c>
      <c r="B5">
        <v>175</v>
      </c>
      <c r="C5">
        <v>188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3AAF-3E82-4FBD-BC86-E64EAD77D8D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48883-AB45-4567-8B41-559ACD82BC46}">
  <dimension ref="A1:L27"/>
  <sheetViews>
    <sheetView topLeftCell="A9" workbookViewId="0">
      <selection activeCell="M22" sqref="A1:XFD1048576"/>
    </sheetView>
  </sheetViews>
  <sheetFormatPr defaultRowHeight="14.5" x14ac:dyDescent="0.35"/>
  <cols>
    <col min="1" max="1" width="8.7265625" style="5"/>
    <col min="2" max="2" width="10.36328125" style="5" bestFit="1" customWidth="1"/>
    <col min="3" max="5" width="11.36328125" style="5" bestFit="1" customWidth="1"/>
    <col min="6" max="16384" width="8.7265625" style="5"/>
  </cols>
  <sheetData>
    <row r="1" spans="1:12" x14ac:dyDescent="0.3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/>
      <c r="H1" s="4" t="s">
        <v>5</v>
      </c>
      <c r="I1" s="4" t="s">
        <v>6</v>
      </c>
    </row>
    <row r="2" spans="1:12" x14ac:dyDescent="0.35">
      <c r="A2" s="4" t="s">
        <v>7</v>
      </c>
      <c r="B2" s="4"/>
      <c r="C2" s="4"/>
      <c r="D2" s="4"/>
      <c r="E2" s="4"/>
      <c r="F2" s="4"/>
      <c r="G2" s="4"/>
      <c r="H2" s="4"/>
      <c r="I2" s="4"/>
    </row>
    <row r="3" spans="1:12" x14ac:dyDescent="0.35">
      <c r="A3" s="4" t="s">
        <v>8</v>
      </c>
      <c r="B3" s="6">
        <v>7674.049</v>
      </c>
      <c r="C3" s="6">
        <v>9045.5</v>
      </c>
      <c r="D3" s="6">
        <v>690.77099999999996</v>
      </c>
      <c r="E3" s="6"/>
      <c r="F3" s="6"/>
      <c r="G3" s="4"/>
      <c r="H3" s="6">
        <f>AVERAGE(B3:F3)</f>
        <v>5803.44</v>
      </c>
      <c r="I3" s="7">
        <f>_xlfn.STDEV.S(B3:F3)</f>
        <v>4480.4863228249005</v>
      </c>
      <c r="K3" s="5">
        <v>8122.1090000000004</v>
      </c>
      <c r="L3" s="5">
        <v>8057.22</v>
      </c>
    </row>
    <row r="4" spans="1:12" x14ac:dyDescent="0.35">
      <c r="A4" s="4" t="s">
        <v>9</v>
      </c>
      <c r="B4" s="6">
        <v>7229.5330000000004</v>
      </c>
      <c r="C4" s="6">
        <v>8446.3880000000008</v>
      </c>
      <c r="D4" s="6">
        <v>589.43899999999996</v>
      </c>
      <c r="E4" s="6"/>
      <c r="F4" s="6"/>
      <c r="G4" s="4"/>
      <c r="H4" s="6">
        <f t="shared" ref="H4:H21" si="0">AVERAGE(B4:F4)</f>
        <v>5421.7866666666678</v>
      </c>
      <c r="I4" s="7">
        <f t="shared" ref="I4:I21" si="1">_xlfn.STDEV.S(B4:F4)</f>
        <v>4228.9327260445189</v>
      </c>
      <c r="K4" s="5">
        <v>7798.5140000000001</v>
      </c>
      <c r="L4" s="5">
        <v>7037.0079999999998</v>
      </c>
    </row>
    <row r="5" spans="1:12" x14ac:dyDescent="0.35">
      <c r="A5" s="4" t="s">
        <v>10</v>
      </c>
      <c r="B5" s="6">
        <v>7288.1379999999999</v>
      </c>
      <c r="C5" s="6">
        <v>8372.6679999999997</v>
      </c>
      <c r="D5" s="6">
        <v>651.70600000000002</v>
      </c>
      <c r="E5" s="6"/>
      <c r="F5" s="6"/>
      <c r="G5" s="4"/>
      <c r="H5" s="6">
        <f t="shared" si="0"/>
        <v>5437.5039999999999</v>
      </c>
      <c r="I5" s="7">
        <f t="shared" si="1"/>
        <v>4179.9459569267146</v>
      </c>
      <c r="K5" s="5">
        <v>7599.5140000000001</v>
      </c>
      <c r="L5" s="5">
        <v>7096.4709999999995</v>
      </c>
    </row>
    <row r="6" spans="1:12" x14ac:dyDescent="0.35">
      <c r="A6" s="4" t="s">
        <v>11</v>
      </c>
      <c r="B6" s="4"/>
      <c r="C6" s="4"/>
      <c r="D6" s="4"/>
      <c r="E6" s="4"/>
      <c r="F6" s="4"/>
      <c r="G6" s="4"/>
      <c r="H6" s="6"/>
      <c r="I6" s="7"/>
    </row>
    <row r="7" spans="1:12" x14ac:dyDescent="0.35">
      <c r="A7" s="4" t="s">
        <v>8</v>
      </c>
      <c r="B7" s="6">
        <v>39024.92</v>
      </c>
      <c r="C7" s="6">
        <v>102197.785</v>
      </c>
      <c r="D7" s="6">
        <v>119065.322</v>
      </c>
      <c r="E7" s="6"/>
      <c r="F7" s="6"/>
      <c r="G7" s="4"/>
      <c r="H7" s="6">
        <f t="shared" si="0"/>
        <v>86762.675666666662</v>
      </c>
      <c r="I7" s="7">
        <f t="shared" si="1"/>
        <v>42193.582902846341</v>
      </c>
      <c r="K7" s="5">
        <v>37813.783000000003</v>
      </c>
      <c r="L7" s="5">
        <v>36488.705999999998</v>
      </c>
    </row>
    <row r="8" spans="1:12" x14ac:dyDescent="0.35">
      <c r="A8" s="4" t="s">
        <v>9</v>
      </c>
      <c r="B8" s="6">
        <v>37341.438999999998</v>
      </c>
      <c r="C8" s="2">
        <v>103239.44500000001</v>
      </c>
      <c r="D8" s="6">
        <v>105510.25900000001</v>
      </c>
      <c r="E8" s="6"/>
      <c r="F8" s="6"/>
      <c r="G8" s="4"/>
      <c r="H8" s="6">
        <f t="shared" si="0"/>
        <v>82030.381000000008</v>
      </c>
      <c r="I8" s="7">
        <f t="shared" si="1"/>
        <v>38718.410373686158</v>
      </c>
      <c r="K8" s="5">
        <v>38533.805</v>
      </c>
      <c r="L8" s="5">
        <v>35998.328999999998</v>
      </c>
    </row>
    <row r="9" spans="1:12" x14ac:dyDescent="0.35">
      <c r="A9" s="4" t="s">
        <v>10</v>
      </c>
      <c r="B9" s="6">
        <v>37234.875</v>
      </c>
      <c r="C9" s="6">
        <v>105485.863</v>
      </c>
      <c r="D9" s="6">
        <v>111245.03599999999</v>
      </c>
      <c r="E9" s="6"/>
      <c r="F9" s="6"/>
      <c r="G9" s="4"/>
      <c r="H9" s="6">
        <f t="shared" si="0"/>
        <v>84655.258000000002</v>
      </c>
      <c r="I9" s="7">
        <f t="shared" si="1"/>
        <v>41168.0891141549</v>
      </c>
      <c r="K9" s="5">
        <v>39172.269</v>
      </c>
      <c r="L9" s="5">
        <v>35949.69</v>
      </c>
    </row>
    <row r="10" spans="1:12" x14ac:dyDescent="0.35">
      <c r="A10" s="4" t="s">
        <v>12</v>
      </c>
      <c r="B10" s="4"/>
      <c r="C10" s="4"/>
      <c r="D10" s="4"/>
      <c r="E10" s="4"/>
      <c r="F10" s="4"/>
      <c r="G10" s="4"/>
      <c r="H10" s="6"/>
      <c r="I10" s="7"/>
    </row>
    <row r="11" spans="1:12" x14ac:dyDescent="0.35">
      <c r="A11" s="4" t="s">
        <v>8</v>
      </c>
      <c r="B11" s="2">
        <v>246108.353</v>
      </c>
      <c r="C11" s="6">
        <v>107633.848</v>
      </c>
      <c r="D11" s="6">
        <v>194484.15299999999</v>
      </c>
      <c r="E11" s="6"/>
      <c r="F11" s="6"/>
      <c r="G11" s="4"/>
      <c r="H11" s="6">
        <f t="shared" si="0"/>
        <v>182742.11800000002</v>
      </c>
      <c r="I11" s="7">
        <f t="shared" si="1"/>
        <v>69980.023386711284</v>
      </c>
      <c r="K11" s="5">
        <v>251529.24400000001</v>
      </c>
      <c r="L11" s="5">
        <v>233422.92499999999</v>
      </c>
    </row>
    <row r="12" spans="1:12" x14ac:dyDescent="0.35">
      <c r="A12" s="4" t="s">
        <v>9</v>
      </c>
      <c r="B12" s="6">
        <v>236714.91</v>
      </c>
      <c r="C12" s="6">
        <v>106754.84299999999</v>
      </c>
      <c r="D12" s="6">
        <v>185142.52100000001</v>
      </c>
      <c r="E12" s="6"/>
      <c r="F12" s="6"/>
      <c r="G12" s="4"/>
      <c r="H12" s="6">
        <f t="shared" si="0"/>
        <v>176204.09133333332</v>
      </c>
      <c r="I12" s="7">
        <f t="shared" si="1"/>
        <v>65439.486530233342</v>
      </c>
      <c r="K12" s="5">
        <v>248648.11</v>
      </c>
      <c r="L12" s="5">
        <v>229280.91399999999</v>
      </c>
    </row>
    <row r="13" spans="1:12" x14ac:dyDescent="0.35">
      <c r="A13" s="4" t="s">
        <v>10</v>
      </c>
      <c r="B13" s="6">
        <v>245197.16800000001</v>
      </c>
      <c r="C13" s="6">
        <v>107327.94500000001</v>
      </c>
      <c r="D13" s="6">
        <v>184486.147</v>
      </c>
      <c r="E13" s="6"/>
      <c r="F13" s="6"/>
      <c r="G13" s="4"/>
      <c r="H13" s="6">
        <f>AVERAGE(B13:F13)</f>
        <v>179003.75333333333</v>
      </c>
      <c r="I13" s="7">
        <f>_xlfn.STDEV.S(B13:F13)</f>
        <v>69097.9243023491</v>
      </c>
      <c r="K13" s="5">
        <v>248055.361</v>
      </c>
      <c r="L13" s="5">
        <v>224605.82</v>
      </c>
    </row>
    <row r="14" spans="1:12" x14ac:dyDescent="0.35">
      <c r="A14" s="4" t="s">
        <v>13</v>
      </c>
      <c r="B14" s="4"/>
      <c r="C14" s="4"/>
      <c r="D14" s="4"/>
      <c r="E14" s="4"/>
      <c r="F14" s="4"/>
      <c r="G14" s="4"/>
      <c r="H14" s="6"/>
      <c r="I14" s="7"/>
    </row>
    <row r="15" spans="1:12" x14ac:dyDescent="0.35">
      <c r="A15" s="4" t="s">
        <v>8</v>
      </c>
      <c r="B15" s="6">
        <v>191928.54800000001</v>
      </c>
      <c r="C15" s="6">
        <v>236803.00099999999</v>
      </c>
      <c r="D15" s="2">
        <v>240195.769</v>
      </c>
      <c r="E15" s="6"/>
      <c r="F15" s="6"/>
      <c r="G15" s="4"/>
      <c r="H15" s="6">
        <f t="shared" si="0"/>
        <v>222975.77266666666</v>
      </c>
      <c r="I15" s="7">
        <f t="shared" si="1"/>
        <v>26941.14582385671</v>
      </c>
      <c r="K15" s="5">
        <v>193950.61300000001</v>
      </c>
      <c r="L15" s="5">
        <v>177855.59899999999</v>
      </c>
    </row>
    <row r="16" spans="1:12" x14ac:dyDescent="0.35">
      <c r="A16" s="4" t="s">
        <v>9</v>
      </c>
      <c r="B16" s="6">
        <v>186254.033</v>
      </c>
      <c r="C16" s="7">
        <v>230984.55300000001</v>
      </c>
      <c r="D16" s="6">
        <v>219583.4</v>
      </c>
      <c r="E16" s="6"/>
      <c r="F16" s="6"/>
      <c r="G16" s="4"/>
      <c r="H16" s="6">
        <f t="shared" si="0"/>
        <v>212273.99533333335</v>
      </c>
      <c r="I16" s="7">
        <f t="shared" si="1"/>
        <v>23243.825035983569</v>
      </c>
      <c r="K16" s="5">
        <v>196631.78599999999</v>
      </c>
      <c r="L16" s="5">
        <v>180937.149</v>
      </c>
    </row>
    <row r="17" spans="1:12" x14ac:dyDescent="0.35">
      <c r="A17" s="4" t="s">
        <v>10</v>
      </c>
      <c r="B17" s="6">
        <v>185321.929</v>
      </c>
      <c r="C17" s="7">
        <v>243177.77900000001</v>
      </c>
      <c r="D17" s="6">
        <v>227258.14799999999</v>
      </c>
      <c r="E17" s="6"/>
      <c r="F17" s="6"/>
      <c r="G17" s="4"/>
      <c r="H17" s="6">
        <f t="shared" si="0"/>
        <v>218585.95199999996</v>
      </c>
      <c r="I17" s="7">
        <f t="shared" si="1"/>
        <v>29886.955054044327</v>
      </c>
      <c r="K17" s="5">
        <v>194625.36</v>
      </c>
      <c r="L17" s="5">
        <v>182665.54300000001</v>
      </c>
    </row>
    <row r="18" spans="1:12" x14ac:dyDescent="0.35">
      <c r="A18" s="4" t="s">
        <v>14</v>
      </c>
      <c r="B18" s="4"/>
      <c r="C18" s="4"/>
      <c r="D18" s="4"/>
      <c r="E18" s="4"/>
      <c r="F18" s="4"/>
      <c r="G18" s="4"/>
      <c r="H18" s="6"/>
      <c r="I18" s="7"/>
    </row>
    <row r="19" spans="1:12" x14ac:dyDescent="0.35">
      <c r="A19" s="4" t="s">
        <v>8</v>
      </c>
      <c r="B19" s="6">
        <v>250152.12</v>
      </c>
      <c r="C19" s="7">
        <v>239852.33900000001</v>
      </c>
      <c r="D19" s="6">
        <v>229644.503</v>
      </c>
      <c r="E19" s="6"/>
      <c r="F19" s="6"/>
      <c r="G19" s="4"/>
      <c r="H19" s="6">
        <f t="shared" si="0"/>
        <v>239882.98733333335</v>
      </c>
      <c r="I19" s="7">
        <f t="shared" si="1"/>
        <v>10253.842852556514</v>
      </c>
      <c r="K19" s="5">
        <v>246300.255</v>
      </c>
      <c r="L19" s="5">
        <v>235364.13399999999</v>
      </c>
    </row>
    <row r="20" spans="1:12" x14ac:dyDescent="0.35">
      <c r="A20" s="4" t="s">
        <v>9</v>
      </c>
      <c r="B20" s="6">
        <v>243759.33799999999</v>
      </c>
      <c r="C20" s="7">
        <v>254140.00700000001</v>
      </c>
      <c r="D20" s="6">
        <v>225716.701</v>
      </c>
      <c r="E20" s="6"/>
      <c r="F20" s="6"/>
      <c r="G20" s="4"/>
      <c r="H20" s="6">
        <f t="shared" si="0"/>
        <v>241205.34866666666</v>
      </c>
      <c r="I20" s="7">
        <f t="shared" si="1"/>
        <v>14382.740598665278</v>
      </c>
      <c r="K20" s="5">
        <v>247586.299</v>
      </c>
      <c r="L20" s="5">
        <v>232659.27900000001</v>
      </c>
    </row>
    <row r="21" spans="1:12" x14ac:dyDescent="0.35">
      <c r="A21" s="4" t="s">
        <v>10</v>
      </c>
      <c r="B21" s="6">
        <v>265003.28899999999</v>
      </c>
      <c r="C21" s="7">
        <v>253614.72399999999</v>
      </c>
      <c r="D21" s="6">
        <v>228411.28899999999</v>
      </c>
      <c r="E21" s="6"/>
      <c r="F21" s="6"/>
      <c r="G21" s="4"/>
      <c r="H21" s="6">
        <f t="shared" si="0"/>
        <v>249009.76733333329</v>
      </c>
      <c r="I21" s="7">
        <f t="shared" si="1"/>
        <v>18725.593059404244</v>
      </c>
      <c r="K21" s="5">
        <v>236703.427</v>
      </c>
      <c r="L21" s="5">
        <v>230785.88500000001</v>
      </c>
    </row>
    <row r="24" spans="1:12" x14ac:dyDescent="0.35">
      <c r="A24" s="1" t="s">
        <v>5</v>
      </c>
      <c r="B24" s="1"/>
      <c r="C24" s="1"/>
      <c r="D24" s="1"/>
      <c r="E24" s="1"/>
      <c r="F24" s="8" t="s">
        <v>6</v>
      </c>
      <c r="G24" s="8"/>
      <c r="H24" s="8"/>
      <c r="I24" s="8"/>
      <c r="J24" s="8"/>
    </row>
    <row r="25" spans="1:12" x14ac:dyDescent="0.35">
      <c r="A25" s="6">
        <f>AVERAGE(B3:F3)</f>
        <v>5803.44</v>
      </c>
      <c r="B25" s="6">
        <f>AVERAGE(B7:F7)</f>
        <v>86762.675666666662</v>
      </c>
      <c r="C25" s="6">
        <f>AVERAGE(B11:F11)</f>
        <v>182742.11800000002</v>
      </c>
      <c r="D25" s="6">
        <f>AVERAGE(B15:F15)</f>
        <v>222975.77266666666</v>
      </c>
      <c r="E25" s="6">
        <f>AVERAGE(B19:F19)</f>
        <v>239882.98733333335</v>
      </c>
      <c r="F25" s="5">
        <f>_xlfn.STDEV.S(B3:F3)</f>
        <v>4480.4863228249005</v>
      </c>
      <c r="G25" s="5">
        <f>_xlfn.STDEV.S(B7:F7)</f>
        <v>42193.582902846341</v>
      </c>
      <c r="H25" s="5">
        <f>_xlfn.STDEV.S(B11:F11)</f>
        <v>69980.023386711284</v>
      </c>
      <c r="I25" s="5">
        <f>_xlfn.STDEV.S(B15:F15)</f>
        <v>26941.14582385671</v>
      </c>
      <c r="J25" s="5">
        <f>_xlfn.STDEV.S(B19:F19)</f>
        <v>10253.842852556514</v>
      </c>
    </row>
    <row r="26" spans="1:12" x14ac:dyDescent="0.35">
      <c r="A26" s="6">
        <f>AVERAGE(B4:F4)</f>
        <v>5421.7866666666678</v>
      </c>
      <c r="B26" s="6">
        <f>AVERAGE(B8:F8)</f>
        <v>82030.381000000008</v>
      </c>
      <c r="C26" s="6">
        <f>AVERAGE(B12:F12)</f>
        <v>176204.09133333332</v>
      </c>
      <c r="D26" s="6">
        <f>AVERAGE(B16:F16)</f>
        <v>212273.99533333335</v>
      </c>
      <c r="E26" s="6">
        <f>AVERAGE(B20:F20)</f>
        <v>241205.34866666666</v>
      </c>
      <c r="F26" s="5">
        <f>_xlfn.STDEV.S(B4:F4)</f>
        <v>4228.9327260445189</v>
      </c>
      <c r="G26" s="5">
        <f>_xlfn.STDEV.S(B8:F8)</f>
        <v>38718.410373686158</v>
      </c>
      <c r="H26" s="5">
        <f>_xlfn.STDEV.S(B12:F12)</f>
        <v>65439.486530233342</v>
      </c>
      <c r="I26" s="5">
        <f>_xlfn.STDEV.S(B16:F16)</f>
        <v>23243.825035983569</v>
      </c>
      <c r="J26" s="5">
        <f>_xlfn.STDEV.S(B20:F20)</f>
        <v>14382.740598665278</v>
      </c>
    </row>
    <row r="27" spans="1:12" x14ac:dyDescent="0.35">
      <c r="A27" s="6">
        <f>AVERAGE(B5:F5)</f>
        <v>5437.5039999999999</v>
      </c>
      <c r="B27" s="6">
        <f>AVERAGE(B9:F9)</f>
        <v>84655.258000000002</v>
      </c>
      <c r="C27" s="6">
        <f>AVERAGE(B13:F13)</f>
        <v>179003.75333333333</v>
      </c>
      <c r="D27" s="6">
        <f>AVERAGE(B17:F17)</f>
        <v>218585.95199999996</v>
      </c>
      <c r="E27" s="6">
        <f>AVERAGE(B21:F21)</f>
        <v>249009.76733333329</v>
      </c>
      <c r="F27" s="5">
        <f>_xlfn.STDEV.S(B5:F5)</f>
        <v>4179.9459569267146</v>
      </c>
      <c r="G27" s="5">
        <f>_xlfn.STDEV.S(B9:F9)</f>
        <v>41168.0891141549</v>
      </c>
      <c r="H27" s="5">
        <f>_xlfn.STDEV.S(B13:F13)</f>
        <v>69097.9243023491</v>
      </c>
      <c r="I27" s="5">
        <f>_xlfn.STDEV.S(B17:F17)</f>
        <v>29886.955054044327</v>
      </c>
      <c r="J27" s="5">
        <f>_xlfn.STDEV.S(B21:F21)</f>
        <v>18725.593059404244</v>
      </c>
    </row>
  </sheetData>
  <mergeCells count="2">
    <mergeCell ref="A24:E24"/>
    <mergeCell ref="F24:J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67D8-E334-4A4C-8799-B9C4CDF531B5}">
  <dimension ref="A1:N41"/>
  <sheetViews>
    <sheetView topLeftCell="A28" workbookViewId="0">
      <selection activeCell="A30" sqref="A30:B41"/>
    </sheetView>
  </sheetViews>
  <sheetFormatPr defaultRowHeight="14.5" x14ac:dyDescent="0.35"/>
  <cols>
    <col min="1" max="16384" width="8.7265625" style="5"/>
  </cols>
  <sheetData>
    <row r="1" spans="1:14" x14ac:dyDescent="0.3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/>
      <c r="H1" s="4" t="s">
        <v>5</v>
      </c>
      <c r="I1" s="4" t="s">
        <v>6</v>
      </c>
    </row>
    <row r="2" spans="1:14" x14ac:dyDescent="0.35">
      <c r="A2" s="4" t="s">
        <v>7</v>
      </c>
      <c r="B2" s="4"/>
      <c r="C2" s="4"/>
      <c r="D2" s="4"/>
      <c r="E2" s="4"/>
      <c r="F2" s="4"/>
      <c r="G2" s="4"/>
      <c r="H2" s="4"/>
      <c r="I2" s="4"/>
    </row>
    <row r="3" spans="1:14" x14ac:dyDescent="0.35">
      <c r="A3" s="4" t="s">
        <v>8</v>
      </c>
      <c r="B3" s="6">
        <v>202</v>
      </c>
      <c r="C3" s="4">
        <v>242</v>
      </c>
      <c r="D3" s="6">
        <v>241</v>
      </c>
      <c r="E3" s="6"/>
      <c r="F3" s="6"/>
      <c r="H3" s="6">
        <f>AVERAGE(B3:F3)</f>
        <v>228.33333333333334</v>
      </c>
      <c r="I3" s="7">
        <f>_xlfn.STDEV.S(B3:F3)</f>
        <v>22.81081614790083</v>
      </c>
      <c r="K3" s="5">
        <v>248</v>
      </c>
      <c r="L3" s="5">
        <v>214</v>
      </c>
      <c r="M3" s="5">
        <v>240</v>
      </c>
      <c r="N3" s="5">
        <v>205</v>
      </c>
    </row>
    <row r="4" spans="1:14" x14ac:dyDescent="0.35">
      <c r="A4" s="4" t="s">
        <v>9</v>
      </c>
      <c r="B4" s="6">
        <v>294</v>
      </c>
      <c r="C4" s="4">
        <v>266</v>
      </c>
      <c r="D4" s="6">
        <v>245</v>
      </c>
      <c r="E4" s="6"/>
      <c r="F4" s="6"/>
      <c r="H4" s="6">
        <f t="shared" ref="H4:H21" si="0">AVERAGE(B4:F4)</f>
        <v>268.33333333333331</v>
      </c>
      <c r="I4" s="7">
        <f>_xlfn.STDEV.S(B4:F4)</f>
        <v>24.583192089989723</v>
      </c>
      <c r="K4" s="5">
        <v>282</v>
      </c>
      <c r="L4" s="5">
        <v>258</v>
      </c>
      <c r="M4" s="5">
        <v>303</v>
      </c>
      <c r="N4" s="5">
        <v>250</v>
      </c>
    </row>
    <row r="5" spans="1:14" x14ac:dyDescent="0.35">
      <c r="A5" s="4" t="s">
        <v>10</v>
      </c>
      <c r="B5" s="6">
        <v>288</v>
      </c>
      <c r="C5" s="4">
        <v>226</v>
      </c>
      <c r="D5" s="6">
        <v>249</v>
      </c>
      <c r="E5" s="6"/>
      <c r="F5" s="6"/>
      <c r="H5" s="6">
        <f t="shared" si="0"/>
        <v>254.33333333333334</v>
      </c>
      <c r="I5" s="7">
        <f>_xlfn.STDEV.S(B5:F5)</f>
        <v>31.342197327777267</v>
      </c>
      <c r="K5" s="5">
        <v>272</v>
      </c>
      <c r="L5" s="5">
        <v>251</v>
      </c>
      <c r="M5" s="5">
        <v>228</v>
      </c>
      <c r="N5" s="5">
        <v>282</v>
      </c>
    </row>
    <row r="6" spans="1:14" x14ac:dyDescent="0.35">
      <c r="A6" s="4" t="s">
        <v>11</v>
      </c>
      <c r="B6" s="4"/>
      <c r="C6" s="4"/>
      <c r="D6" s="4"/>
      <c r="E6" s="4"/>
      <c r="F6" s="4"/>
      <c r="H6" s="6"/>
      <c r="I6" s="7"/>
    </row>
    <row r="7" spans="1:14" x14ac:dyDescent="0.35">
      <c r="A7" s="4" t="s">
        <v>8</v>
      </c>
      <c r="B7" s="6">
        <v>279</v>
      </c>
      <c r="C7" s="4">
        <v>278</v>
      </c>
      <c r="D7" s="6">
        <v>285</v>
      </c>
      <c r="E7" s="6"/>
      <c r="F7" s="6"/>
      <c r="H7" s="6">
        <f t="shared" si="0"/>
        <v>280.66666666666669</v>
      </c>
      <c r="I7" s="7">
        <f>_xlfn.STDEV.S(B7:F7)</f>
        <v>3.7859388972001824</v>
      </c>
      <c r="K7" s="5">
        <v>263</v>
      </c>
      <c r="L7" s="5">
        <v>241</v>
      </c>
      <c r="M7" s="5">
        <v>233</v>
      </c>
      <c r="N7" s="5">
        <v>235</v>
      </c>
    </row>
    <row r="8" spans="1:14" x14ac:dyDescent="0.35">
      <c r="A8" s="4" t="s">
        <v>9</v>
      </c>
      <c r="B8" s="6">
        <v>323</v>
      </c>
      <c r="C8" s="4">
        <v>303</v>
      </c>
      <c r="D8" s="6">
        <v>328</v>
      </c>
      <c r="E8" s="6"/>
      <c r="F8" s="6"/>
      <c r="H8" s="6">
        <f t="shared" si="0"/>
        <v>318</v>
      </c>
      <c r="I8" s="7">
        <f>_xlfn.STDEV.S(B8:F8)</f>
        <v>13.228756555322953</v>
      </c>
      <c r="K8" s="5">
        <v>319</v>
      </c>
      <c r="L8" s="5">
        <v>334</v>
      </c>
      <c r="M8" s="5">
        <v>276</v>
      </c>
      <c r="N8" s="5">
        <v>311</v>
      </c>
    </row>
    <row r="9" spans="1:14" x14ac:dyDescent="0.35">
      <c r="A9" s="4" t="s">
        <v>10</v>
      </c>
      <c r="B9" s="6">
        <v>348</v>
      </c>
      <c r="C9" s="4">
        <v>286</v>
      </c>
      <c r="D9" s="6">
        <v>293</v>
      </c>
      <c r="E9" s="6"/>
      <c r="F9" s="6"/>
      <c r="H9" s="6">
        <f t="shared" si="0"/>
        <v>309</v>
      </c>
      <c r="I9" s="7">
        <f>_xlfn.STDEV.S(B9:F9)</f>
        <v>33.955853692699293</v>
      </c>
      <c r="K9" s="5">
        <v>336</v>
      </c>
      <c r="L9" s="5">
        <v>318</v>
      </c>
      <c r="M9" s="5">
        <v>329</v>
      </c>
      <c r="N9" s="5">
        <v>359</v>
      </c>
    </row>
    <row r="10" spans="1:14" x14ac:dyDescent="0.35">
      <c r="A10" s="4" t="s">
        <v>12</v>
      </c>
      <c r="B10" s="4"/>
      <c r="C10" s="4"/>
      <c r="D10" s="4"/>
      <c r="E10" s="4"/>
      <c r="F10" s="4"/>
      <c r="H10" s="6"/>
      <c r="I10" s="7"/>
    </row>
    <row r="11" spans="1:14" x14ac:dyDescent="0.35">
      <c r="A11" s="4" t="s">
        <v>8</v>
      </c>
      <c r="B11" s="6">
        <v>280</v>
      </c>
      <c r="C11" s="4">
        <v>280</v>
      </c>
      <c r="D11" s="6">
        <v>294</v>
      </c>
      <c r="E11" s="6"/>
      <c r="F11" s="6"/>
      <c r="H11" s="6">
        <f t="shared" si="0"/>
        <v>284.66666666666669</v>
      </c>
      <c r="I11" s="7">
        <f>_xlfn.STDEV.S(B11:F11)</f>
        <v>8.0829037686547611</v>
      </c>
      <c r="K11" s="5">
        <v>300</v>
      </c>
      <c r="L11" s="5">
        <v>326</v>
      </c>
      <c r="M11" s="5">
        <v>380</v>
      </c>
      <c r="N11" s="5">
        <v>312</v>
      </c>
    </row>
    <row r="12" spans="1:14" x14ac:dyDescent="0.35">
      <c r="A12" s="4" t="s">
        <v>9</v>
      </c>
      <c r="B12" s="6">
        <v>329</v>
      </c>
      <c r="C12" s="4">
        <v>384</v>
      </c>
      <c r="D12" s="6">
        <v>310</v>
      </c>
      <c r="E12" s="6"/>
      <c r="F12" s="6"/>
      <c r="H12" s="6">
        <f t="shared" si="0"/>
        <v>341</v>
      </c>
      <c r="I12" s="7">
        <f>_xlfn.STDEV.S(B12:F12)</f>
        <v>38.43175770115127</v>
      </c>
      <c r="K12" s="5">
        <v>445</v>
      </c>
      <c r="L12" s="5">
        <v>370</v>
      </c>
      <c r="M12" s="5">
        <v>368</v>
      </c>
      <c r="N12" s="5">
        <v>299</v>
      </c>
    </row>
    <row r="13" spans="1:14" x14ac:dyDescent="0.35">
      <c r="A13" s="4" t="s">
        <v>10</v>
      </c>
      <c r="B13" s="6">
        <v>424</v>
      </c>
      <c r="C13" s="4">
        <v>318</v>
      </c>
      <c r="D13" s="6">
        <v>337</v>
      </c>
      <c r="E13" s="6"/>
      <c r="F13" s="6"/>
      <c r="H13" s="6">
        <f t="shared" si="0"/>
        <v>359.66666666666669</v>
      </c>
      <c r="I13" s="7">
        <f>_xlfn.STDEV.S(B13:F13)</f>
        <v>56.51843357112211</v>
      </c>
      <c r="K13" s="5">
        <v>400</v>
      </c>
      <c r="L13" s="5">
        <v>423</v>
      </c>
      <c r="M13" s="5">
        <v>411</v>
      </c>
      <c r="N13" s="5">
        <v>443</v>
      </c>
    </row>
    <row r="14" spans="1:14" x14ac:dyDescent="0.35">
      <c r="A14" s="4" t="s">
        <v>13</v>
      </c>
      <c r="B14" s="4"/>
      <c r="C14" s="4"/>
      <c r="D14" s="4"/>
      <c r="E14" s="4"/>
      <c r="F14" s="4"/>
      <c r="H14" s="6"/>
      <c r="I14" s="7"/>
    </row>
    <row r="15" spans="1:14" x14ac:dyDescent="0.35">
      <c r="A15" s="4" t="s">
        <v>8</v>
      </c>
      <c r="B15" s="6">
        <v>376</v>
      </c>
      <c r="C15" s="4">
        <v>418</v>
      </c>
      <c r="D15" s="6">
        <v>314</v>
      </c>
      <c r="E15" s="6"/>
      <c r="F15" s="6"/>
      <c r="H15" s="6">
        <f t="shared" si="0"/>
        <v>369.33333333333331</v>
      </c>
      <c r="I15" s="7">
        <f>_xlfn.STDEV.S(B15:F15)</f>
        <v>52.319531088622561</v>
      </c>
      <c r="K15" s="5">
        <v>360</v>
      </c>
      <c r="L15" s="5">
        <v>425</v>
      </c>
      <c r="M15" s="5">
        <v>336</v>
      </c>
      <c r="N15" s="5">
        <v>334</v>
      </c>
    </row>
    <row r="16" spans="1:14" x14ac:dyDescent="0.35">
      <c r="A16" s="4" t="s">
        <v>9</v>
      </c>
      <c r="B16" s="6">
        <v>376</v>
      </c>
      <c r="C16" s="4">
        <v>431</v>
      </c>
      <c r="D16" s="6">
        <v>342</v>
      </c>
      <c r="E16" s="6"/>
      <c r="F16" s="6"/>
      <c r="H16" s="6">
        <f t="shared" si="0"/>
        <v>383</v>
      </c>
      <c r="I16" s="7">
        <f>_xlfn.STDEV.S(B16:F16)</f>
        <v>44.911023145771239</v>
      </c>
      <c r="K16" s="5">
        <v>383</v>
      </c>
      <c r="L16" s="5">
        <v>361</v>
      </c>
      <c r="M16" s="5">
        <v>379</v>
      </c>
      <c r="N16" s="5">
        <v>376</v>
      </c>
    </row>
    <row r="17" spans="1:14" x14ac:dyDescent="0.35">
      <c r="A17" s="4" t="s">
        <v>10</v>
      </c>
      <c r="B17" s="6">
        <v>505</v>
      </c>
      <c r="C17" s="4">
        <v>451</v>
      </c>
      <c r="D17" s="6">
        <v>461</v>
      </c>
      <c r="E17" s="6"/>
      <c r="F17" s="6"/>
      <c r="H17" s="6">
        <f t="shared" si="0"/>
        <v>472.33333333333331</v>
      </c>
      <c r="I17" s="7">
        <f>_xlfn.STDEV.S(B17:F17)</f>
        <v>28.728615235220325</v>
      </c>
      <c r="K17" s="5">
        <v>378</v>
      </c>
      <c r="L17" s="5">
        <v>382</v>
      </c>
      <c r="M17" s="5">
        <v>425</v>
      </c>
      <c r="N17" s="5">
        <v>375</v>
      </c>
    </row>
    <row r="18" spans="1:14" x14ac:dyDescent="0.35">
      <c r="A18" s="4" t="s">
        <v>14</v>
      </c>
      <c r="B18" s="4"/>
      <c r="C18" s="4"/>
      <c r="D18" s="4"/>
      <c r="E18" s="4"/>
      <c r="F18" s="4"/>
      <c r="H18" s="6"/>
      <c r="I18" s="7"/>
    </row>
    <row r="19" spans="1:14" x14ac:dyDescent="0.35">
      <c r="A19" s="4" t="s">
        <v>8</v>
      </c>
      <c r="B19" s="6">
        <v>454</v>
      </c>
      <c r="C19" s="4">
        <v>363</v>
      </c>
      <c r="D19" s="6">
        <v>414</v>
      </c>
      <c r="E19" s="6"/>
      <c r="F19" s="6"/>
      <c r="H19" s="6">
        <f t="shared" si="0"/>
        <v>410.33333333333331</v>
      </c>
      <c r="I19" s="7">
        <f>_xlfn.STDEV.S(B19:F19)</f>
        <v>45.610671265980429</v>
      </c>
      <c r="K19" s="5">
        <v>384</v>
      </c>
      <c r="L19" s="5">
        <v>382</v>
      </c>
      <c r="M19" s="5">
        <v>352</v>
      </c>
      <c r="N19" s="5">
        <v>450</v>
      </c>
    </row>
    <row r="20" spans="1:14" x14ac:dyDescent="0.35">
      <c r="A20" s="4" t="s">
        <v>9</v>
      </c>
      <c r="B20" s="6">
        <v>526</v>
      </c>
      <c r="C20" s="4">
        <v>515</v>
      </c>
      <c r="D20" s="6">
        <v>544</v>
      </c>
      <c r="E20" s="6"/>
      <c r="F20" s="6"/>
      <c r="H20" s="6">
        <f t="shared" si="0"/>
        <v>528.33333333333337</v>
      </c>
      <c r="I20" s="7">
        <f>_xlfn.STDEV.S(B20:F20)</f>
        <v>14.640127503998499</v>
      </c>
      <c r="K20" s="5">
        <v>436</v>
      </c>
      <c r="L20" s="5">
        <v>410</v>
      </c>
      <c r="M20" s="5">
        <v>533</v>
      </c>
      <c r="N20" s="5">
        <v>493</v>
      </c>
    </row>
    <row r="21" spans="1:14" x14ac:dyDescent="0.35">
      <c r="A21" s="4" t="s">
        <v>10</v>
      </c>
      <c r="B21" s="6">
        <v>469</v>
      </c>
      <c r="C21" s="4">
        <v>609</v>
      </c>
      <c r="D21" s="6">
        <v>608</v>
      </c>
      <c r="E21" s="6"/>
      <c r="F21" s="6"/>
      <c r="H21" s="6">
        <f t="shared" si="0"/>
        <v>562</v>
      </c>
      <c r="I21" s="7">
        <f>_xlfn.STDEV.S(B21:F21)</f>
        <v>80.541914553852024</v>
      </c>
      <c r="K21" s="5">
        <v>610</v>
      </c>
      <c r="L21" s="5">
        <v>501</v>
      </c>
      <c r="M21" s="5">
        <v>456</v>
      </c>
      <c r="N21" s="5">
        <v>484</v>
      </c>
    </row>
    <row r="24" spans="1:14" x14ac:dyDescent="0.35">
      <c r="A24" s="1" t="s">
        <v>5</v>
      </c>
      <c r="B24" s="1"/>
      <c r="C24" s="1"/>
      <c r="D24" s="1"/>
      <c r="E24" s="1"/>
      <c r="F24" s="8" t="s">
        <v>6</v>
      </c>
      <c r="G24" s="8"/>
      <c r="H24" s="8"/>
      <c r="I24" s="8"/>
      <c r="J24" s="8"/>
    </row>
    <row r="25" spans="1:14" x14ac:dyDescent="0.35">
      <c r="A25" s="6">
        <f>AVERAGE(B3:F3)</f>
        <v>228.33333333333334</v>
      </c>
      <c r="B25" s="6">
        <f>AVERAGE(B7:F7)</f>
        <v>280.66666666666669</v>
      </c>
      <c r="C25" s="6">
        <f>AVERAGE(B11:F11)</f>
        <v>284.66666666666669</v>
      </c>
      <c r="D25" s="6">
        <f>AVERAGE(B15:F15)</f>
        <v>369.33333333333331</v>
      </c>
      <c r="E25" s="6">
        <f>AVERAGE(B19:F19)</f>
        <v>410.33333333333331</v>
      </c>
      <c r="F25" s="5">
        <f>_xlfn.STDEV.S(B3:F3)</f>
        <v>22.81081614790083</v>
      </c>
      <c r="G25" s="5">
        <f>_xlfn.STDEV.S(B7:F7)</f>
        <v>3.7859388972001824</v>
      </c>
      <c r="H25" s="5">
        <f>_xlfn.STDEV.S(B11:F11)</f>
        <v>8.0829037686547611</v>
      </c>
      <c r="I25" s="5">
        <f>_xlfn.STDEV.S(B15:F15)</f>
        <v>52.319531088622561</v>
      </c>
      <c r="J25" s="5">
        <f>_xlfn.STDEV.S(B19:F19)</f>
        <v>45.610671265980429</v>
      </c>
    </row>
    <row r="26" spans="1:14" x14ac:dyDescent="0.35">
      <c r="A26" s="6">
        <f>AVERAGE(B4:F4)</f>
        <v>268.33333333333331</v>
      </c>
      <c r="B26" s="6">
        <f>AVERAGE(B8:F8)</f>
        <v>318</v>
      </c>
      <c r="C26" s="6">
        <f>AVERAGE(B12:F12)</f>
        <v>341</v>
      </c>
      <c r="D26" s="6">
        <f>AVERAGE(B16:F16)</f>
        <v>383</v>
      </c>
      <c r="E26" s="6">
        <f>AVERAGE(B20:F20)</f>
        <v>528.33333333333337</v>
      </c>
      <c r="F26" s="5">
        <f>_xlfn.STDEV.S(B4:F4)</f>
        <v>24.583192089989723</v>
      </c>
      <c r="G26" s="5">
        <f>_xlfn.STDEV.S(B8:F8)</f>
        <v>13.228756555322953</v>
      </c>
      <c r="H26" s="5">
        <f>_xlfn.STDEV.S(B12:F12)</f>
        <v>38.43175770115127</v>
      </c>
      <c r="I26" s="5">
        <f>_xlfn.STDEV.S(B16:F16)</f>
        <v>44.911023145771239</v>
      </c>
      <c r="J26" s="5">
        <f>_xlfn.STDEV.S(B20:F20)</f>
        <v>14.640127503998499</v>
      </c>
    </row>
    <row r="27" spans="1:14" x14ac:dyDescent="0.35">
      <c r="A27" s="6">
        <f>AVERAGE(B5:F5)</f>
        <v>254.33333333333334</v>
      </c>
      <c r="B27" s="6">
        <f>AVERAGE(B9:F9)</f>
        <v>309</v>
      </c>
      <c r="C27" s="6">
        <f>AVERAGE(B13:F13)</f>
        <v>359.66666666666669</v>
      </c>
      <c r="D27" s="6">
        <f>AVERAGE(B17:F17)</f>
        <v>472.33333333333331</v>
      </c>
      <c r="E27" s="6">
        <f>AVERAGE(B21:F21)</f>
        <v>562</v>
      </c>
      <c r="F27" s="5">
        <f>_xlfn.STDEV.S(B5:F5)</f>
        <v>31.342197327777267</v>
      </c>
      <c r="G27" s="5">
        <f>_xlfn.STDEV.S(B9:F9)</f>
        <v>33.955853692699293</v>
      </c>
      <c r="H27" s="5">
        <f>_xlfn.STDEV.S(B13:F13)</f>
        <v>56.51843357112211</v>
      </c>
      <c r="I27" s="5">
        <f>_xlfn.STDEV.S(B17:F17)</f>
        <v>28.728615235220325</v>
      </c>
      <c r="J27" s="5">
        <f>_xlfn.STDEV.S(B21:F21)</f>
        <v>80.541914553852024</v>
      </c>
    </row>
    <row r="29" spans="1:14" x14ac:dyDescent="0.35">
      <c r="A29" s="3" t="s">
        <v>23</v>
      </c>
      <c r="B29" s="3"/>
      <c r="C29" s="3"/>
    </row>
    <row r="30" spans="1:14" x14ac:dyDescent="0.35">
      <c r="A30" s="4" t="s">
        <v>7</v>
      </c>
    </row>
    <row r="31" spans="1:14" x14ac:dyDescent="0.35">
      <c r="A31" s="4" t="s">
        <v>8</v>
      </c>
      <c r="B31" s="6">
        <v>6175</v>
      </c>
    </row>
    <row r="32" spans="1:14" x14ac:dyDescent="0.35">
      <c r="A32" s="4" t="s">
        <v>9</v>
      </c>
      <c r="B32" s="6">
        <v>9037</v>
      </c>
    </row>
    <row r="33" spans="1:2" x14ac:dyDescent="0.35">
      <c r="A33" s="4" t="s">
        <v>10</v>
      </c>
      <c r="B33" s="6">
        <v>10632</v>
      </c>
    </row>
    <row r="34" spans="1:2" x14ac:dyDescent="0.35">
      <c r="A34" s="4" t="s">
        <v>11</v>
      </c>
      <c r="B34" s="4"/>
    </row>
    <row r="35" spans="1:2" x14ac:dyDescent="0.35">
      <c r="A35" s="4" t="s">
        <v>8</v>
      </c>
      <c r="B35" s="6">
        <v>7644</v>
      </c>
    </row>
    <row r="36" spans="1:2" x14ac:dyDescent="0.35">
      <c r="A36" s="4" t="s">
        <v>9</v>
      </c>
      <c r="B36" s="6">
        <v>10422</v>
      </c>
    </row>
    <row r="37" spans="1:2" x14ac:dyDescent="0.35">
      <c r="A37" s="4" t="s">
        <v>10</v>
      </c>
      <c r="B37" s="6">
        <v>12327</v>
      </c>
    </row>
    <row r="38" spans="1:2" x14ac:dyDescent="0.35">
      <c r="A38" s="4" t="s">
        <v>12</v>
      </c>
    </row>
    <row r="39" spans="1:2" x14ac:dyDescent="0.35">
      <c r="A39" s="4" t="s">
        <v>8</v>
      </c>
      <c r="B39" s="2">
        <v>9344</v>
      </c>
    </row>
    <row r="40" spans="1:2" x14ac:dyDescent="0.35">
      <c r="A40" s="4" t="s">
        <v>9</v>
      </c>
      <c r="B40" s="2">
        <v>12479</v>
      </c>
    </row>
    <row r="41" spans="1:2" x14ac:dyDescent="0.35">
      <c r="A41" s="4" t="s">
        <v>10</v>
      </c>
      <c r="B41" s="2">
        <v>14743</v>
      </c>
    </row>
  </sheetData>
  <mergeCells count="3">
    <mergeCell ref="A24:E24"/>
    <mergeCell ref="F24:J24"/>
    <mergeCell ref="A29:C2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3091F-933F-4619-B0AF-5A2C197950BE}">
  <dimension ref="A1:N53"/>
  <sheetViews>
    <sheetView topLeftCell="A24" workbookViewId="0">
      <selection activeCell="A30" sqref="A30:B41"/>
    </sheetView>
  </sheetViews>
  <sheetFormatPr defaultRowHeight="14.5" x14ac:dyDescent="0.35"/>
  <cols>
    <col min="1" max="16384" width="8.7265625" style="5"/>
  </cols>
  <sheetData>
    <row r="1" spans="1:14" x14ac:dyDescent="0.3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/>
      <c r="H1" s="4" t="s">
        <v>5</v>
      </c>
      <c r="I1" s="4" t="s">
        <v>6</v>
      </c>
    </row>
    <row r="2" spans="1:14" x14ac:dyDescent="0.35">
      <c r="A2" s="4" t="s">
        <v>7</v>
      </c>
      <c r="B2" s="4"/>
      <c r="C2" s="4"/>
      <c r="D2" s="4"/>
      <c r="E2" s="4"/>
      <c r="F2" s="4"/>
      <c r="G2" s="4"/>
      <c r="H2" s="4"/>
      <c r="I2" s="4"/>
    </row>
    <row r="3" spans="1:14" x14ac:dyDescent="0.35">
      <c r="A3" s="4" t="s">
        <v>8</v>
      </c>
      <c r="B3" s="6">
        <v>136</v>
      </c>
      <c r="C3" s="6">
        <v>114</v>
      </c>
      <c r="D3" s="6">
        <v>141</v>
      </c>
      <c r="E3" s="6"/>
      <c r="F3" s="6"/>
      <c r="G3" s="4"/>
      <c r="H3" s="6">
        <f>AVERAGE(B3:F3)</f>
        <v>130.33333333333334</v>
      </c>
      <c r="I3" s="7">
        <f>_xlfn.STDEV.S(B3:F3)</f>
        <v>14.364307617610164</v>
      </c>
      <c r="K3" s="5">
        <v>173</v>
      </c>
      <c r="L3" s="5">
        <v>144</v>
      </c>
      <c r="M3" s="5">
        <v>117</v>
      </c>
      <c r="N3" s="5">
        <v>121</v>
      </c>
    </row>
    <row r="4" spans="1:14" x14ac:dyDescent="0.35">
      <c r="A4" s="4" t="s">
        <v>9</v>
      </c>
      <c r="B4" s="6">
        <v>178</v>
      </c>
      <c r="C4" s="6">
        <v>175</v>
      </c>
      <c r="D4" s="6">
        <v>181</v>
      </c>
      <c r="E4" s="6"/>
      <c r="F4" s="6"/>
      <c r="G4" s="4"/>
      <c r="H4" s="6">
        <f>AVERAGE(B4:F4)</f>
        <v>178</v>
      </c>
      <c r="I4" s="7">
        <f>_xlfn.STDEV.S(B4:F4)</f>
        <v>3</v>
      </c>
      <c r="K4" s="5">
        <v>190</v>
      </c>
      <c r="L4" s="5">
        <v>185</v>
      </c>
      <c r="M4" s="5">
        <v>199</v>
      </c>
      <c r="N4" s="5">
        <v>163</v>
      </c>
    </row>
    <row r="5" spans="1:14" x14ac:dyDescent="0.35">
      <c r="A5" s="4" t="s">
        <v>10</v>
      </c>
      <c r="B5" s="6">
        <v>200</v>
      </c>
      <c r="C5" s="6">
        <v>185</v>
      </c>
      <c r="D5" s="6">
        <v>183</v>
      </c>
      <c r="E5" s="6"/>
      <c r="F5" s="6"/>
      <c r="G5" s="4"/>
      <c r="H5" s="6">
        <f>AVERAGE(B5:F5)</f>
        <v>189.33333333333334</v>
      </c>
      <c r="I5" s="7">
        <f>_xlfn.STDEV.S(B5:F5)</f>
        <v>9.2915732431775684</v>
      </c>
      <c r="K5" s="5">
        <v>176</v>
      </c>
      <c r="L5" s="5">
        <v>215</v>
      </c>
      <c r="M5" s="5">
        <v>191</v>
      </c>
      <c r="N5" s="5">
        <v>208</v>
      </c>
    </row>
    <row r="6" spans="1:14" x14ac:dyDescent="0.35">
      <c r="A6" s="4" t="s">
        <v>11</v>
      </c>
      <c r="B6" s="4"/>
      <c r="C6" s="4"/>
      <c r="D6" s="4"/>
      <c r="E6" s="4"/>
      <c r="F6" s="4"/>
      <c r="G6" s="4"/>
      <c r="H6" s="6"/>
      <c r="I6" s="7"/>
    </row>
    <row r="7" spans="1:14" x14ac:dyDescent="0.35">
      <c r="A7" s="4" t="s">
        <v>8</v>
      </c>
      <c r="B7" s="6">
        <v>146</v>
      </c>
      <c r="C7" s="6">
        <v>154</v>
      </c>
      <c r="D7" s="6">
        <v>142</v>
      </c>
      <c r="E7" s="6"/>
      <c r="F7" s="6"/>
      <c r="G7" s="4"/>
      <c r="H7" s="6">
        <f>AVERAGE(B7:F7)</f>
        <v>147.33333333333334</v>
      </c>
      <c r="I7" s="7">
        <f>_xlfn.STDEV.S(B7:F7)</f>
        <v>6.1101009266077861</v>
      </c>
      <c r="K7" s="5">
        <v>148</v>
      </c>
      <c r="L7" s="5">
        <v>145</v>
      </c>
      <c r="M7" s="5">
        <v>143</v>
      </c>
      <c r="N7" s="5">
        <v>153</v>
      </c>
    </row>
    <row r="8" spans="1:14" x14ac:dyDescent="0.35">
      <c r="A8" s="4" t="s">
        <v>9</v>
      </c>
      <c r="B8" s="6">
        <v>196</v>
      </c>
      <c r="C8" s="6">
        <v>163</v>
      </c>
      <c r="D8" s="6">
        <v>166</v>
      </c>
      <c r="E8" s="6"/>
      <c r="F8" s="6"/>
      <c r="G8" s="4"/>
      <c r="H8" s="6">
        <f t="shared" ref="H8:H21" si="0">AVERAGE(B8:F8)</f>
        <v>175</v>
      </c>
      <c r="I8" s="7">
        <f>_xlfn.STDEV.S(B8:F8)</f>
        <v>18.248287590894659</v>
      </c>
      <c r="K8" s="5">
        <v>163</v>
      </c>
      <c r="L8" s="5">
        <v>180</v>
      </c>
      <c r="M8" s="5">
        <v>155</v>
      </c>
      <c r="N8" s="5">
        <v>193</v>
      </c>
    </row>
    <row r="9" spans="1:14" x14ac:dyDescent="0.35">
      <c r="A9" s="4" t="s">
        <v>10</v>
      </c>
      <c r="B9" s="6">
        <v>200</v>
      </c>
      <c r="C9" s="6">
        <v>172</v>
      </c>
      <c r="D9" s="6">
        <v>176</v>
      </c>
      <c r="E9" s="6"/>
      <c r="F9" s="6"/>
      <c r="G9" s="4"/>
      <c r="H9" s="6">
        <f t="shared" si="0"/>
        <v>182.66666666666666</v>
      </c>
      <c r="I9" s="7">
        <f>_xlfn.STDEV.S(B9:F9)</f>
        <v>15.143755588800731</v>
      </c>
      <c r="K9" s="5">
        <v>182</v>
      </c>
      <c r="L9" s="5">
        <v>201</v>
      </c>
      <c r="M9" s="5">
        <v>173</v>
      </c>
      <c r="N9" s="5">
        <v>193</v>
      </c>
    </row>
    <row r="10" spans="1:14" x14ac:dyDescent="0.35">
      <c r="A10" s="4" t="s">
        <v>12</v>
      </c>
      <c r="B10" s="4"/>
      <c r="C10" s="4"/>
      <c r="D10" s="4"/>
      <c r="E10" s="4"/>
      <c r="F10" s="4"/>
      <c r="G10" s="4"/>
      <c r="H10" s="6"/>
      <c r="I10" s="7"/>
    </row>
    <row r="11" spans="1:14" x14ac:dyDescent="0.35">
      <c r="A11" s="4" t="s">
        <v>8</v>
      </c>
      <c r="B11" s="6">
        <v>145</v>
      </c>
      <c r="C11" s="6">
        <v>137</v>
      </c>
      <c r="D11" s="6">
        <v>159</v>
      </c>
      <c r="E11" s="6"/>
      <c r="F11" s="6"/>
      <c r="G11" s="4"/>
      <c r="H11" s="6">
        <f t="shared" si="0"/>
        <v>147</v>
      </c>
      <c r="I11" s="7">
        <f>_xlfn.STDEV.S(B11:F11)</f>
        <v>11.135528725660043</v>
      </c>
      <c r="K11" s="5">
        <v>179</v>
      </c>
      <c r="L11" s="5">
        <v>141</v>
      </c>
      <c r="M11" s="5">
        <v>173</v>
      </c>
      <c r="N11" s="5">
        <v>149</v>
      </c>
    </row>
    <row r="12" spans="1:14" x14ac:dyDescent="0.35">
      <c r="A12" s="4" t="s">
        <v>9</v>
      </c>
      <c r="B12" s="6">
        <v>157</v>
      </c>
      <c r="C12" s="6">
        <v>183</v>
      </c>
      <c r="D12" s="6">
        <v>185</v>
      </c>
      <c r="E12" s="6"/>
      <c r="F12" s="6"/>
      <c r="G12" s="4"/>
      <c r="H12" s="6">
        <f t="shared" si="0"/>
        <v>175</v>
      </c>
      <c r="I12" s="7">
        <f>_xlfn.STDEV.S(B12:F12)</f>
        <v>15.620499351813308</v>
      </c>
      <c r="K12" s="5">
        <v>185</v>
      </c>
      <c r="L12" s="5">
        <v>174</v>
      </c>
      <c r="M12" s="5">
        <v>174</v>
      </c>
      <c r="N12" s="5">
        <v>199</v>
      </c>
    </row>
    <row r="13" spans="1:14" x14ac:dyDescent="0.35">
      <c r="A13" s="4" t="s">
        <v>10</v>
      </c>
      <c r="B13" s="6">
        <v>200</v>
      </c>
      <c r="C13" s="6">
        <v>197</v>
      </c>
      <c r="D13" s="6">
        <v>184</v>
      </c>
      <c r="E13" s="6"/>
      <c r="F13" s="6"/>
      <c r="G13" s="4"/>
      <c r="H13" s="6">
        <f t="shared" si="0"/>
        <v>193.66666666666666</v>
      </c>
      <c r="I13" s="7">
        <f>_xlfn.STDEV.S(B13:F13)</f>
        <v>8.5049005481153817</v>
      </c>
      <c r="K13" s="5">
        <v>199</v>
      </c>
      <c r="L13" s="5">
        <v>166</v>
      </c>
      <c r="M13" s="5">
        <v>164</v>
      </c>
      <c r="N13" s="5">
        <v>204</v>
      </c>
    </row>
    <row r="14" spans="1:14" x14ac:dyDescent="0.35">
      <c r="A14" s="4" t="s">
        <v>13</v>
      </c>
      <c r="B14" s="4"/>
      <c r="C14" s="4"/>
      <c r="D14" s="4"/>
      <c r="E14" s="4"/>
      <c r="F14" s="4"/>
      <c r="G14" s="4"/>
      <c r="H14" s="6"/>
      <c r="I14" s="7"/>
    </row>
    <row r="15" spans="1:14" x14ac:dyDescent="0.35">
      <c r="A15" s="4" t="s">
        <v>8</v>
      </c>
      <c r="B15" s="6">
        <v>154</v>
      </c>
      <c r="C15" s="6">
        <v>166</v>
      </c>
      <c r="D15" s="6">
        <v>147</v>
      </c>
      <c r="E15" s="6"/>
      <c r="F15" s="6"/>
      <c r="G15" s="4"/>
      <c r="H15" s="6">
        <f t="shared" si="0"/>
        <v>155.66666666666666</v>
      </c>
      <c r="I15" s="7">
        <f>_xlfn.STDEV.S(B15:F15)</f>
        <v>9.6090235369330497</v>
      </c>
      <c r="K15" s="5">
        <v>149</v>
      </c>
      <c r="L15" s="5">
        <v>156</v>
      </c>
      <c r="M15" s="5">
        <v>149</v>
      </c>
      <c r="N15" s="5">
        <v>146</v>
      </c>
    </row>
    <row r="16" spans="1:14" x14ac:dyDescent="0.35">
      <c r="A16" s="4" t="s">
        <v>9</v>
      </c>
      <c r="B16" s="6">
        <v>170</v>
      </c>
      <c r="C16" s="6">
        <v>186</v>
      </c>
      <c r="D16" s="6">
        <v>170</v>
      </c>
      <c r="E16" s="6"/>
      <c r="F16" s="6"/>
      <c r="G16" s="4"/>
      <c r="H16" s="6">
        <f t="shared" si="0"/>
        <v>175.33333333333334</v>
      </c>
      <c r="I16" s="7">
        <f>_xlfn.STDEV.S(B16:F16)</f>
        <v>9.2376043070340117</v>
      </c>
      <c r="K16" s="5">
        <v>167</v>
      </c>
      <c r="L16" s="5">
        <v>187</v>
      </c>
      <c r="M16" s="5">
        <v>203</v>
      </c>
      <c r="N16" s="5">
        <v>154</v>
      </c>
    </row>
    <row r="17" spans="1:14" x14ac:dyDescent="0.35">
      <c r="A17" s="4" t="s">
        <v>10</v>
      </c>
      <c r="B17" s="6">
        <v>202</v>
      </c>
      <c r="C17" s="6">
        <v>182</v>
      </c>
      <c r="D17" s="6">
        <v>199</v>
      </c>
      <c r="E17" s="6"/>
      <c r="F17" s="6"/>
      <c r="G17" s="4"/>
      <c r="H17" s="6">
        <f t="shared" si="0"/>
        <v>194.33333333333334</v>
      </c>
      <c r="I17" s="7">
        <f>_xlfn.STDEV.S(B17:F17)</f>
        <v>10.785793124908958</v>
      </c>
      <c r="K17" s="5">
        <v>176</v>
      </c>
      <c r="L17" s="5">
        <v>195</v>
      </c>
      <c r="M17" s="5">
        <v>225</v>
      </c>
      <c r="N17" s="5">
        <v>167</v>
      </c>
    </row>
    <row r="18" spans="1:14" x14ac:dyDescent="0.35">
      <c r="A18" s="4" t="s">
        <v>14</v>
      </c>
      <c r="B18" s="4"/>
      <c r="C18" s="4"/>
      <c r="D18" s="4"/>
      <c r="E18" s="4"/>
      <c r="F18" s="4"/>
      <c r="G18" s="4"/>
      <c r="H18" s="6"/>
      <c r="I18" s="7"/>
    </row>
    <row r="19" spans="1:14" x14ac:dyDescent="0.35">
      <c r="A19" s="4" t="s">
        <v>8</v>
      </c>
      <c r="B19" s="6">
        <v>156</v>
      </c>
      <c r="C19" s="6">
        <v>158</v>
      </c>
      <c r="D19" s="6">
        <v>152</v>
      </c>
      <c r="E19" s="6"/>
      <c r="F19" s="6"/>
      <c r="G19" s="4"/>
      <c r="H19" s="6">
        <f t="shared" si="0"/>
        <v>155.33333333333334</v>
      </c>
      <c r="I19" s="7">
        <f>_xlfn.STDEV.S(B19:F19)</f>
        <v>3.0550504633038935</v>
      </c>
      <c r="K19" s="5">
        <v>144</v>
      </c>
      <c r="L19" s="5">
        <v>169</v>
      </c>
      <c r="M19" s="5">
        <v>147</v>
      </c>
      <c r="N19" s="5">
        <v>172</v>
      </c>
    </row>
    <row r="20" spans="1:14" x14ac:dyDescent="0.35">
      <c r="A20" s="4" t="s">
        <v>9</v>
      </c>
      <c r="B20" s="6">
        <v>151</v>
      </c>
      <c r="C20" s="6">
        <v>173</v>
      </c>
      <c r="D20" s="6">
        <v>158</v>
      </c>
      <c r="E20" s="6"/>
      <c r="F20" s="6"/>
      <c r="G20" s="4"/>
      <c r="H20" s="6">
        <f t="shared" si="0"/>
        <v>160.66666666666666</v>
      </c>
      <c r="I20" s="7">
        <f>_xlfn.STDEV.S(B20:F20)</f>
        <v>11.239810200058244</v>
      </c>
      <c r="K20" s="5">
        <v>179</v>
      </c>
      <c r="L20" s="5">
        <v>168</v>
      </c>
      <c r="M20" s="5">
        <v>165</v>
      </c>
      <c r="N20" s="5">
        <v>177</v>
      </c>
    </row>
    <row r="21" spans="1:14" x14ac:dyDescent="0.35">
      <c r="A21" s="4" t="s">
        <v>10</v>
      </c>
      <c r="B21" s="6">
        <v>199</v>
      </c>
      <c r="C21" s="6">
        <v>201</v>
      </c>
      <c r="D21" s="6">
        <v>188</v>
      </c>
      <c r="E21" s="6"/>
      <c r="F21" s="6"/>
      <c r="G21" s="4"/>
      <c r="H21" s="6">
        <f t="shared" si="0"/>
        <v>196</v>
      </c>
      <c r="I21" s="7">
        <f>_xlfn.STDEV.S(B21:F21)</f>
        <v>7</v>
      </c>
      <c r="K21" s="5">
        <v>179</v>
      </c>
      <c r="L21" s="5">
        <v>172</v>
      </c>
      <c r="M21" s="5">
        <v>192</v>
      </c>
      <c r="N21" s="5">
        <v>181</v>
      </c>
    </row>
    <row r="24" spans="1:14" x14ac:dyDescent="0.35">
      <c r="A24" s="1" t="s">
        <v>5</v>
      </c>
      <c r="B24" s="1"/>
      <c r="C24" s="1"/>
      <c r="D24" s="1"/>
      <c r="E24" s="1"/>
      <c r="F24" s="8" t="s">
        <v>6</v>
      </c>
      <c r="G24" s="8"/>
      <c r="H24" s="8"/>
      <c r="I24" s="8"/>
      <c r="J24" s="8"/>
    </row>
    <row r="25" spans="1:14" x14ac:dyDescent="0.35">
      <c r="A25" s="6">
        <f>AVERAGE(B3:F3)</f>
        <v>130.33333333333334</v>
      </c>
      <c r="B25" s="6">
        <f>AVERAGE(B7:F7)</f>
        <v>147.33333333333334</v>
      </c>
      <c r="C25" s="6">
        <f>AVERAGE(B11:F11)</f>
        <v>147</v>
      </c>
      <c r="D25" s="6">
        <f>AVERAGE(B15:F15)</f>
        <v>155.66666666666666</v>
      </c>
      <c r="E25" s="6">
        <f>AVERAGE(B19:F19)</f>
        <v>155.33333333333334</v>
      </c>
      <c r="F25" s="5">
        <f>_xlfn.STDEV.S(B3:F3)</f>
        <v>14.364307617610164</v>
      </c>
      <c r="G25" s="5">
        <f>_xlfn.STDEV.S(B7:F7)</f>
        <v>6.1101009266077861</v>
      </c>
      <c r="H25" s="5">
        <f>_xlfn.STDEV.S(B11:F11)</f>
        <v>11.135528725660043</v>
      </c>
      <c r="I25" s="5">
        <f>_xlfn.STDEV.S(B15:F15)</f>
        <v>9.6090235369330497</v>
      </c>
      <c r="J25" s="5">
        <f>_xlfn.STDEV.S(B19:F19)</f>
        <v>3.0550504633038935</v>
      </c>
    </row>
    <row r="26" spans="1:14" x14ac:dyDescent="0.35">
      <c r="A26" s="6">
        <f>AVERAGE(B4:F4)</f>
        <v>178</v>
      </c>
      <c r="B26" s="6">
        <f>AVERAGE(B8:F8)</f>
        <v>175</v>
      </c>
      <c r="C26" s="6">
        <f>AVERAGE(B12:F12)</f>
        <v>175</v>
      </c>
      <c r="D26" s="6">
        <f>AVERAGE(B16:F16)</f>
        <v>175.33333333333334</v>
      </c>
      <c r="E26" s="6">
        <f>AVERAGE(B20:F20)</f>
        <v>160.66666666666666</v>
      </c>
      <c r="F26" s="5">
        <f>_xlfn.STDEV.S(B4:F4)</f>
        <v>3</v>
      </c>
      <c r="G26" s="5">
        <f>_xlfn.STDEV.S(B8:F8)</f>
        <v>18.248287590894659</v>
      </c>
      <c r="H26" s="5">
        <f>_xlfn.STDEV.S(B12:F12)</f>
        <v>15.620499351813308</v>
      </c>
      <c r="I26" s="5">
        <f>_xlfn.STDEV.S(B16:F16)</f>
        <v>9.2376043070340117</v>
      </c>
      <c r="J26" s="5">
        <f>_xlfn.STDEV.S(B20:F20)</f>
        <v>11.239810200058244</v>
      </c>
    </row>
    <row r="27" spans="1:14" x14ac:dyDescent="0.35">
      <c r="A27" s="6">
        <f>AVERAGE(B5:F5)</f>
        <v>189.33333333333334</v>
      </c>
      <c r="B27" s="6">
        <f>AVERAGE(B9:F9)</f>
        <v>182.66666666666666</v>
      </c>
      <c r="C27" s="6">
        <f>AVERAGE(B13:F13)</f>
        <v>193.66666666666666</v>
      </c>
      <c r="D27" s="6">
        <f>AVERAGE(B17:F17)</f>
        <v>194.33333333333334</v>
      </c>
      <c r="E27" s="6">
        <f>AVERAGE(B21:F21)</f>
        <v>196</v>
      </c>
      <c r="F27" s="5">
        <f>_xlfn.STDEV.S(B5:F5)</f>
        <v>9.2915732431775684</v>
      </c>
      <c r="G27" s="5">
        <f>_xlfn.STDEV.S(B9:F9)</f>
        <v>15.143755588800731</v>
      </c>
      <c r="H27" s="5">
        <f>_xlfn.STDEV.S(B13:F13)</f>
        <v>8.5049005481153817</v>
      </c>
      <c r="I27" s="5">
        <f>_xlfn.STDEV.S(B17:F17)</f>
        <v>10.785793124908958</v>
      </c>
      <c r="J27" s="5">
        <f>_xlfn.STDEV.S(B21:F21)</f>
        <v>7</v>
      </c>
    </row>
    <row r="29" spans="1:14" x14ac:dyDescent="0.35">
      <c r="A29" s="3" t="s">
        <v>23</v>
      </c>
      <c r="B29" s="3"/>
      <c r="C29" s="3"/>
      <c r="D29" s="4"/>
      <c r="E29" s="4"/>
      <c r="F29" s="4"/>
      <c r="G29" s="4"/>
      <c r="H29" s="4"/>
    </row>
    <row r="30" spans="1:14" x14ac:dyDescent="0.35">
      <c r="A30" s="4" t="s">
        <v>7</v>
      </c>
      <c r="D30" s="4"/>
      <c r="E30" s="4"/>
      <c r="F30" s="4"/>
      <c r="G30" s="4"/>
      <c r="H30" s="4"/>
    </row>
    <row r="31" spans="1:14" x14ac:dyDescent="0.35">
      <c r="A31" s="4" t="s">
        <v>8</v>
      </c>
      <c r="B31" s="6">
        <v>3820</v>
      </c>
      <c r="D31" s="6"/>
      <c r="F31" s="6"/>
      <c r="G31" s="4"/>
      <c r="H31" s="6"/>
    </row>
    <row r="32" spans="1:14" x14ac:dyDescent="0.35">
      <c r="A32" s="4" t="s">
        <v>9</v>
      </c>
      <c r="B32" s="6">
        <v>5575</v>
      </c>
      <c r="D32" s="6"/>
      <c r="F32" s="6"/>
      <c r="G32" s="4"/>
      <c r="H32" s="6"/>
    </row>
    <row r="33" spans="1:8" x14ac:dyDescent="0.35">
      <c r="A33" s="4" t="s">
        <v>10</v>
      </c>
      <c r="B33" s="6">
        <v>7485</v>
      </c>
      <c r="D33" s="6"/>
      <c r="F33" s="6"/>
      <c r="G33" s="4"/>
      <c r="H33" s="6"/>
    </row>
    <row r="34" spans="1:8" x14ac:dyDescent="0.35">
      <c r="A34" s="4" t="s">
        <v>11</v>
      </c>
      <c r="B34" s="4"/>
      <c r="D34" s="4"/>
      <c r="F34" s="4"/>
      <c r="G34" s="4"/>
      <c r="H34" s="6"/>
    </row>
    <row r="35" spans="1:8" x14ac:dyDescent="0.35">
      <c r="A35" s="4" t="s">
        <v>8</v>
      </c>
      <c r="B35" s="6">
        <v>3524</v>
      </c>
      <c r="D35" s="6"/>
      <c r="F35" s="6"/>
      <c r="G35" s="4"/>
      <c r="H35" s="6"/>
    </row>
    <row r="36" spans="1:8" x14ac:dyDescent="0.35">
      <c r="A36" s="4" t="s">
        <v>9</v>
      </c>
      <c r="B36" s="6">
        <v>6504</v>
      </c>
      <c r="D36" s="6"/>
      <c r="F36" s="6"/>
      <c r="G36" s="4"/>
      <c r="H36" s="6"/>
    </row>
    <row r="37" spans="1:8" x14ac:dyDescent="0.35">
      <c r="A37" s="4" t="s">
        <v>10</v>
      </c>
      <c r="B37" s="6">
        <v>8708</v>
      </c>
      <c r="D37" s="6"/>
      <c r="F37" s="6"/>
      <c r="G37" s="4"/>
      <c r="H37" s="6"/>
    </row>
    <row r="38" spans="1:8" x14ac:dyDescent="0.35">
      <c r="A38" s="4" t="s">
        <v>12</v>
      </c>
      <c r="B38" s="4"/>
      <c r="D38" s="4"/>
      <c r="F38" s="4"/>
      <c r="G38" s="4"/>
      <c r="H38" s="6"/>
    </row>
    <row r="39" spans="1:8" x14ac:dyDescent="0.35">
      <c r="A39" s="4" t="s">
        <v>8</v>
      </c>
      <c r="B39" s="6">
        <v>4122</v>
      </c>
      <c r="D39" s="6"/>
      <c r="F39" s="6"/>
      <c r="G39" s="4"/>
      <c r="H39" s="6"/>
    </row>
    <row r="40" spans="1:8" x14ac:dyDescent="0.35">
      <c r="A40" s="4" t="s">
        <v>9</v>
      </c>
      <c r="B40" s="6">
        <v>6567</v>
      </c>
      <c r="D40" s="6"/>
      <c r="F40" s="6"/>
      <c r="G40" s="4"/>
      <c r="H40" s="6"/>
    </row>
    <row r="41" spans="1:8" x14ac:dyDescent="0.35">
      <c r="A41" s="4" t="s">
        <v>10</v>
      </c>
      <c r="B41" s="6">
        <v>8905</v>
      </c>
      <c r="D41" s="6"/>
      <c r="F41" s="6"/>
      <c r="G41" s="4"/>
      <c r="H41" s="6"/>
    </row>
    <row r="42" spans="1:8" x14ac:dyDescent="0.35">
      <c r="A42" s="4"/>
      <c r="B42" s="4"/>
      <c r="C42" s="4"/>
      <c r="D42" s="4"/>
      <c r="E42" s="4"/>
      <c r="F42" s="4"/>
      <c r="G42" s="4"/>
      <c r="H42" s="6"/>
    </row>
    <row r="43" spans="1:8" x14ac:dyDescent="0.35">
      <c r="A43" s="4"/>
      <c r="B43" s="6"/>
      <c r="C43" s="6"/>
      <c r="D43" s="6"/>
      <c r="E43" s="6"/>
      <c r="F43" s="6"/>
      <c r="G43" s="4"/>
      <c r="H43" s="6"/>
    </row>
    <row r="44" spans="1:8" x14ac:dyDescent="0.35">
      <c r="A44" s="4"/>
      <c r="B44" s="6"/>
      <c r="C44" s="6"/>
      <c r="D44" s="6"/>
      <c r="E44" s="6"/>
      <c r="F44" s="6"/>
      <c r="G44" s="4"/>
      <c r="H44" s="6"/>
    </row>
    <row r="45" spans="1:8" x14ac:dyDescent="0.35">
      <c r="A45" s="4"/>
      <c r="B45" s="6"/>
      <c r="C45" s="6"/>
      <c r="D45" s="6"/>
      <c r="E45" s="6"/>
      <c r="F45" s="6"/>
      <c r="G45" s="4"/>
      <c r="H45" s="6"/>
    </row>
    <row r="46" spans="1:8" x14ac:dyDescent="0.35">
      <c r="A46" s="4"/>
      <c r="B46" s="4"/>
      <c r="C46" s="4"/>
      <c r="D46" s="4"/>
      <c r="E46" s="4"/>
      <c r="F46" s="4"/>
      <c r="G46" s="4"/>
      <c r="H46" s="6"/>
    </row>
    <row r="47" spans="1:8" x14ac:dyDescent="0.35">
      <c r="A47" s="4"/>
      <c r="B47" s="6"/>
      <c r="C47" s="6"/>
      <c r="D47" s="6"/>
      <c r="E47" s="6"/>
      <c r="F47" s="6"/>
      <c r="G47" s="4"/>
      <c r="H47" s="6"/>
    </row>
    <row r="48" spans="1:8" x14ac:dyDescent="0.35">
      <c r="A48" s="4"/>
      <c r="B48" s="6"/>
      <c r="C48" s="6"/>
      <c r="D48" s="6"/>
      <c r="E48" s="6"/>
      <c r="F48" s="6"/>
      <c r="G48" s="4"/>
      <c r="H48" s="6"/>
    </row>
    <row r="49" spans="1:8" x14ac:dyDescent="0.35">
      <c r="A49" s="4"/>
      <c r="B49" s="6"/>
      <c r="C49" s="6"/>
      <c r="D49" s="6"/>
      <c r="E49" s="6"/>
      <c r="F49" s="6"/>
      <c r="G49" s="4"/>
      <c r="H49" s="6"/>
    </row>
    <row r="51" spans="1:8" x14ac:dyDescent="0.35">
      <c r="E51" s="2"/>
    </row>
    <row r="52" spans="1:8" x14ac:dyDescent="0.35">
      <c r="E52" s="2"/>
    </row>
    <row r="53" spans="1:8" x14ac:dyDescent="0.35">
      <c r="E53" s="2"/>
    </row>
  </sheetData>
  <mergeCells count="3">
    <mergeCell ref="A24:E24"/>
    <mergeCell ref="F24:J24"/>
    <mergeCell ref="A29:C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08A05-872A-4230-AF3D-3E385B33AA1B}">
  <dimension ref="A1:K47"/>
  <sheetViews>
    <sheetView tabSelected="1" topLeftCell="A8" zoomScale="50" zoomScaleNormal="50" workbookViewId="0">
      <selection activeCell="A32" sqref="A32:D33"/>
    </sheetView>
  </sheetViews>
  <sheetFormatPr defaultRowHeight="14.5" x14ac:dyDescent="0.35"/>
  <cols>
    <col min="1" max="1" width="23.81640625" style="5" bestFit="1" customWidth="1"/>
    <col min="2" max="16384" width="8.7265625" style="5"/>
  </cols>
  <sheetData>
    <row r="1" spans="1:11" x14ac:dyDescent="0.35">
      <c r="A1" s="5" t="s">
        <v>19</v>
      </c>
    </row>
    <row r="3" spans="1:11" x14ac:dyDescent="0.35">
      <c r="B3" s="5">
        <v>10</v>
      </c>
      <c r="C3" s="5">
        <v>20</v>
      </c>
      <c r="D3" s="5">
        <v>30</v>
      </c>
      <c r="E3" s="5">
        <v>40</v>
      </c>
      <c r="F3" s="5">
        <v>50</v>
      </c>
      <c r="G3" s="8" t="s">
        <v>18</v>
      </c>
      <c r="H3" s="8"/>
      <c r="I3" s="8"/>
      <c r="J3" s="8"/>
      <c r="K3" s="8"/>
    </row>
    <row r="4" spans="1:11" x14ac:dyDescent="0.35">
      <c r="A4" s="5" t="s">
        <v>16</v>
      </c>
      <c r="B4" s="6">
        <v>5437.5039999999999</v>
      </c>
      <c r="C4" s="6">
        <v>84655.258000000002</v>
      </c>
      <c r="D4" s="6">
        <v>179003.75333333333</v>
      </c>
      <c r="E4" s="6">
        <v>218585.95199999996</v>
      </c>
      <c r="F4" s="6">
        <v>249009.76733333329</v>
      </c>
      <c r="G4" s="5">
        <v>4179.9459569267146</v>
      </c>
      <c r="H4" s="5">
        <v>41168.0891141549</v>
      </c>
      <c r="I4" s="5">
        <v>69097.9243023491</v>
      </c>
      <c r="J4" s="5">
        <v>29886.955054044327</v>
      </c>
      <c r="K4" s="5">
        <v>18725.593059404244</v>
      </c>
    </row>
    <row r="5" spans="1:11" x14ac:dyDescent="0.35">
      <c r="A5" s="5" t="s">
        <v>15</v>
      </c>
      <c r="B5" s="5">
        <v>254.33333333333334</v>
      </c>
      <c r="C5" s="5">
        <v>309</v>
      </c>
      <c r="D5" s="5">
        <v>359.66666666666669</v>
      </c>
      <c r="E5" s="5">
        <v>472.33333333333331</v>
      </c>
      <c r="F5" s="5">
        <v>562</v>
      </c>
      <c r="G5" s="5">
        <v>31.342197327777267</v>
      </c>
      <c r="H5" s="5">
        <v>33.955853692699293</v>
      </c>
      <c r="I5" s="5">
        <v>56.51843357112211</v>
      </c>
      <c r="J5" s="5">
        <v>28.728615235220325</v>
      </c>
      <c r="K5" s="5">
        <v>80.541914553852024</v>
      </c>
    </row>
    <row r="6" spans="1:11" x14ac:dyDescent="0.35">
      <c r="A6" s="5" t="s">
        <v>17</v>
      </c>
      <c r="B6" s="5">
        <v>189.33333333333334</v>
      </c>
      <c r="C6" s="5">
        <v>182.66666666666666</v>
      </c>
      <c r="D6" s="5">
        <v>193.66666666666666</v>
      </c>
      <c r="E6" s="5">
        <v>194.33333333333334</v>
      </c>
      <c r="F6" s="5">
        <v>196</v>
      </c>
      <c r="G6" s="5">
        <v>9.2915732431775684</v>
      </c>
      <c r="H6" s="5">
        <v>15.143755588800731</v>
      </c>
      <c r="I6" s="5">
        <v>8.5049005481153817</v>
      </c>
      <c r="J6" s="5">
        <v>10.785793124908958</v>
      </c>
      <c r="K6" s="5">
        <v>7</v>
      </c>
    </row>
    <row r="9" spans="1:11" x14ac:dyDescent="0.35">
      <c r="A9" s="5" t="s">
        <v>20</v>
      </c>
    </row>
    <row r="10" spans="1:11" x14ac:dyDescent="0.35">
      <c r="B10" s="5">
        <v>10</v>
      </c>
      <c r="C10" s="5">
        <v>20</v>
      </c>
      <c r="D10" s="5">
        <v>30</v>
      </c>
      <c r="E10" s="5">
        <v>40</v>
      </c>
      <c r="F10" s="5">
        <v>50</v>
      </c>
      <c r="G10" s="8" t="s">
        <v>18</v>
      </c>
      <c r="H10" s="8"/>
      <c r="I10" s="8"/>
      <c r="J10" s="8"/>
      <c r="K10" s="8"/>
    </row>
    <row r="11" spans="1:11" x14ac:dyDescent="0.35">
      <c r="A11" s="5" t="s">
        <v>16</v>
      </c>
      <c r="B11" s="6">
        <v>5803.44</v>
      </c>
      <c r="C11" s="6">
        <v>86762.675666666662</v>
      </c>
      <c r="D11" s="6">
        <v>182742.11800000002</v>
      </c>
      <c r="E11" s="6">
        <v>222975.77266666666</v>
      </c>
      <c r="F11" s="6">
        <v>239882.98733333335</v>
      </c>
      <c r="G11" s="5">
        <v>4480.4863228249005</v>
      </c>
      <c r="H11" s="5">
        <v>42193.582902846341</v>
      </c>
      <c r="I11" s="5">
        <v>69980.023386711284</v>
      </c>
      <c r="J11" s="5">
        <v>26941.14582385671</v>
      </c>
      <c r="K11" s="5">
        <v>10253.842852556514</v>
      </c>
    </row>
    <row r="12" spans="1:11" x14ac:dyDescent="0.35">
      <c r="A12" s="5" t="s">
        <v>15</v>
      </c>
      <c r="B12" s="5">
        <v>228.33333333333334</v>
      </c>
      <c r="C12" s="5">
        <v>280.66666666666669</v>
      </c>
      <c r="D12" s="5">
        <v>284.66666666666669</v>
      </c>
      <c r="E12" s="5">
        <v>369.33333333333331</v>
      </c>
      <c r="F12" s="5">
        <v>410.33333333333331</v>
      </c>
      <c r="G12" s="5">
        <v>22.81081614790083</v>
      </c>
      <c r="H12" s="5">
        <v>3.7859388972001824</v>
      </c>
      <c r="I12" s="5">
        <v>8.0829037686547611</v>
      </c>
      <c r="J12" s="5">
        <v>52.319531088622561</v>
      </c>
      <c r="K12" s="5">
        <v>45.610671265980429</v>
      </c>
    </row>
    <row r="13" spans="1:11" x14ac:dyDescent="0.35">
      <c r="A13" s="5" t="s">
        <v>17</v>
      </c>
      <c r="B13" s="5">
        <v>130.33333333333334</v>
      </c>
      <c r="C13" s="5">
        <v>147.33333333333334</v>
      </c>
      <c r="D13" s="5">
        <v>147</v>
      </c>
      <c r="E13" s="5">
        <v>155.66666666666666</v>
      </c>
      <c r="F13" s="5">
        <v>155.33333333333334</v>
      </c>
      <c r="G13" s="5">
        <v>14.364307617610164</v>
      </c>
      <c r="H13" s="5">
        <v>6.1101009266077861</v>
      </c>
      <c r="I13" s="5">
        <v>11.135528725660043</v>
      </c>
      <c r="J13" s="5">
        <v>9.6090235369330497</v>
      </c>
      <c r="K13" s="5">
        <v>3.0550504633038935</v>
      </c>
    </row>
    <row r="16" spans="1:11" x14ac:dyDescent="0.35">
      <c r="A16" s="5" t="s">
        <v>21</v>
      </c>
    </row>
    <row r="17" spans="1:11" x14ac:dyDescent="0.35">
      <c r="B17" s="5">
        <v>10</v>
      </c>
      <c r="C17" s="5">
        <v>20</v>
      </c>
      <c r="D17" s="5">
        <v>30</v>
      </c>
      <c r="E17" s="5">
        <v>40</v>
      </c>
      <c r="F17" s="5">
        <v>50</v>
      </c>
      <c r="G17" s="8" t="s">
        <v>18</v>
      </c>
      <c r="H17" s="8"/>
      <c r="I17" s="8"/>
      <c r="J17" s="8"/>
      <c r="K17" s="8"/>
    </row>
    <row r="18" spans="1:11" x14ac:dyDescent="0.35">
      <c r="A18" s="5" t="s">
        <v>16</v>
      </c>
      <c r="B18" s="6">
        <v>5421.7866666666678</v>
      </c>
      <c r="C18" s="6">
        <v>82030.381000000008</v>
      </c>
      <c r="D18" s="6">
        <v>176204.09133333332</v>
      </c>
      <c r="E18" s="6">
        <v>212273.99533333335</v>
      </c>
      <c r="F18" s="6">
        <v>241205.34866666666</v>
      </c>
      <c r="G18" s="5">
        <v>4228.9327260445189</v>
      </c>
      <c r="H18" s="5">
        <v>38718.410373686158</v>
      </c>
      <c r="I18" s="5">
        <v>65439.486530233342</v>
      </c>
      <c r="J18" s="5">
        <v>23243.825035983569</v>
      </c>
      <c r="K18" s="5">
        <v>14382.740598665278</v>
      </c>
    </row>
    <row r="19" spans="1:11" x14ac:dyDescent="0.35">
      <c r="A19" s="5" t="s">
        <v>15</v>
      </c>
      <c r="B19" s="5">
        <v>268.33333333333331</v>
      </c>
      <c r="C19" s="5">
        <v>318</v>
      </c>
      <c r="D19" s="5">
        <v>341</v>
      </c>
      <c r="E19" s="5">
        <v>383</v>
      </c>
      <c r="F19" s="5">
        <v>528.33333333333337</v>
      </c>
      <c r="G19" s="5">
        <v>24.583192089989723</v>
      </c>
      <c r="H19" s="5">
        <v>13.228756555322953</v>
      </c>
      <c r="I19" s="5">
        <v>38.43175770115127</v>
      </c>
      <c r="J19" s="5">
        <v>44.911023145771239</v>
      </c>
      <c r="K19" s="5">
        <v>14.640127503998499</v>
      </c>
    </row>
    <row r="20" spans="1:11" x14ac:dyDescent="0.35">
      <c r="A20" s="5" t="s">
        <v>17</v>
      </c>
      <c r="B20" s="5">
        <v>178</v>
      </c>
      <c r="C20" s="5">
        <v>175</v>
      </c>
      <c r="D20" s="5">
        <v>175</v>
      </c>
      <c r="E20" s="5">
        <v>175.33333333333334</v>
      </c>
      <c r="F20" s="5">
        <v>160.66666666666666</v>
      </c>
      <c r="G20" s="5">
        <v>3</v>
      </c>
      <c r="H20" s="5">
        <v>18.248287590894659</v>
      </c>
      <c r="I20" s="5">
        <v>15.620499351813308</v>
      </c>
      <c r="J20" s="5">
        <v>9.2376043070340117</v>
      </c>
      <c r="K20" s="5">
        <v>11.239810200058244</v>
      </c>
    </row>
    <row r="23" spans="1:11" x14ac:dyDescent="0.35">
      <c r="A23" s="5" t="s">
        <v>22</v>
      </c>
    </row>
    <row r="24" spans="1:11" x14ac:dyDescent="0.35">
      <c r="B24" s="5">
        <v>10</v>
      </c>
      <c r="C24" s="5">
        <v>20</v>
      </c>
      <c r="D24" s="5">
        <v>30</v>
      </c>
      <c r="E24" s="5">
        <v>40</v>
      </c>
      <c r="F24" s="5">
        <v>50</v>
      </c>
      <c r="G24" s="8" t="s">
        <v>18</v>
      </c>
      <c r="H24" s="8"/>
      <c r="I24" s="8"/>
      <c r="J24" s="8"/>
      <c r="K24" s="8"/>
    </row>
    <row r="25" spans="1:11" x14ac:dyDescent="0.35">
      <c r="A25" s="5" t="s">
        <v>16</v>
      </c>
      <c r="B25" s="6">
        <v>5437.5039999999999</v>
      </c>
      <c r="C25" s="6">
        <v>84655.258000000002</v>
      </c>
      <c r="D25" s="6">
        <v>179003.75333333333</v>
      </c>
      <c r="E25" s="6">
        <v>218585.95199999996</v>
      </c>
      <c r="F25" s="6">
        <v>249009.76733333329</v>
      </c>
      <c r="G25" s="5">
        <v>4179.9459569267146</v>
      </c>
      <c r="H25" s="5">
        <v>41168.0891141549</v>
      </c>
      <c r="I25" s="5">
        <v>69097.9243023491</v>
      </c>
      <c r="J25" s="5">
        <v>29886.955054044327</v>
      </c>
      <c r="K25" s="5">
        <v>18725.593059404244</v>
      </c>
    </row>
    <row r="26" spans="1:11" x14ac:dyDescent="0.35">
      <c r="A26" s="5" t="s">
        <v>15</v>
      </c>
      <c r="B26" s="5">
        <v>254.33333333333334</v>
      </c>
      <c r="C26" s="5">
        <v>309</v>
      </c>
      <c r="D26" s="5">
        <v>359.66666666666669</v>
      </c>
      <c r="E26" s="5">
        <v>472.33333333333331</v>
      </c>
      <c r="F26" s="5">
        <v>562</v>
      </c>
      <c r="G26" s="5">
        <v>31.342197327777267</v>
      </c>
      <c r="H26" s="5">
        <v>33.955853692699293</v>
      </c>
      <c r="I26" s="5">
        <v>56.51843357112211</v>
      </c>
      <c r="J26" s="5">
        <v>28.728615235220325</v>
      </c>
      <c r="K26" s="5">
        <v>80.541914553852024</v>
      </c>
    </row>
    <row r="27" spans="1:11" x14ac:dyDescent="0.35">
      <c r="A27" s="5" t="s">
        <v>17</v>
      </c>
      <c r="B27" s="5">
        <v>189.33333333333334</v>
      </c>
      <c r="C27" s="5">
        <v>182.66666666666666</v>
      </c>
      <c r="D27" s="5">
        <v>193.66666666666666</v>
      </c>
      <c r="E27" s="5">
        <v>194.33333333333334</v>
      </c>
      <c r="F27" s="5">
        <v>196</v>
      </c>
      <c r="G27" s="5">
        <v>9.2915732431775684</v>
      </c>
      <c r="H27" s="5">
        <v>15.143755588800731</v>
      </c>
      <c r="I27" s="5">
        <v>8.5049005481153817</v>
      </c>
      <c r="J27" s="5">
        <v>10.785793124908958</v>
      </c>
      <c r="K27" s="5">
        <v>7</v>
      </c>
    </row>
    <row r="29" spans="1:11" x14ac:dyDescent="0.35">
      <c r="A29" s="9" t="s">
        <v>24</v>
      </c>
    </row>
    <row r="30" spans="1:11" x14ac:dyDescent="0.35">
      <c r="A30" s="9"/>
    </row>
    <row r="31" spans="1:11" x14ac:dyDescent="0.35">
      <c r="B31" s="2">
        <v>200</v>
      </c>
      <c r="C31" s="2">
        <v>300</v>
      </c>
      <c r="D31" s="5">
        <v>500</v>
      </c>
    </row>
    <row r="32" spans="1:11" x14ac:dyDescent="0.35">
      <c r="A32" s="5" t="s">
        <v>15</v>
      </c>
      <c r="B32" s="5">
        <v>10632</v>
      </c>
      <c r="C32" s="5">
        <v>12327</v>
      </c>
      <c r="D32" s="5">
        <v>14743</v>
      </c>
    </row>
    <row r="33" spans="1:4" x14ac:dyDescent="0.35">
      <c r="A33" s="5" t="s">
        <v>17</v>
      </c>
      <c r="B33" s="5">
        <v>7485</v>
      </c>
      <c r="C33" s="5">
        <v>8708</v>
      </c>
      <c r="D33" s="5">
        <v>8905</v>
      </c>
    </row>
    <row r="35" spans="1:4" x14ac:dyDescent="0.35">
      <c r="B35" s="2">
        <v>200</v>
      </c>
      <c r="C35" s="2">
        <v>300</v>
      </c>
      <c r="D35" s="5">
        <v>500</v>
      </c>
    </row>
    <row r="36" spans="1:4" x14ac:dyDescent="0.35">
      <c r="A36" s="5" t="s">
        <v>15</v>
      </c>
      <c r="B36" s="6">
        <v>6175</v>
      </c>
      <c r="C36" s="6">
        <v>7644</v>
      </c>
      <c r="D36" s="2">
        <v>9344</v>
      </c>
    </row>
    <row r="37" spans="1:4" x14ac:dyDescent="0.35">
      <c r="A37" s="5" t="s">
        <v>17</v>
      </c>
      <c r="B37" s="6">
        <v>3820</v>
      </c>
      <c r="C37" s="6">
        <v>3524</v>
      </c>
      <c r="D37" s="6">
        <v>4122</v>
      </c>
    </row>
    <row r="39" spans="1:4" x14ac:dyDescent="0.35">
      <c r="B39" s="2">
        <v>200</v>
      </c>
      <c r="C39" s="2">
        <v>300</v>
      </c>
      <c r="D39" s="5">
        <v>500</v>
      </c>
    </row>
    <row r="40" spans="1:4" x14ac:dyDescent="0.35">
      <c r="A40" s="5" t="s">
        <v>15</v>
      </c>
      <c r="B40" s="5">
        <v>9037</v>
      </c>
      <c r="C40" s="5">
        <v>10422</v>
      </c>
      <c r="D40" s="5">
        <v>12479</v>
      </c>
    </row>
    <row r="41" spans="1:4" x14ac:dyDescent="0.35">
      <c r="A41" s="5" t="s">
        <v>17</v>
      </c>
      <c r="B41" s="5">
        <v>5575</v>
      </c>
      <c r="C41" s="5">
        <v>6504</v>
      </c>
      <c r="D41" s="5">
        <v>6567</v>
      </c>
    </row>
    <row r="43" spans="1:4" x14ac:dyDescent="0.35">
      <c r="B43" s="2">
        <v>200</v>
      </c>
      <c r="C43" s="2">
        <v>300</v>
      </c>
      <c r="D43" s="5">
        <v>500</v>
      </c>
    </row>
    <row r="44" spans="1:4" x14ac:dyDescent="0.35">
      <c r="A44" s="5" t="s">
        <v>15</v>
      </c>
      <c r="B44" s="5">
        <v>10632</v>
      </c>
      <c r="C44" s="5">
        <v>12327</v>
      </c>
      <c r="D44" s="5">
        <v>14743</v>
      </c>
    </row>
    <row r="45" spans="1:4" x14ac:dyDescent="0.35">
      <c r="A45" s="5" t="s">
        <v>17</v>
      </c>
      <c r="B45" s="5">
        <v>7485</v>
      </c>
      <c r="C45" s="5">
        <v>8708</v>
      </c>
      <c r="D45" s="5">
        <v>8905</v>
      </c>
    </row>
    <row r="46" spans="1:4" x14ac:dyDescent="0.35">
      <c r="B46" s="6"/>
      <c r="C46" s="6"/>
    </row>
    <row r="47" spans="1:4" x14ac:dyDescent="0.35">
      <c r="B47" s="2"/>
      <c r="C47" s="6"/>
    </row>
  </sheetData>
  <mergeCells count="4">
    <mergeCell ref="G3:K3"/>
    <mergeCell ref="G10:K10"/>
    <mergeCell ref="G24:K24"/>
    <mergeCell ref="G17:K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Sheet7</vt:lpstr>
      <vt:lpstr>PostgreSQL</vt:lpstr>
      <vt:lpstr>JanusGraph AdHoc</vt:lpstr>
      <vt:lpstr>JanusGraph Known Algos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2018-12-02T18:58:24Z</dcterms:created>
  <dcterms:modified xsi:type="dcterms:W3CDTF">2018-12-03T04:25:28Z</dcterms:modified>
</cp:coreProperties>
</file>