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_JSM\SeguimientoCartera\03_Fuentes\markets_data\SeguimientoCartera\factsheet\"/>
    </mc:Choice>
  </mc:AlternateContent>
  <xr:revisionPtr revIDLastSave="0" documentId="13_ncr:1_{59A637B4-2A59-41EB-B30E-2A82EBAF9B80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F15" i="1"/>
  <c r="F14" i="1"/>
  <c r="F13" i="1"/>
  <c r="I13" i="1"/>
  <c r="E15" i="1"/>
  <c r="I14" i="1"/>
  <c r="E14" i="1"/>
  <c r="E13" i="1"/>
  <c r="F5" i="1"/>
  <c r="E5" i="1"/>
  <c r="E6" i="1"/>
  <c r="F6" i="1" s="1"/>
  <c r="I6" i="1" s="1"/>
  <c r="E4" i="1"/>
  <c r="F4" i="1" s="1"/>
  <c r="F7" i="1" l="1"/>
  <c r="I7" i="1" s="1"/>
  <c r="F8" i="1"/>
  <c r="I8" i="1" s="1"/>
  <c r="I15" i="1"/>
</calcChain>
</file>

<file path=xl/sharedStrings.xml><?xml version="1.0" encoding="utf-8"?>
<sst xmlns="http://schemas.openxmlformats.org/spreadsheetml/2006/main" count="32" uniqueCount="21">
  <si>
    <t>MSCI ACWI IMI</t>
  </si>
  <si>
    <t>https://www.msci.com/documents/10199/a71b65b5-d0ea-4b5c-a709-24b1213bc3c5</t>
  </si>
  <si>
    <t>MSCI ACWI</t>
  </si>
  <si>
    <t>https://www.msci.com/documents/10199/b93d88ef-632f-4bdb-9069-d7c5aecd9d6d</t>
  </si>
  <si>
    <t>https://www.msci.com/documents/10199/149ed7bc-316e-4b4c-8ea4-43fcb5bd6523</t>
  </si>
  <si>
    <t>https://www.msci.com/documents/10199/c0db0a48-01f2-4ba9-ad01-226fd5678111</t>
  </si>
  <si>
    <t>78,252,004.30</t>
  </si>
  <si>
    <t>68,431,358.12</t>
  </si>
  <si>
    <t>60,265,055.51</t>
  </si>
  <si>
    <t>8,166,302.61</t>
  </si>
  <si>
    <t>URL</t>
  </si>
  <si>
    <t>Indice</t>
  </si>
  <si>
    <t>MSCI World</t>
  </si>
  <si>
    <t>MSCI Emerging</t>
  </si>
  <si>
    <t>Market Cap US Format</t>
  </si>
  <si>
    <t>Market Cap EU Format</t>
  </si>
  <si>
    <t>%</t>
  </si>
  <si>
    <t>Aportación</t>
  </si>
  <si>
    <t>https://www.msci.com/documents/10199/a67b0d43-0289-4bce-8499-0c102eaa8399</t>
  </si>
  <si>
    <t>8,670,294.92</t>
  </si>
  <si>
    <t>MSCI Small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</si>
</sst>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right" vertical="center"/>
    </xf>
    <xf numFmtId="164" fontId="0" fillId="0" borderId="0" xfId="0" applyNumberFormat="1" applyAlignment="1">
      <alignment horizontal="left" vertical="center"/>
    </xf>
    <xf numFmtId="164" fontId="0" fillId="4" borderId="1" xfId="0" applyNumberFormat="1" applyFill="1" applyBorder="1" applyAlignment="1">
      <alignment horizontal="right" vertical="center"/>
    </xf>
    <xf numFmtId="0" fontId="2" fillId="2" borderId="1" xfId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sci.com/documents/10199/149ed7bc-316e-4b4c-8ea4-43fcb5bd652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sci.com/documents/10199/a71b65b5-d0ea-4b5c-a709-24b1213bc3c5" TargetMode="External"/><Relationship Id="rId1" Type="http://schemas.openxmlformats.org/officeDocument/2006/relationships/hyperlink" Target="https://www.msci.com/documents/10199/b93d88ef-632f-4bdb-9069-d7c5aecd9d6d" TargetMode="External"/><Relationship Id="rId6" Type="http://schemas.openxmlformats.org/officeDocument/2006/relationships/hyperlink" Target="https://www.msci.com/documents/10199/a67b0d43-0289-4bce-8499-0c102eaa8399" TargetMode="External"/><Relationship Id="rId5" Type="http://schemas.openxmlformats.org/officeDocument/2006/relationships/hyperlink" Target="https://www.msci.com/documents/10199/c0db0a48-01f2-4ba9-ad01-226fd5678111" TargetMode="External"/><Relationship Id="rId4" Type="http://schemas.openxmlformats.org/officeDocument/2006/relationships/hyperlink" Target="https://www.msci.com/documents/10199/149ed7bc-316e-4b4c-8ea4-43fcb5bd65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3"/>
  <sheetViews>
    <sheetView tabSelected="1" workbookViewId="0"/>
  </sheetViews>
  <sheetFormatPr defaultRowHeight="15" x14ac:dyDescent="0.25"/>
  <cols>
    <col min="1" max="1" width="9.140625" style="1"/>
    <col min="2" max="2" width="18" style="1" customWidth="1"/>
    <col min="3" max="3" width="76.7109375" style="1" bestFit="1" customWidth="1"/>
    <col min="4" max="4" width="21" style="1" bestFit="1" customWidth="1"/>
    <col min="5" max="5" width="21" style="7" bestFit="1" customWidth="1"/>
    <col min="6" max="6" width="13" style="7" customWidth="1"/>
    <col min="7" max="7" width="9.140625" style="1"/>
    <col min="8" max="8" width="13" style="1" customWidth="1"/>
    <col min="9" max="9" width="13" style="7" customWidth="1"/>
    <col min="10" max="16384" width="9.140625" style="1"/>
  </cols>
  <sheetData>
    <row r="3" spans="2:9" x14ac:dyDescent="0.25">
      <c r="B3" s="2" t="s">
        <v>11</v>
      </c>
      <c r="C3" s="2" t="s">
        <v>10</v>
      </c>
      <c r="D3" s="2" t="s">
        <v>14</v>
      </c>
      <c r="E3" s="5" t="s">
        <v>15</v>
      </c>
      <c r="F3" s="5" t="s">
        <v>16</v>
      </c>
    </row>
    <row r="4" spans="2:9" x14ac:dyDescent="0.25">
      <c r="B4" s="10" t="s">
        <v>0</v>
      </c>
      <c r="C4" s="11" t="s">
        <v>3</v>
      </c>
      <c r="D4" s="10" t="s">
        <v>6</v>
      </c>
      <c r="E4" s="6">
        <f>VALUE(  SUBSTITUTE(  SUBSTITUTE(  D4,",",""  ),  ".",","  )  )</f>
        <v>78252004.299999997</v>
      </c>
      <c r="F4" s="6">
        <f>E4*100/E4</f>
        <v>100</v>
      </c>
    </row>
    <row r="5" spans="2:9" x14ac:dyDescent="0.25">
      <c r="B5" s="10" t="s">
        <v>2</v>
      </c>
      <c r="C5" s="11" t="s">
        <v>1</v>
      </c>
      <c r="D5" s="10" t="s">
        <v>7</v>
      </c>
      <c r="E5" s="6">
        <f t="shared" ref="E5:E7" si="0">VALUE(  SUBSTITUTE(  SUBSTITUTE(  D5,",",""  ),  ".",","  )  )</f>
        <v>68431358.120000005</v>
      </c>
      <c r="F5" s="6">
        <f>E5*100/E4</f>
        <v>87.449974901154064</v>
      </c>
      <c r="H5" s="4" t="s">
        <v>17</v>
      </c>
      <c r="I5" s="8">
        <v>12372.376</v>
      </c>
    </row>
    <row r="6" spans="2:9" x14ac:dyDescent="0.25">
      <c r="B6" s="10" t="s">
        <v>12</v>
      </c>
      <c r="C6" s="11" t="s">
        <v>4</v>
      </c>
      <c r="D6" s="10" t="s">
        <v>8</v>
      </c>
      <c r="E6" s="6">
        <f t="shared" si="0"/>
        <v>60265055.509999998</v>
      </c>
      <c r="F6" s="6">
        <f>E6*100/E4</f>
        <v>77.014072737303678</v>
      </c>
      <c r="I6" s="6">
        <f>I5*F6/100</f>
        <v>9528.4706519727042</v>
      </c>
    </row>
    <row r="7" spans="2:9" x14ac:dyDescent="0.25">
      <c r="B7" s="3" t="s">
        <v>13</v>
      </c>
      <c r="C7" s="9"/>
      <c r="D7" s="3"/>
      <c r="E7" s="6">
        <f>E5-E6</f>
        <v>8166302.6100000069</v>
      </c>
      <c r="F7" s="6">
        <f>E7*100/E4</f>
        <v>10.435902163850399</v>
      </c>
      <c r="I7" s="6">
        <f>I5*F7/100</f>
        <v>1291.1690547037074</v>
      </c>
    </row>
    <row r="8" spans="2:9" x14ac:dyDescent="0.25">
      <c r="B8" s="3" t="s">
        <v>20</v>
      </c>
      <c r="C8" s="9"/>
      <c r="D8" s="3"/>
      <c r="E8" s="6">
        <f>E4-E5</f>
        <v>9820646.1799999923</v>
      </c>
      <c r="F8" s="6">
        <f>E8*100/E4</f>
        <v>12.550025098845927</v>
      </c>
      <c r="I8" s="6">
        <f>I5*F8/100</f>
        <v>1552.7362933235897</v>
      </c>
    </row>
    <row r="12" spans="2:9" x14ac:dyDescent="0.25">
      <c r="B12" s="2" t="s">
        <v>11</v>
      </c>
      <c r="C12" s="2" t="s">
        <v>10</v>
      </c>
      <c r="D12" s="2" t="s">
        <v>14</v>
      </c>
      <c r="E12" s="5" t="s">
        <v>15</v>
      </c>
      <c r="F12" s="5" t="s">
        <v>16</v>
      </c>
      <c r="H12" s="4" t="s">
        <v>17</v>
      </c>
      <c r="I12" s="8">
        <v>12372.376</v>
      </c>
    </row>
    <row r="13" spans="2:9" x14ac:dyDescent="0.25">
      <c r="B13" s="10" t="s">
        <v>12</v>
      </c>
      <c r="C13" s="11" t="s">
        <v>4</v>
      </c>
      <c r="D13" s="10" t="s">
        <v>8</v>
      </c>
      <c r="E13" s="6">
        <f t="shared" ref="E13:E15" si="1">VALUE(  SUBSTITUTE(  SUBSTITUTE(  D13,",",""  ),  ".",","  )  )</f>
        <v>60265055.509999998</v>
      </c>
      <c r="F13" s="6">
        <f>E13*100/(E13+E14+E15)</f>
        <v>78.163117305325144</v>
      </c>
      <c r="I13" s="6">
        <f>I12*F13/100</f>
        <v>9670.6347663358956</v>
      </c>
    </row>
    <row r="14" spans="2:9" x14ac:dyDescent="0.25">
      <c r="B14" s="10" t="s">
        <v>13</v>
      </c>
      <c r="C14" s="11" t="s">
        <v>5</v>
      </c>
      <c r="D14" s="10" t="s">
        <v>9</v>
      </c>
      <c r="E14" s="6">
        <f t="shared" si="1"/>
        <v>8166302.6100000003</v>
      </c>
      <c r="F14" s="6">
        <f>E14*100/(E13+E14+E15)</f>
        <v>10.591605092777138</v>
      </c>
      <c r="I14" s="6">
        <f>I12*F14/100</f>
        <v>1310.4332065135363</v>
      </c>
    </row>
    <row r="15" spans="2:9" x14ac:dyDescent="0.25">
      <c r="B15" s="10" t="s">
        <v>20</v>
      </c>
      <c r="C15" s="11" t="s">
        <v>18</v>
      </c>
      <c r="D15" s="10" t="s">
        <v>19</v>
      </c>
      <c r="E15" s="6">
        <f t="shared" si="1"/>
        <v>8670294.9199999999</v>
      </c>
      <c r="F15" s="6">
        <f>E15*100/(E13+E14+E15)</f>
        <v>11.245277601897703</v>
      </c>
      <c r="I15" s="6">
        <f>I12*F15/100</f>
        <v>1391.3080271505669</v>
      </c>
    </row>
    <row r="20" spans="9:9" x14ac:dyDescent="0.25">
      <c r="I20" s="1"/>
    </row>
    <row r="21" spans="9:9" x14ac:dyDescent="0.25">
      <c r="I21" s="1"/>
    </row>
    <row r="22" spans="9:9" x14ac:dyDescent="0.25">
      <c r="I22" s="1"/>
    </row>
    <row r="23" spans="9:9" x14ac:dyDescent="0.25">
      <c r="I23" s="1"/>
    </row>
  </sheetData>
  <hyperlinks>
    <hyperlink ref="C4" r:id="rId1" xr:uid="{50CA3368-FD8C-4625-843B-F0A9CE6B83ED}"/>
    <hyperlink ref="C5" r:id="rId2" xr:uid="{4E63B412-3AFB-49ED-B0DB-F73EA0C77625}"/>
    <hyperlink ref="C6" r:id="rId3" xr:uid="{FD58AC09-3C40-4F19-8073-51EAD9D1F067}"/>
    <hyperlink ref="C13" r:id="rId4" xr:uid="{9CC6A982-E2FC-480F-BB7B-3914E38F2F51}"/>
    <hyperlink ref="C14" r:id="rId5" xr:uid="{841A9630-6C65-4B09-B503-163F84E93C92}"/>
    <hyperlink ref="C15" r:id="rId6" xr:uid="{0819A80F-E383-4FA1-ADE6-1518BDA217E1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Subias Minguez, Javier</dc:creator>
  <cp:lastModifiedBy>Subias Minguez, Javier</cp:lastModifiedBy>
  <dcterms:created xsi:type="dcterms:W3CDTF">2015-06-05T18:17:20Z</dcterms:created>
  <dcterms:modified xsi:type="dcterms:W3CDTF">2021-09-27T14:21:11Z</dcterms:modified>
</cp:coreProperties>
</file>