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_JSM\SeguimientoCartera\03_Fuentes\markets_data\SeguimientoCartera\"/>
    </mc:Choice>
  </mc:AlternateContent>
  <bookViews>
    <workbookView xWindow="0" yWindow="0" windowWidth="28800" windowHeight="12450"/>
  </bookViews>
  <sheets>
    <sheet name="MASTER_MOVIMIENTOS" sheetId="1" r:id="rId1"/>
    <sheet name="MASTER_PRODUCTOS" sheetId="2" r:id="rId2"/>
    <sheet name="SCRAP_PRECIOS" sheetId="3" r:id="rId3"/>
    <sheet name="EXPLO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4" i="1"/>
  <c r="C5" i="1"/>
  <c r="C6" i="1"/>
  <c r="C7" i="1"/>
  <c r="J3" i="1" l="1"/>
  <c r="J4" i="1"/>
  <c r="J5" i="1"/>
  <c r="J9" i="1" l="1"/>
  <c r="J8" i="1"/>
  <c r="J7" i="1"/>
  <c r="J6" i="1"/>
  <c r="J11" i="1" l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10" i="1"/>
</calcChain>
</file>

<file path=xl/sharedStrings.xml><?xml version="1.0" encoding="utf-8"?>
<sst xmlns="http://schemas.openxmlformats.org/spreadsheetml/2006/main" count="658" uniqueCount="160">
  <si>
    <t>iShares UltraHQ EurGovtBdIdx(IE)InstAcc€</t>
  </si>
  <si>
    <t>Vanguard €z Infl-Lnkd Bd Idx € Acc</t>
  </si>
  <si>
    <t>Invesco Physical Gold ETC EUR</t>
  </si>
  <si>
    <t>Amundi IS JP Morgan GBI Glbl Gvs AHE-C</t>
  </si>
  <si>
    <t>Vanguard Pac ex-Japan Stk Idx EUR Acc</t>
  </si>
  <si>
    <t>iShares Pacific Index (IE) D Acc EUR</t>
  </si>
  <si>
    <t>Vanguard Japan Stock Index Inv EUR Acc</t>
  </si>
  <si>
    <t>Vanguard Jpn Stk Idx € Acc</t>
  </si>
  <si>
    <t>Vanguard European Stock Idx Inv EUR Acc</t>
  </si>
  <si>
    <t>Vanguard €pean Stk Idx € Acc</t>
  </si>
  <si>
    <t>Vanguard US 500 Stock Index Inv EUR Acc</t>
  </si>
  <si>
    <t>Vanguard U.S. 500 Stk Idx € Acc</t>
  </si>
  <si>
    <t>Vanguard Emerg Mkts Stk Idx Inv EUR Acc</t>
  </si>
  <si>
    <t>Vanguard Em Mkts Stk Idx € Acc</t>
  </si>
  <si>
    <t>Vanguard 20+ Yr € Trs Idx € Acc</t>
  </si>
  <si>
    <t>iShares eb.rexx® GovtGer 10.5+yr (DE)</t>
  </si>
  <si>
    <t>WisdomTree Physical Swiss Gold ETC EUR</t>
  </si>
  <si>
    <t>Vanguard FTSE Emerg Markets ETF USD Acc EUR</t>
  </si>
  <si>
    <t>Vanguard FTSE Dev AsiaPac exJpnETFUSDAcc EUR</t>
  </si>
  <si>
    <t>iShares Core MSCI Japan IMI ETF USD Acc EUR</t>
  </si>
  <si>
    <t>iShares Core S&amp;amp;P 500 ETF USD Acc EUR</t>
  </si>
  <si>
    <t>Lyxor Core STOXX Europe 600(DR) ETF Acc EUR</t>
  </si>
  <si>
    <t>iShares € Govt Bond 20y TgtDur ETF€ Dist EUR</t>
  </si>
  <si>
    <t>Deka Dt. Boerse EUROGOV® Ger 10+ ETF</t>
  </si>
  <si>
    <t>Vanguard FTSE All-World ETF USD Acc EUR</t>
  </si>
  <si>
    <t>Xetra-Gold EUR</t>
  </si>
  <si>
    <t>FECHA</t>
  </si>
  <si>
    <t>COMISIÓN</t>
  </si>
  <si>
    <t>TOTAL</t>
  </si>
  <si>
    <t>LU0389812933</t>
  </si>
  <si>
    <t>https://www.morningstar.es/es/funds/snapshot/snapshot.aspx?id=F000002871</t>
  </si>
  <si>
    <t>PROVEEDOR</t>
  </si>
  <si>
    <t>INSTRUMENTO</t>
  </si>
  <si>
    <t>TIPO ACTIVO</t>
  </si>
  <si>
    <t>SUBIPO ACTIVO</t>
  </si>
  <si>
    <t>MONEDA</t>
  </si>
  <si>
    <t>USO INGRESOS</t>
  </si>
  <si>
    <t>Amundi</t>
  </si>
  <si>
    <t>Fondo</t>
  </si>
  <si>
    <t>Renta Fija</t>
  </si>
  <si>
    <t>RF Global MP</t>
  </si>
  <si>
    <t>EUR</t>
  </si>
  <si>
    <t>Acumulación</t>
  </si>
  <si>
    <t>DE000ETFL219</t>
  </si>
  <si>
    <t>Deka</t>
  </si>
  <si>
    <t>Invesco</t>
  </si>
  <si>
    <t>Lyxor</t>
  </si>
  <si>
    <t>ETF</t>
  </si>
  <si>
    <t>RF Alemania LP</t>
  </si>
  <si>
    <t>Distribución</t>
  </si>
  <si>
    <t>https://www.morningstar.es/es/etf/snapshot/snapshot.aspx?id=0P0000JNSO</t>
  </si>
  <si>
    <t>IE00B579F325</t>
  </si>
  <si>
    <t>ETC</t>
  </si>
  <si>
    <t>Oro</t>
  </si>
  <si>
    <t>N/A</t>
  </si>
  <si>
    <t>https://www.morningstar.es/es/etf/snapshot/snapshot.aspx?id=0P0000WGWI</t>
  </si>
  <si>
    <t>LU0908500753</t>
  </si>
  <si>
    <t>Renta Variable</t>
  </si>
  <si>
    <t>RV Europa</t>
  </si>
  <si>
    <t>https://www.morningstar.es/es/etf/snapshot/snapshot.aspx?id=0P0001BMZU</t>
  </si>
  <si>
    <t>Vanguard</t>
  </si>
  <si>
    <t>WisdomTree</t>
  </si>
  <si>
    <t>iShares</t>
  </si>
  <si>
    <t>DBC</t>
  </si>
  <si>
    <t>IE00B246KL88</t>
  </si>
  <si>
    <t>RF Europa LP</t>
  </si>
  <si>
    <t>https://www.morningstar.es/es/funds/snapshot/snapshot.aspx?id=F000001GFI</t>
  </si>
  <si>
    <t>IE0031786696</t>
  </si>
  <si>
    <t>RV Emergente</t>
  </si>
  <si>
    <t>https://www.morningstar.es/es/funds/snapshot/snapshot.aspx?id=F00000T1HU</t>
  </si>
  <si>
    <t>IE0031786142</t>
  </si>
  <si>
    <t>https://www.morningstar.es/es/funds/snapshot/snapshot.aspx?id=F0GBR06TSA</t>
  </si>
  <si>
    <t>IE0007987690</t>
  </si>
  <si>
    <t>https://www.morningstar.es/es/funds/snapshot/snapshot.aspx?id=F0GBR04SKF</t>
  </si>
  <si>
    <t>IE00BK5BQT80</t>
  </si>
  <si>
    <t>RV Global</t>
  </si>
  <si>
    <t>https://www.morningstar.es/es/etf/snapshot/snapshot.aspx?id=0P0001I3S0</t>
  </si>
  <si>
    <t>IE00BK5BQZ41</t>
  </si>
  <si>
    <t>RV Pacífico</t>
  </si>
  <si>
    <t>https://www.morningstar.es/es/etf/snapshot/snapshot.aspx?id=0P0001IHVY</t>
  </si>
  <si>
    <t>IE00BK5BR733</t>
  </si>
  <si>
    <t>https://www.morningstar.es/es/etf/snapshot/snapshot.aspx?id=0P0001IHW1</t>
  </si>
  <si>
    <t>IE0007281425</t>
  </si>
  <si>
    <t>RV Japón</t>
  </si>
  <si>
    <t>https://www.morningstar.es/es/funds/snapshot/snapshot.aspx?id=F0GBR061V3</t>
  </si>
  <si>
    <t>IE0007286036</t>
  </si>
  <si>
    <t>https://www.morningstar.es/es/funds/snapshot/snapshot.aspx?id=F0GBR061XN</t>
  </si>
  <si>
    <t>IE0007201266</t>
  </si>
  <si>
    <t>https://www.morningstar.es/es/funds/snapshot/snapshot.aspx?id=F00000T1I9</t>
  </si>
  <si>
    <t>IE0032126645</t>
  </si>
  <si>
    <t>RV USA</t>
  </si>
  <si>
    <t>https://www.morningstar.es/es/funds/snapshot/snapshot.aspx?id=F0GBR04UOL</t>
  </si>
  <si>
    <t>IE0032620787</t>
  </si>
  <si>
    <t>https://www.morningstar.es/es/funds/snapshot/snapshot.aspx?id=F0GBR04G0F</t>
  </si>
  <si>
    <t>IE0007987708</t>
  </si>
  <si>
    <t>https://www.morningstar.es/es/funds/snapshot/snapshot.aspx?id=F0GBR04SGM</t>
  </si>
  <si>
    <t>IE00B04GQR24</t>
  </si>
  <si>
    <t>RF Europa BLI</t>
  </si>
  <si>
    <t>https://www.morningstar.es/es/funds/snapshot/snapshot.aspx?id=F0GBR05WKI</t>
  </si>
  <si>
    <t>DE000A1DCTL3</t>
  </si>
  <si>
    <t>https://www.morningstar.es/es/etf/snapshot/snapshot.aspx?id=0P0000NA52</t>
  </si>
  <si>
    <t>DE000A0S9GB0</t>
  </si>
  <si>
    <t>https://www.morningstar.es/es/etf/snapshot/snapshot.aspx?id=0P0000M7DL</t>
  </si>
  <si>
    <t>IE00B4L5YX21</t>
  </si>
  <si>
    <t>https://www.morningstar.es/es/etf/snapshot/snapshot.aspx?id=0P0000MEHV</t>
  </si>
  <si>
    <t>IE00B5BMR087</t>
  </si>
  <si>
    <t>https://www.morningstar.es/es/etf/snapshot/snapshot.aspx?id=0P0000OO21</t>
  </si>
  <si>
    <t>IE00BDRK7R97</t>
  </si>
  <si>
    <t>IDENTIFICADOR</t>
  </si>
  <si>
    <t>https://www.morningstar.es/es/funds/snapshot/snapshot.aspx?id=F00000Z2S4</t>
  </si>
  <si>
    <t>IE00B4XCK338</t>
  </si>
  <si>
    <t>RF Europa MP</t>
  </si>
  <si>
    <t>https://www.morningstar.es/es/funds/snapshot/snapshot.aspx?id=F00000OEDJ</t>
  </si>
  <si>
    <t>DE000A0D8Q31</t>
  </si>
  <si>
    <t>https://www.morningstar.es/es/etf/snapshot/snapshot.aspx?id=0P00001NR4</t>
  </si>
  <si>
    <t>IE00BSKRJX20</t>
  </si>
  <si>
    <t>https://www.morningstar.es/es/etf/snapshot/snapshot.aspx?id=0P00015OCO</t>
  </si>
  <si>
    <t>MERCADO</t>
  </si>
  <si>
    <t>Degiro</t>
  </si>
  <si>
    <t>Xetra</t>
  </si>
  <si>
    <t>COMERCIALIZADOR</t>
  </si>
  <si>
    <t>NOMBRE</t>
  </si>
  <si>
    <t>PRECIO TÍTULO</t>
  </si>
  <si>
    <t>FÓRMULA</t>
  </si>
  <si>
    <t>URL SCRAPING</t>
  </si>
  <si>
    <t>ULTIMA ACTUALIZACIÓN</t>
  </si>
  <si>
    <t>COMPRA / VENTA</t>
  </si>
  <si>
    <t>NÚMERO TÍTULOS</t>
  </si>
  <si>
    <t>VALOR TÍTULO</t>
  </si>
  <si>
    <t>FECHA VALOR</t>
  </si>
  <si>
    <t>VALOR TOTAL</t>
  </si>
  <si>
    <t>PESO</t>
  </si>
  <si>
    <t>Cartera por tipo activo:</t>
  </si>
  <si>
    <t>Cartera RV:</t>
  </si>
  <si>
    <t>Cartera RF:</t>
  </si>
  <si>
    <t>Cartera ORO:</t>
  </si>
  <si>
    <t>Cartera por proveedor:</t>
  </si>
  <si>
    <t>Cartera por comercializador:</t>
  </si>
  <si>
    <t>Cartera por uso ingresos:</t>
  </si>
  <si>
    <t>VALOR</t>
  </si>
  <si>
    <t>Cartera por instrumento:</t>
  </si>
  <si>
    <t>Cartera por mercado:</t>
  </si>
  <si>
    <t>G/P DESDE COMPRA</t>
  </si>
  <si>
    <t>G/P DESDE COMPRA PORCENT.</t>
  </si>
  <si>
    <t>TÍTULOS COMPRADOS</t>
  </si>
  <si>
    <t>PRECIO TÍTULOS COMPRADOS</t>
  </si>
  <si>
    <t xml:space="preserve"> TÍTULOS VENDIDOS</t>
  </si>
  <si>
    <t>PRECIO TÍTULOS VENDIDOS</t>
  </si>
  <si>
    <t xml:space="preserve"> TÍTULOS ACTUALES</t>
  </si>
  <si>
    <t>VALOR TÍTULOS ACTUALES</t>
  </si>
  <si>
    <t>Cartera por producto:</t>
  </si>
  <si>
    <t>G/P por producto:</t>
  </si>
  <si>
    <t>G/P por tipo activo:</t>
  </si>
  <si>
    <t>iShares Eur GovInfLkd BdIdx(IE)InstlAcc€</t>
  </si>
  <si>
    <t>OpenBank</t>
  </si>
  <si>
    <t>MyInvestor</t>
  </si>
  <si>
    <t>SelfBank</t>
  </si>
  <si>
    <t>IE00B4WXT857</t>
  </si>
  <si>
    <t>Compra</t>
  </si>
  <si>
    <t>Venta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</si>
</sst>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0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1" fillId="0" borderId="1" xfId="0" applyFont="1" applyBorder="1"/>
    <xf numFmtId="14" fontId="1" fillId="0" borderId="1" xfId="0" applyNumberFormat="1" applyFont="1" applyBorder="1"/>
    <xf numFmtId="4" fontId="1" fillId="0" borderId="1" xfId="0" applyNumberFormat="1" applyFont="1" applyBorder="1"/>
    <xf numFmtId="0" fontId="2" fillId="2" borderId="1" xfId="0" applyFont="1" applyFill="1" applyBorder="1" applyAlignment="1">
      <alignment horizontal="center" vertical="center"/>
    </xf>
    <xf numFmtId="0" fontId="4" fillId="0" borderId="1" xfId="1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rningstar.es/es/funds/snapshot/snapshot.aspx?id=F0GBR04SKF" TargetMode="External"/><Relationship Id="rId13" Type="http://schemas.openxmlformats.org/officeDocument/2006/relationships/hyperlink" Target="https://www.morningstar.es/es/funds/snapshot/snapshot.aspx?id=F0GBR061XN" TargetMode="External"/><Relationship Id="rId18" Type="http://schemas.openxmlformats.org/officeDocument/2006/relationships/hyperlink" Target="https://www.morningstar.es/es/funds/snapshot/snapshot.aspx?id=F0GBR05WKI" TargetMode="External"/><Relationship Id="rId26" Type="http://schemas.openxmlformats.org/officeDocument/2006/relationships/hyperlink" Target="https://www.morningstar.es/es/etf/snapshot/snapshot.aspx?id=0P00015OCO" TargetMode="External"/><Relationship Id="rId3" Type="http://schemas.openxmlformats.org/officeDocument/2006/relationships/hyperlink" Target="https://www.morningstar.es/es/etf/snapshot/snapshot.aspx?id=0P0001BMZU" TargetMode="External"/><Relationship Id="rId21" Type="http://schemas.openxmlformats.org/officeDocument/2006/relationships/hyperlink" Target="https://www.morningstar.es/es/etf/snapshot/snapshot.aspx?id=0P0000MEHV" TargetMode="External"/><Relationship Id="rId7" Type="http://schemas.openxmlformats.org/officeDocument/2006/relationships/hyperlink" Target="https://www.morningstar.es/es/funds/snapshot/snapshot.aspx?id=F0GBR06TSA" TargetMode="External"/><Relationship Id="rId12" Type="http://schemas.openxmlformats.org/officeDocument/2006/relationships/hyperlink" Target="https://www.morningstar.es/es/funds/snapshot/snapshot.aspx?id=F0GBR061V3" TargetMode="External"/><Relationship Id="rId17" Type="http://schemas.openxmlformats.org/officeDocument/2006/relationships/hyperlink" Target="https://www.morningstar.es/es/funds/snapshot/snapshot.aspx?id=F0GBR04SGM" TargetMode="External"/><Relationship Id="rId25" Type="http://schemas.openxmlformats.org/officeDocument/2006/relationships/hyperlink" Target="https://www.morningstar.es/es/etf/snapshot/snapshot.aspx?id=0P00001NR4" TargetMode="External"/><Relationship Id="rId2" Type="http://schemas.openxmlformats.org/officeDocument/2006/relationships/hyperlink" Target="https://www.morningstar.es/es/etf/snapshot/snapshot.aspx?id=0P0000WGWI" TargetMode="External"/><Relationship Id="rId16" Type="http://schemas.openxmlformats.org/officeDocument/2006/relationships/hyperlink" Target="https://www.morningstar.es/es/funds/snapshot/snapshot.aspx?id=F0GBR04G0F" TargetMode="External"/><Relationship Id="rId20" Type="http://schemas.openxmlformats.org/officeDocument/2006/relationships/hyperlink" Target="https://www.morningstar.es/es/etf/snapshot/snapshot.aspx?id=0P0000M7DL" TargetMode="External"/><Relationship Id="rId1" Type="http://schemas.openxmlformats.org/officeDocument/2006/relationships/hyperlink" Target="https://www.morningstar.es/es/etf/snapshot/snapshot.aspx?id=0P0000JNSO" TargetMode="External"/><Relationship Id="rId6" Type="http://schemas.openxmlformats.org/officeDocument/2006/relationships/hyperlink" Target="https://www.morningstar.es/es/funds/snapshot/snapshot.aspx?id=F00000T1HU" TargetMode="External"/><Relationship Id="rId11" Type="http://schemas.openxmlformats.org/officeDocument/2006/relationships/hyperlink" Target="https://www.morningstar.es/es/etf/snapshot/snapshot.aspx?id=0P0001IHW1" TargetMode="External"/><Relationship Id="rId24" Type="http://schemas.openxmlformats.org/officeDocument/2006/relationships/hyperlink" Target="https://www.morningstar.es/es/funds/snapshot/snapshot.aspx?id=F00000OEDJ" TargetMode="External"/><Relationship Id="rId5" Type="http://schemas.openxmlformats.org/officeDocument/2006/relationships/hyperlink" Target="https://www.morningstar.es/es/funds/snapshot/snapshot.aspx?id=F000001GFI" TargetMode="External"/><Relationship Id="rId15" Type="http://schemas.openxmlformats.org/officeDocument/2006/relationships/hyperlink" Target="https://www.morningstar.es/es/funds/snapshot/snapshot.aspx?id=F0GBR04UOL" TargetMode="External"/><Relationship Id="rId23" Type="http://schemas.openxmlformats.org/officeDocument/2006/relationships/hyperlink" Target="https://www.morningstar.es/es/funds/snapshot/snapshot.aspx?id=F00000Z2S4" TargetMode="External"/><Relationship Id="rId10" Type="http://schemas.openxmlformats.org/officeDocument/2006/relationships/hyperlink" Target="https://www.morningstar.es/es/etf/snapshot/snapshot.aspx?id=0P0001IHVY" TargetMode="External"/><Relationship Id="rId19" Type="http://schemas.openxmlformats.org/officeDocument/2006/relationships/hyperlink" Target="https://www.morningstar.es/es/etf/snapshot/snapshot.aspx?id=0P0000NA52" TargetMode="External"/><Relationship Id="rId4" Type="http://schemas.openxmlformats.org/officeDocument/2006/relationships/hyperlink" Target="https://www.morningstar.es/es/funds/snapshot/snapshot.aspx?id=F000002871" TargetMode="External"/><Relationship Id="rId9" Type="http://schemas.openxmlformats.org/officeDocument/2006/relationships/hyperlink" Target="https://www.morningstar.es/es/etf/snapshot/snapshot.aspx?id=0P0001I3S0" TargetMode="External"/><Relationship Id="rId14" Type="http://schemas.openxmlformats.org/officeDocument/2006/relationships/hyperlink" Target="https://www.morningstar.es/es/funds/snapshot/snapshot.aspx?id=F00000T1I9" TargetMode="External"/><Relationship Id="rId22" Type="http://schemas.openxmlformats.org/officeDocument/2006/relationships/hyperlink" Target="https://www.morningstar.es/es/etf/snapshot/snapshot.aspx?id=0P0000OO21" TargetMode="External"/><Relationship Id="rId27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73"/>
  <sheetViews>
    <sheetView tabSelected="1" workbookViewId="0"/>
  </sheetViews>
  <sheetFormatPr defaultRowHeight="12.75" x14ac:dyDescent="0.2"/>
  <cols>
    <col min="1" max="1" width="22.28515625" style="1" customWidth="1"/>
    <col min="2" max="2" width="40" style="1" bestFit="1" customWidth="1"/>
    <col min="3" max="3" width="13.5703125" style="1" bestFit="1" customWidth="1"/>
    <col min="4" max="4" width="15.140625" style="1" bestFit="1" customWidth="1"/>
    <col min="5" max="5" width="10.42578125" style="1" bestFit="1" customWidth="1"/>
    <col min="6" max="6" width="15" style="1" bestFit="1" customWidth="1"/>
    <col min="7" max="7" width="12.42578125" style="1" bestFit="1" customWidth="1"/>
    <col min="8" max="8" width="9.140625" style="1" bestFit="1" customWidth="1"/>
    <col min="9" max="9" width="7.85546875" style="1" bestFit="1" customWidth="1"/>
    <col min="10" max="10" width="8.85546875" style="1" bestFit="1" customWidth="1"/>
    <col min="11" max="11" width="16.140625" style="1" bestFit="1" customWidth="1"/>
    <col min="12" max="12" width="9" style="1" bestFit="1" customWidth="1"/>
    <col min="13" max="16384" width="9.140625" style="1"/>
  </cols>
  <sheetData>
    <row r="1" spans="2:12" ht="51" customHeight="1" x14ac:dyDescent="0.2"/>
    <row r="2" spans="2:12" x14ac:dyDescent="0.2">
      <c r="B2" s="5" t="s">
        <v>121</v>
      </c>
      <c r="C2" s="5" t="s">
        <v>108</v>
      </c>
      <c r="D2" s="5" t="s">
        <v>126</v>
      </c>
      <c r="E2" s="5" t="s">
        <v>26</v>
      </c>
      <c r="F2" s="5" t="s">
        <v>127</v>
      </c>
      <c r="G2" s="5" t="s">
        <v>122</v>
      </c>
      <c r="H2" s="5" t="s">
        <v>27</v>
      </c>
      <c r="I2" s="5" t="s">
        <v>28</v>
      </c>
      <c r="J2" s="5" t="s">
        <v>123</v>
      </c>
      <c r="K2" s="5" t="s">
        <v>120</v>
      </c>
      <c r="L2" s="5" t="s">
        <v>117</v>
      </c>
    </row>
    <row r="3" spans="2:12" x14ac:dyDescent="0.2">
      <c r="B3" s="2" t="s">
        <v>153</v>
      </c>
      <c r="C3" s="2" t="s">
        <v>157</v>
      </c>
      <c r="D3" s="2" t="s">
        <v>158</v>
      </c>
      <c r="E3" s="3">
        <v>44225</v>
      </c>
      <c r="F3" s="2">
        <v>72.75</v>
      </c>
      <c r="G3" s="2">
        <v>13.746</v>
      </c>
      <c r="H3" s="2">
        <v>0</v>
      </c>
      <c r="I3" s="4">
        <v>1000.02</v>
      </c>
      <c r="J3" s="2">
        <f t="shared" ref="J3:J5" si="0">ROUND((F3*G3)+H3,2)</f>
        <v>1000.02</v>
      </c>
      <c r="K3" s="2" t="s">
        <v>154</v>
      </c>
      <c r="L3" s="2" t="s">
        <v>54</v>
      </c>
    </row>
    <row r="4" spans="2:12" x14ac:dyDescent="0.2">
      <c r="B4" s="2" t="s">
        <v>7</v>
      </c>
      <c r="C4" s="2" t="str">
        <f t="shared" ref="C4:C67" si="1">IF(B4="Amundi IS JP Morgan GBI Glbl Gvs AHE-C","LU0389812933",IF(B4="Deka Dt. Boerse EUROGOV® Ger 10+ ETF","DE000ETFL219",IF(B4="Invesco Physical Gold ETC EUR","IE00B579F325",IF(B4="Lyxor Core STOXX Europe 600(DR) ETF Acc EUR","LU0908500753",IF(B4="Vanguard 20+ Yr € Trs Idx € Acc","IE00B246KL88",IF(B4="Vanguard Em Mkts Stk Idx € Acc","IE0031786696",IF(B4="Vanguard Emerg Mkts Stk Idx Inv EUR Acc","IE0031786142",IF(B4="Vanguard European Stock Idx Inv EUR Acc","IE0007987690",IF(B4="Vanguard FTSE All-World ETF USD Acc EUR","IE00BK5BQT80",IF(B4="Vanguard FTSE Dev AsiaPac exJpnETFUSDAcc EUR","IE00BK5BQZ41",IF(B4="Vanguard FTSE Emerg Markets ETF USD Acc EUR","IE00BK5BR733",IF(B4="Vanguard Japan Stock Index Inv EUR Acc","IE0007281425",IF(B4="Vanguard Jpn Stk Idx € Acc","IE0007286036",IF(B4="Vanguard Pac ex-Japan Stk Idx EUR Acc","IE0007201266",IF(B4="Vanguard U.S. 500 Stk Idx € Acc","IE0032126645",IF(B4="Vanguard US 500 Stock Index Inv EUR Acc","IE0032620787",IF(B4="Vanguard €pean Stk Idx € Acc","IE0007987708",IF(B4="Vanguard €z Infl-Lnkd Bd Idx € Acc","IE00B04GQR24",IF(B4="WisdomTree Physical Swiss Gold ETC EUR","DE000A1DCTL3",IF(B4="Xetra-Gold EUR","DE000A0S9GB0",IF(B4="iShares Core MSCI Japan IMI ETF USD Acc EUR","IE00B4L5YX21",IF(B4="iShares Core S&amp;amp;P 500 ETF USD Acc EUR","IE00B5BMR087",IF(B4="iShares Pacific Index (IE) D Acc EUR","IE00BDRK7R97",IF(B4="iShares UltraHQ EurGovtBdIdx(IE)InstAcc€","IE00B4XCK338",IF(B4="iShares eb.rexx® GovtGer 10.5+yr (DE)","DE000A0D8Q31",IF(B4="iShares € Govt Bond 20y TgtDur ETF€ Dist EUR","IE00BSKRJX20","xyz"))))))))))))))))))))))))))</f>
        <v>IE0007286036</v>
      </c>
      <c r="D4" s="2" t="s">
        <v>158</v>
      </c>
      <c r="E4" s="3">
        <v>44225</v>
      </c>
      <c r="F4" s="2">
        <v>4.8600000000000003</v>
      </c>
      <c r="G4" s="2">
        <v>228.71080000000001</v>
      </c>
      <c r="H4" s="2">
        <v>0</v>
      </c>
      <c r="I4" s="4">
        <v>1111.53</v>
      </c>
      <c r="J4" s="2">
        <f t="shared" si="0"/>
        <v>1111.53</v>
      </c>
      <c r="K4" s="2" t="s">
        <v>155</v>
      </c>
      <c r="L4" s="2" t="s">
        <v>54</v>
      </c>
    </row>
    <row r="5" spans="2:12" x14ac:dyDescent="0.2">
      <c r="B5" s="2" t="s">
        <v>6</v>
      </c>
      <c r="C5" s="2" t="str">
        <f t="shared" si="1"/>
        <v>IE0007281425</v>
      </c>
      <c r="D5" s="2" t="s">
        <v>159</v>
      </c>
      <c r="E5" s="3">
        <v>44225</v>
      </c>
      <c r="F5" s="2">
        <v>4.8899999999999997</v>
      </c>
      <c r="G5" s="2">
        <v>227.78100000000001</v>
      </c>
      <c r="H5" s="2">
        <v>0</v>
      </c>
      <c r="I5" s="4">
        <v>1113.8499999999999</v>
      </c>
      <c r="J5" s="2">
        <f t="shared" si="0"/>
        <v>1113.8499999999999</v>
      </c>
      <c r="K5" s="2" t="s">
        <v>155</v>
      </c>
      <c r="L5" s="2" t="s">
        <v>54</v>
      </c>
    </row>
    <row r="6" spans="2:12" x14ac:dyDescent="0.2">
      <c r="B6" s="2" t="s">
        <v>9</v>
      </c>
      <c r="C6" s="2" t="str">
        <f t="shared" si="1"/>
        <v>IE0007987708</v>
      </c>
      <c r="D6" s="2" t="s">
        <v>158</v>
      </c>
      <c r="E6" s="3">
        <v>44224</v>
      </c>
      <c r="F6" s="2">
        <v>109.81</v>
      </c>
      <c r="G6" s="2">
        <v>22.3261</v>
      </c>
      <c r="H6" s="2">
        <v>0</v>
      </c>
      <c r="I6" s="4">
        <v>2451.63</v>
      </c>
      <c r="J6" s="2">
        <f t="shared" ref="J6:J37" si="2">ROUND((F6*G6)+H6,2)</f>
        <v>2451.63</v>
      </c>
      <c r="K6" s="2" t="s">
        <v>155</v>
      </c>
      <c r="L6" s="2" t="s">
        <v>54</v>
      </c>
    </row>
    <row r="7" spans="2:12" x14ac:dyDescent="0.2">
      <c r="B7" s="2" t="s">
        <v>11</v>
      </c>
      <c r="C7" s="2" t="str">
        <f t="shared" si="1"/>
        <v>IE0032126645</v>
      </c>
      <c r="D7" s="2" t="s">
        <v>158</v>
      </c>
      <c r="E7" s="3">
        <v>44224</v>
      </c>
      <c r="F7" s="2">
        <v>61.12</v>
      </c>
      <c r="G7" s="2">
        <v>35.960299999999997</v>
      </c>
      <c r="H7" s="2">
        <v>0</v>
      </c>
      <c r="I7" s="4">
        <v>2197.89</v>
      </c>
      <c r="J7" s="2">
        <f t="shared" si="2"/>
        <v>2197.89</v>
      </c>
      <c r="K7" s="2" t="s">
        <v>155</v>
      </c>
      <c r="L7" s="2" t="s">
        <v>54</v>
      </c>
    </row>
    <row r="8" spans="2:12" x14ac:dyDescent="0.2">
      <c r="B8" s="2" t="s">
        <v>8</v>
      </c>
      <c r="C8" s="2" t="str">
        <f t="shared" si="1"/>
        <v>IE0007987690</v>
      </c>
      <c r="D8" s="2" t="s">
        <v>159</v>
      </c>
      <c r="E8" s="3">
        <v>44224</v>
      </c>
      <c r="F8" s="2">
        <v>111.95</v>
      </c>
      <c r="G8" s="2">
        <v>21.899899999999999</v>
      </c>
      <c r="H8" s="2">
        <v>0</v>
      </c>
      <c r="I8" s="4">
        <v>2451.69</v>
      </c>
      <c r="J8" s="2">
        <f t="shared" si="2"/>
        <v>2451.69</v>
      </c>
      <c r="K8" s="2" t="s">
        <v>155</v>
      </c>
      <c r="L8" s="2" t="s">
        <v>54</v>
      </c>
    </row>
    <row r="9" spans="2:12" x14ac:dyDescent="0.2">
      <c r="B9" s="2" t="s">
        <v>10</v>
      </c>
      <c r="C9" s="2" t="str">
        <f t="shared" si="1"/>
        <v>IE0032620787</v>
      </c>
      <c r="D9" s="2" t="s">
        <v>159</v>
      </c>
      <c r="E9" s="3">
        <v>44224</v>
      </c>
      <c r="F9" s="2">
        <v>62.39</v>
      </c>
      <c r="G9" s="2">
        <v>35.234200000000001</v>
      </c>
      <c r="H9" s="2">
        <v>0</v>
      </c>
      <c r="I9" s="4">
        <v>2198.2600000000002</v>
      </c>
      <c r="J9" s="2">
        <f t="shared" si="2"/>
        <v>2198.2600000000002</v>
      </c>
      <c r="K9" s="2" t="s">
        <v>155</v>
      </c>
      <c r="L9" s="2" t="s">
        <v>54</v>
      </c>
    </row>
    <row r="10" spans="2:12" x14ac:dyDescent="0.2">
      <c r="B10" s="2" t="s">
        <v>0</v>
      </c>
      <c r="C10" s="2" t="str">
        <f t="shared" si="1"/>
        <v>IE00B4XCK338</v>
      </c>
      <c r="D10" s="2" t="s">
        <v>158</v>
      </c>
      <c r="E10" s="3">
        <v>44221</v>
      </c>
      <c r="F10" s="2">
        <v>75.45</v>
      </c>
      <c r="G10" s="2">
        <v>13.252800000000001</v>
      </c>
      <c r="H10" s="2">
        <v>0</v>
      </c>
      <c r="I10" s="2">
        <v>999.92</v>
      </c>
      <c r="J10" s="2">
        <f t="shared" si="2"/>
        <v>999.92</v>
      </c>
      <c r="K10" s="2" t="s">
        <v>155</v>
      </c>
      <c r="L10" s="2" t="s">
        <v>54</v>
      </c>
    </row>
    <row r="11" spans="2:12" x14ac:dyDescent="0.2">
      <c r="B11" s="2" t="s">
        <v>1</v>
      </c>
      <c r="C11" s="2" t="str">
        <f t="shared" si="1"/>
        <v>IE00B04GQR24</v>
      </c>
      <c r="D11" s="2" t="s">
        <v>158</v>
      </c>
      <c r="E11" s="3">
        <v>44217</v>
      </c>
      <c r="F11" s="2">
        <v>7.8</v>
      </c>
      <c r="G11" s="2">
        <v>134.2621</v>
      </c>
      <c r="H11" s="2">
        <v>0</v>
      </c>
      <c r="I11" s="4">
        <v>1047.24</v>
      </c>
      <c r="J11" s="2">
        <f t="shared" si="2"/>
        <v>1047.24</v>
      </c>
      <c r="K11" s="2" t="s">
        <v>155</v>
      </c>
      <c r="L11" s="2" t="s">
        <v>54</v>
      </c>
    </row>
    <row r="12" spans="2:12" x14ac:dyDescent="0.2">
      <c r="B12" s="2" t="s">
        <v>2</v>
      </c>
      <c r="C12" s="2" t="str">
        <f t="shared" si="1"/>
        <v>IE00B579F325</v>
      </c>
      <c r="D12" s="2" t="s">
        <v>158</v>
      </c>
      <c r="E12" s="3">
        <v>44216</v>
      </c>
      <c r="F12" s="2">
        <v>10</v>
      </c>
      <c r="G12" s="2">
        <v>148.19999999999999</v>
      </c>
      <c r="H12" s="2">
        <v>2.44</v>
      </c>
      <c r="I12" s="4">
        <v>1484.44</v>
      </c>
      <c r="J12" s="2">
        <f t="shared" si="2"/>
        <v>1484.44</v>
      </c>
      <c r="K12" s="2" t="s">
        <v>118</v>
      </c>
      <c r="L12" s="2" t="s">
        <v>119</v>
      </c>
    </row>
    <row r="13" spans="2:12" x14ac:dyDescent="0.2">
      <c r="B13" s="2" t="s">
        <v>3</v>
      </c>
      <c r="C13" s="2" t="str">
        <f t="shared" si="1"/>
        <v>LU0389812933</v>
      </c>
      <c r="D13" s="2" t="s">
        <v>159</v>
      </c>
      <c r="E13" s="3">
        <v>44215</v>
      </c>
      <c r="F13" s="2">
        <v>7.2629999999999999</v>
      </c>
      <c r="G13" s="2">
        <v>144.28</v>
      </c>
      <c r="H13" s="2">
        <v>0</v>
      </c>
      <c r="I13" s="4">
        <v>1047.9100000000001</v>
      </c>
      <c r="J13" s="2">
        <f t="shared" si="2"/>
        <v>1047.9100000000001</v>
      </c>
      <c r="K13" s="2" t="s">
        <v>155</v>
      </c>
      <c r="L13" s="2" t="s">
        <v>54</v>
      </c>
    </row>
    <row r="14" spans="2:12" x14ac:dyDescent="0.2">
      <c r="B14" s="2" t="s">
        <v>4</v>
      </c>
      <c r="C14" s="2" t="str">
        <f t="shared" si="1"/>
        <v>IE0007201266</v>
      </c>
      <c r="D14" s="2" t="s">
        <v>158</v>
      </c>
      <c r="E14" s="3">
        <v>44200</v>
      </c>
      <c r="F14" s="2">
        <v>4.71</v>
      </c>
      <c r="G14" s="2">
        <v>236.01429999999999</v>
      </c>
      <c r="H14" s="2">
        <v>0</v>
      </c>
      <c r="I14" s="4">
        <v>1111.6300000000001</v>
      </c>
      <c r="J14" s="2">
        <f t="shared" si="2"/>
        <v>1111.6300000000001</v>
      </c>
      <c r="K14" s="2" t="s">
        <v>155</v>
      </c>
      <c r="L14" s="2" t="s">
        <v>54</v>
      </c>
    </row>
    <row r="15" spans="2:12" x14ac:dyDescent="0.2">
      <c r="B15" s="2" t="s">
        <v>5</v>
      </c>
      <c r="C15" s="2" t="str">
        <f t="shared" si="1"/>
        <v>IE00BDRK7R97</v>
      </c>
      <c r="D15" s="2" t="s">
        <v>159</v>
      </c>
      <c r="E15" s="3">
        <v>44197</v>
      </c>
      <c r="F15" s="2">
        <v>97</v>
      </c>
      <c r="G15" s="2">
        <v>11.46</v>
      </c>
      <c r="H15" s="2">
        <v>0</v>
      </c>
      <c r="I15" s="4">
        <v>1111.6199999999999</v>
      </c>
      <c r="J15" s="2">
        <f t="shared" si="2"/>
        <v>1111.6199999999999</v>
      </c>
      <c r="K15" s="2" t="s">
        <v>155</v>
      </c>
      <c r="L15" s="2" t="s">
        <v>54</v>
      </c>
    </row>
    <row r="16" spans="2:12" x14ac:dyDescent="0.2">
      <c r="B16" s="2" t="s">
        <v>6</v>
      </c>
      <c r="C16" s="2" t="str">
        <f t="shared" si="1"/>
        <v>IE0007281425</v>
      </c>
      <c r="D16" s="2" t="s">
        <v>158</v>
      </c>
      <c r="E16" s="3">
        <v>44174</v>
      </c>
      <c r="F16" s="2">
        <v>4.8899999999999997</v>
      </c>
      <c r="G16" s="2">
        <v>217.49080000000001</v>
      </c>
      <c r="H16" s="2">
        <v>0</v>
      </c>
      <c r="I16" s="4">
        <v>1063.53</v>
      </c>
      <c r="J16" s="2">
        <f t="shared" si="2"/>
        <v>1063.53</v>
      </c>
      <c r="K16" s="2" t="s">
        <v>155</v>
      </c>
      <c r="L16" s="2" t="s">
        <v>54</v>
      </c>
    </row>
    <row r="17" spans="2:12" x14ac:dyDescent="0.2">
      <c r="B17" s="2" t="s">
        <v>7</v>
      </c>
      <c r="C17" s="2" t="str">
        <f t="shared" si="1"/>
        <v>IE0007286036</v>
      </c>
      <c r="D17" s="2" t="s">
        <v>159</v>
      </c>
      <c r="E17" s="3">
        <v>44174</v>
      </c>
      <c r="F17" s="2">
        <v>4.84</v>
      </c>
      <c r="G17" s="2">
        <v>219.73830000000001</v>
      </c>
      <c r="H17" s="2">
        <v>0</v>
      </c>
      <c r="I17" s="4">
        <v>1063.53</v>
      </c>
      <c r="J17" s="2">
        <f t="shared" si="2"/>
        <v>1063.53</v>
      </c>
      <c r="K17" s="2" t="s">
        <v>156</v>
      </c>
      <c r="L17" s="2" t="s">
        <v>54</v>
      </c>
    </row>
    <row r="18" spans="2:12" x14ac:dyDescent="0.2">
      <c r="B18" s="2" t="s">
        <v>5</v>
      </c>
      <c r="C18" s="2" t="str">
        <f t="shared" si="1"/>
        <v>IE00BDRK7R97</v>
      </c>
      <c r="D18" s="2" t="s">
        <v>158</v>
      </c>
      <c r="E18" s="3">
        <v>44173</v>
      </c>
      <c r="F18" s="2">
        <v>97</v>
      </c>
      <c r="G18" s="2">
        <v>11.514099999999999</v>
      </c>
      <c r="H18" s="2">
        <v>0</v>
      </c>
      <c r="I18" s="4">
        <v>1116.8699999999999</v>
      </c>
      <c r="J18" s="2">
        <f t="shared" si="2"/>
        <v>1116.8699999999999</v>
      </c>
      <c r="K18" s="2" t="s">
        <v>155</v>
      </c>
      <c r="L18" s="2" t="s">
        <v>54</v>
      </c>
    </row>
    <row r="19" spans="2:12" x14ac:dyDescent="0.2">
      <c r="B19" s="2" t="s">
        <v>4</v>
      </c>
      <c r="C19" s="2" t="str">
        <f t="shared" si="1"/>
        <v>IE0007201266</v>
      </c>
      <c r="D19" s="2" t="s">
        <v>159</v>
      </c>
      <c r="E19" s="3">
        <v>44173</v>
      </c>
      <c r="F19" s="2">
        <v>4.8499999999999996</v>
      </c>
      <c r="G19" s="2">
        <v>230.2834</v>
      </c>
      <c r="H19" s="2">
        <v>0</v>
      </c>
      <c r="I19" s="4">
        <v>1116.8699999999999</v>
      </c>
      <c r="J19" s="2">
        <f t="shared" si="2"/>
        <v>1116.8699999999999</v>
      </c>
      <c r="K19" s="2" t="s">
        <v>156</v>
      </c>
      <c r="L19" s="2" t="s">
        <v>54</v>
      </c>
    </row>
    <row r="20" spans="2:12" x14ac:dyDescent="0.2">
      <c r="B20" s="2" t="s">
        <v>8</v>
      </c>
      <c r="C20" s="2" t="str">
        <f t="shared" si="1"/>
        <v>IE0007987690</v>
      </c>
      <c r="D20" s="2" t="s">
        <v>158</v>
      </c>
      <c r="E20" s="3">
        <v>44167</v>
      </c>
      <c r="F20" s="2">
        <v>111.95</v>
      </c>
      <c r="G20" s="2">
        <v>21.325099999999999</v>
      </c>
      <c r="H20" s="2">
        <v>0</v>
      </c>
      <c r="I20" s="4">
        <v>2387.34</v>
      </c>
      <c r="J20" s="2">
        <f t="shared" si="2"/>
        <v>2387.34</v>
      </c>
      <c r="K20" s="2" t="s">
        <v>155</v>
      </c>
      <c r="L20" s="2" t="s">
        <v>54</v>
      </c>
    </row>
    <row r="21" spans="2:12" x14ac:dyDescent="0.2">
      <c r="B21" s="2" t="s">
        <v>9</v>
      </c>
      <c r="C21" s="2" t="str">
        <f t="shared" si="1"/>
        <v>IE0007987708</v>
      </c>
      <c r="D21" s="2" t="s">
        <v>159</v>
      </c>
      <c r="E21" s="3">
        <v>44166</v>
      </c>
      <c r="F21" s="2">
        <v>110.08</v>
      </c>
      <c r="G21" s="2">
        <v>21.6874</v>
      </c>
      <c r="H21" s="2">
        <v>0</v>
      </c>
      <c r="I21" s="4">
        <v>2387.35</v>
      </c>
      <c r="J21" s="2">
        <f t="shared" si="2"/>
        <v>2387.35</v>
      </c>
      <c r="K21" s="2" t="s">
        <v>156</v>
      </c>
      <c r="L21" s="2" t="s">
        <v>54</v>
      </c>
    </row>
    <row r="22" spans="2:12" x14ac:dyDescent="0.2">
      <c r="B22" s="2" t="s">
        <v>10</v>
      </c>
      <c r="C22" s="2" t="str">
        <f t="shared" si="1"/>
        <v>IE0032620787</v>
      </c>
      <c r="D22" s="2" t="s">
        <v>158</v>
      </c>
      <c r="E22" s="3">
        <v>44161</v>
      </c>
      <c r="F22" s="2">
        <v>62.39</v>
      </c>
      <c r="G22" s="2">
        <v>34.538899999999998</v>
      </c>
      <c r="H22" s="2">
        <v>0</v>
      </c>
      <c r="I22" s="4">
        <v>2154.88</v>
      </c>
      <c r="J22" s="2">
        <f t="shared" si="2"/>
        <v>2154.88</v>
      </c>
      <c r="K22" s="2" t="s">
        <v>155</v>
      </c>
      <c r="L22" s="2" t="s">
        <v>54</v>
      </c>
    </row>
    <row r="23" spans="2:12" x14ac:dyDescent="0.2">
      <c r="B23" s="2" t="s">
        <v>11</v>
      </c>
      <c r="C23" s="2" t="str">
        <f t="shared" si="1"/>
        <v>IE0032126645</v>
      </c>
      <c r="D23" s="2" t="s">
        <v>159</v>
      </c>
      <c r="E23" s="3">
        <v>44160</v>
      </c>
      <c r="F23" s="2">
        <v>61.04</v>
      </c>
      <c r="G23" s="2">
        <v>35.302700000000002</v>
      </c>
      <c r="H23" s="2">
        <v>0</v>
      </c>
      <c r="I23" s="4">
        <v>2154.88</v>
      </c>
      <c r="J23" s="2">
        <f t="shared" si="2"/>
        <v>2154.88</v>
      </c>
      <c r="K23" s="2" t="s">
        <v>156</v>
      </c>
      <c r="L23" s="2" t="s">
        <v>54</v>
      </c>
    </row>
    <row r="24" spans="2:12" x14ac:dyDescent="0.2">
      <c r="B24" s="2" t="s">
        <v>12</v>
      </c>
      <c r="C24" s="2" t="str">
        <f t="shared" si="1"/>
        <v>IE0031786142</v>
      </c>
      <c r="D24" s="2" t="s">
        <v>158</v>
      </c>
      <c r="E24" s="3">
        <v>44159</v>
      </c>
      <c r="F24" s="2">
        <v>11.64</v>
      </c>
      <c r="G24" s="2">
        <v>189.0292</v>
      </c>
      <c r="H24" s="2">
        <v>0</v>
      </c>
      <c r="I24" s="4">
        <v>2200.3000000000002</v>
      </c>
      <c r="J24" s="2">
        <f t="shared" si="2"/>
        <v>2200.3000000000002</v>
      </c>
      <c r="K24" s="2" t="s">
        <v>155</v>
      </c>
      <c r="L24" s="2" t="s">
        <v>54</v>
      </c>
    </row>
    <row r="25" spans="2:12" x14ac:dyDescent="0.2">
      <c r="B25" s="2" t="s">
        <v>13</v>
      </c>
      <c r="C25" s="2" t="str">
        <f t="shared" si="1"/>
        <v>IE0031786696</v>
      </c>
      <c r="D25" s="2" t="s">
        <v>159</v>
      </c>
      <c r="E25" s="3">
        <v>44158</v>
      </c>
      <c r="F25" s="2">
        <v>11.47</v>
      </c>
      <c r="G25" s="2">
        <v>191.8312</v>
      </c>
      <c r="H25" s="2">
        <v>0</v>
      </c>
      <c r="I25" s="4">
        <v>2200.3000000000002</v>
      </c>
      <c r="J25" s="2">
        <f t="shared" si="2"/>
        <v>2200.3000000000002</v>
      </c>
      <c r="K25" s="2" t="s">
        <v>156</v>
      </c>
      <c r="L25" s="2" t="s">
        <v>54</v>
      </c>
    </row>
    <row r="26" spans="2:12" x14ac:dyDescent="0.2">
      <c r="B26" s="2" t="s">
        <v>13</v>
      </c>
      <c r="C26" s="2" t="str">
        <f t="shared" si="1"/>
        <v>IE0031786696</v>
      </c>
      <c r="D26" s="2" t="s">
        <v>158</v>
      </c>
      <c r="E26" s="3">
        <v>44141</v>
      </c>
      <c r="F26" s="2">
        <v>3.7</v>
      </c>
      <c r="G26" s="2">
        <v>184.09389999999999</v>
      </c>
      <c r="H26" s="2">
        <v>0</v>
      </c>
      <c r="I26" s="2">
        <v>681.15</v>
      </c>
      <c r="J26" s="2">
        <f t="shared" si="2"/>
        <v>681.15</v>
      </c>
      <c r="K26" s="2" t="s">
        <v>156</v>
      </c>
      <c r="L26" s="2" t="s">
        <v>54</v>
      </c>
    </row>
    <row r="27" spans="2:12" x14ac:dyDescent="0.2">
      <c r="B27" s="2" t="s">
        <v>11</v>
      </c>
      <c r="C27" s="2" t="str">
        <f t="shared" si="1"/>
        <v>IE0032126645</v>
      </c>
      <c r="D27" s="2" t="s">
        <v>158</v>
      </c>
      <c r="E27" s="3">
        <v>44140</v>
      </c>
      <c r="F27" s="2">
        <v>19.86</v>
      </c>
      <c r="G27" s="2">
        <v>34.328000000000003</v>
      </c>
      <c r="H27" s="2">
        <v>0</v>
      </c>
      <c r="I27" s="2">
        <v>681.75</v>
      </c>
      <c r="J27" s="2">
        <f t="shared" si="2"/>
        <v>681.75</v>
      </c>
      <c r="K27" s="2" t="s">
        <v>156</v>
      </c>
      <c r="L27" s="2" t="s">
        <v>54</v>
      </c>
    </row>
    <row r="28" spans="2:12" x14ac:dyDescent="0.2">
      <c r="B28" s="2" t="s">
        <v>14</v>
      </c>
      <c r="C28" s="2" t="str">
        <f t="shared" si="1"/>
        <v>IE00B246KL88</v>
      </c>
      <c r="D28" s="2" t="s">
        <v>158</v>
      </c>
      <c r="E28" s="3">
        <v>44138</v>
      </c>
      <c r="F28" s="2">
        <v>3.56</v>
      </c>
      <c r="G28" s="2">
        <v>274.09840000000003</v>
      </c>
      <c r="H28" s="2">
        <v>0</v>
      </c>
      <c r="I28" s="2">
        <v>975.79</v>
      </c>
      <c r="J28" s="2">
        <f t="shared" si="2"/>
        <v>975.79</v>
      </c>
      <c r="K28" s="2" t="s">
        <v>155</v>
      </c>
      <c r="L28" s="2" t="s">
        <v>54</v>
      </c>
    </row>
    <row r="29" spans="2:12" x14ac:dyDescent="0.2">
      <c r="B29" s="2" t="s">
        <v>14</v>
      </c>
      <c r="C29" s="2" t="str">
        <f t="shared" si="1"/>
        <v>IE00B246KL88</v>
      </c>
      <c r="D29" s="2" t="s">
        <v>158</v>
      </c>
      <c r="E29" s="3">
        <v>44138</v>
      </c>
      <c r="F29" s="2">
        <v>3.44</v>
      </c>
      <c r="G29" s="2">
        <v>274.09840000000003</v>
      </c>
      <c r="H29" s="2">
        <v>0</v>
      </c>
      <c r="I29" s="2">
        <v>942.9</v>
      </c>
      <c r="J29" s="2">
        <f t="shared" si="2"/>
        <v>942.9</v>
      </c>
      <c r="K29" s="2" t="s">
        <v>155</v>
      </c>
      <c r="L29" s="2" t="s">
        <v>54</v>
      </c>
    </row>
    <row r="30" spans="2:12" x14ac:dyDescent="0.2">
      <c r="B30" s="2" t="s">
        <v>9</v>
      </c>
      <c r="C30" s="2" t="str">
        <f t="shared" si="1"/>
        <v>IE0007987708</v>
      </c>
      <c r="D30" s="2" t="s">
        <v>158</v>
      </c>
      <c r="E30" s="3">
        <v>44138</v>
      </c>
      <c r="F30" s="2">
        <v>42.28</v>
      </c>
      <c r="G30" s="2">
        <v>18.919799999999999</v>
      </c>
      <c r="H30" s="2">
        <v>0</v>
      </c>
      <c r="I30" s="2">
        <v>799.93</v>
      </c>
      <c r="J30" s="2">
        <f t="shared" si="2"/>
        <v>799.93</v>
      </c>
      <c r="K30" s="2" t="s">
        <v>156</v>
      </c>
      <c r="L30" s="2" t="s">
        <v>54</v>
      </c>
    </row>
    <row r="31" spans="2:12" x14ac:dyDescent="0.2">
      <c r="B31" s="2" t="s">
        <v>0</v>
      </c>
      <c r="C31" s="2" t="str">
        <f t="shared" si="1"/>
        <v>IE00B4XCK338</v>
      </c>
      <c r="D31" s="2" t="s">
        <v>159</v>
      </c>
      <c r="E31" s="3">
        <v>44137</v>
      </c>
      <c r="F31" s="2">
        <v>73</v>
      </c>
      <c r="G31" s="2">
        <v>13.381</v>
      </c>
      <c r="H31" s="2">
        <v>0</v>
      </c>
      <c r="I31" s="2">
        <v>976.81</v>
      </c>
      <c r="J31" s="2">
        <f t="shared" si="2"/>
        <v>976.81</v>
      </c>
      <c r="K31" s="2" t="s">
        <v>155</v>
      </c>
      <c r="L31" s="2" t="s">
        <v>54</v>
      </c>
    </row>
    <row r="32" spans="2:12" x14ac:dyDescent="0.2">
      <c r="B32" s="2" t="s">
        <v>3</v>
      </c>
      <c r="C32" s="2" t="str">
        <f t="shared" si="1"/>
        <v>LU0389812933</v>
      </c>
      <c r="D32" s="2" t="s">
        <v>159</v>
      </c>
      <c r="E32" s="3">
        <v>44137</v>
      </c>
      <c r="F32" s="2">
        <v>6.5</v>
      </c>
      <c r="G32" s="2">
        <v>145.26</v>
      </c>
      <c r="H32" s="2">
        <v>0</v>
      </c>
      <c r="I32" s="2">
        <v>944.19</v>
      </c>
      <c r="J32" s="2">
        <f t="shared" si="2"/>
        <v>944.19</v>
      </c>
      <c r="K32" s="2" t="s">
        <v>155</v>
      </c>
      <c r="L32" s="2" t="s">
        <v>54</v>
      </c>
    </row>
    <row r="33" spans="2:12" x14ac:dyDescent="0.2">
      <c r="B33" s="2" t="s">
        <v>0</v>
      </c>
      <c r="C33" s="2" t="str">
        <f t="shared" si="1"/>
        <v>IE00B4XCK338</v>
      </c>
      <c r="D33" s="2" t="s">
        <v>158</v>
      </c>
      <c r="E33" s="3">
        <v>44132</v>
      </c>
      <c r="F33" s="2">
        <v>150</v>
      </c>
      <c r="G33" s="2">
        <v>13.311</v>
      </c>
      <c r="H33" s="2">
        <v>0</v>
      </c>
      <c r="I33" s="4">
        <v>1996.65</v>
      </c>
      <c r="J33" s="2">
        <f t="shared" si="2"/>
        <v>1996.65</v>
      </c>
      <c r="K33" s="2" t="s">
        <v>155</v>
      </c>
      <c r="L33" s="2" t="s">
        <v>54</v>
      </c>
    </row>
    <row r="34" spans="2:12" x14ac:dyDescent="0.2">
      <c r="B34" s="2" t="s">
        <v>3</v>
      </c>
      <c r="C34" s="2" t="str">
        <f t="shared" si="1"/>
        <v>LU0389812933</v>
      </c>
      <c r="D34" s="2" t="s">
        <v>158</v>
      </c>
      <c r="E34" s="3">
        <v>44131</v>
      </c>
      <c r="F34" s="2">
        <v>13.763</v>
      </c>
      <c r="G34" s="2">
        <v>145.31</v>
      </c>
      <c r="H34" s="2">
        <v>0</v>
      </c>
      <c r="I34" s="4">
        <v>1999.9</v>
      </c>
      <c r="J34" s="2">
        <f t="shared" si="2"/>
        <v>1999.9</v>
      </c>
      <c r="K34" s="2" t="s">
        <v>155</v>
      </c>
      <c r="L34" s="2" t="s">
        <v>54</v>
      </c>
    </row>
    <row r="35" spans="2:12" x14ac:dyDescent="0.2">
      <c r="B35" s="2" t="s">
        <v>14</v>
      </c>
      <c r="C35" s="2" t="str">
        <f t="shared" si="1"/>
        <v>IE00B246KL88</v>
      </c>
      <c r="D35" s="2" t="s">
        <v>158</v>
      </c>
      <c r="E35" s="3">
        <v>44131</v>
      </c>
      <c r="F35" s="2">
        <v>3.69</v>
      </c>
      <c r="G35" s="2">
        <v>270.69080000000002</v>
      </c>
      <c r="H35" s="2">
        <v>0</v>
      </c>
      <c r="I35" s="2">
        <v>998.85</v>
      </c>
      <c r="J35" s="2">
        <f t="shared" si="2"/>
        <v>998.85</v>
      </c>
      <c r="K35" s="2" t="s">
        <v>155</v>
      </c>
      <c r="L35" s="2" t="s">
        <v>54</v>
      </c>
    </row>
    <row r="36" spans="2:12" x14ac:dyDescent="0.2">
      <c r="B36" s="2" t="s">
        <v>15</v>
      </c>
      <c r="C36" s="2" t="str">
        <f t="shared" si="1"/>
        <v>DE000A0D8Q31</v>
      </c>
      <c r="D36" s="2" t="s">
        <v>159</v>
      </c>
      <c r="E36" s="3">
        <v>44131</v>
      </c>
      <c r="F36" s="2">
        <v>14</v>
      </c>
      <c r="G36" s="2">
        <v>210.8</v>
      </c>
      <c r="H36" s="2">
        <v>2.89</v>
      </c>
      <c r="I36" s="4">
        <v>2948.31</v>
      </c>
      <c r="J36" s="2">
        <f t="shared" si="2"/>
        <v>2954.09</v>
      </c>
      <c r="K36" s="2" t="s">
        <v>118</v>
      </c>
      <c r="L36" s="2" t="s">
        <v>119</v>
      </c>
    </row>
    <row r="37" spans="2:12" x14ac:dyDescent="0.2">
      <c r="B37" s="2" t="s">
        <v>16</v>
      </c>
      <c r="C37" s="2" t="str">
        <f t="shared" si="1"/>
        <v>DE000A1DCTL3</v>
      </c>
      <c r="D37" s="2" t="s">
        <v>158</v>
      </c>
      <c r="E37" s="3">
        <v>44127</v>
      </c>
      <c r="F37" s="2">
        <v>31</v>
      </c>
      <c r="G37" s="2">
        <v>155.5</v>
      </c>
      <c r="H37" s="2">
        <v>15</v>
      </c>
      <c r="I37" s="4">
        <v>4835.5</v>
      </c>
      <c r="J37" s="2">
        <f t="shared" si="2"/>
        <v>4835.5</v>
      </c>
      <c r="K37" s="2" t="s">
        <v>118</v>
      </c>
      <c r="L37" s="2" t="s">
        <v>119</v>
      </c>
    </row>
    <row r="38" spans="2:12" x14ac:dyDescent="0.2">
      <c r="B38" s="2" t="s">
        <v>16</v>
      </c>
      <c r="C38" s="2" t="str">
        <f t="shared" si="1"/>
        <v>DE000A1DCTL3</v>
      </c>
      <c r="D38" s="2" t="s">
        <v>159</v>
      </c>
      <c r="E38" s="3">
        <v>44127</v>
      </c>
      <c r="F38" s="2">
        <v>19</v>
      </c>
      <c r="G38" s="2">
        <v>155.56</v>
      </c>
      <c r="H38" s="2">
        <v>0</v>
      </c>
      <c r="I38" s="4">
        <v>2955.64</v>
      </c>
      <c r="J38" s="2">
        <f t="shared" ref="J38:J73" si="3">ROUND((F38*G38)+H38,2)</f>
        <v>2955.64</v>
      </c>
      <c r="K38" s="2" t="s">
        <v>118</v>
      </c>
      <c r="L38" s="2" t="s">
        <v>119</v>
      </c>
    </row>
    <row r="39" spans="2:12" x14ac:dyDescent="0.2">
      <c r="B39" s="2" t="s">
        <v>15</v>
      </c>
      <c r="C39" s="2" t="str">
        <f t="shared" si="1"/>
        <v>DE000A0D8Q31</v>
      </c>
      <c r="D39" s="2" t="s">
        <v>158</v>
      </c>
      <c r="E39" s="3">
        <v>44118</v>
      </c>
      <c r="F39" s="2">
        <v>4</v>
      </c>
      <c r="G39" s="2">
        <v>209.24</v>
      </c>
      <c r="H39" s="2">
        <v>2.25</v>
      </c>
      <c r="I39" s="2">
        <v>839.21</v>
      </c>
      <c r="J39" s="2">
        <f t="shared" si="3"/>
        <v>839.21</v>
      </c>
      <c r="K39" s="2" t="s">
        <v>118</v>
      </c>
      <c r="L39" s="2" t="s">
        <v>119</v>
      </c>
    </row>
    <row r="40" spans="2:12" x14ac:dyDescent="0.2">
      <c r="B40" s="2" t="s">
        <v>14</v>
      </c>
      <c r="C40" s="2" t="str">
        <f t="shared" si="1"/>
        <v>IE00B246KL88</v>
      </c>
      <c r="D40" s="2" t="s">
        <v>159</v>
      </c>
      <c r="E40" s="3">
        <v>44118</v>
      </c>
      <c r="F40" s="2">
        <v>3.37</v>
      </c>
      <c r="G40" s="2">
        <v>270.59899999999999</v>
      </c>
      <c r="H40" s="2">
        <v>2.4700000000000002</v>
      </c>
      <c r="I40" s="2">
        <v>909.45</v>
      </c>
      <c r="J40" s="2">
        <f t="shared" si="3"/>
        <v>914.39</v>
      </c>
      <c r="K40" s="2" t="s">
        <v>155</v>
      </c>
      <c r="L40" s="2" t="s">
        <v>54</v>
      </c>
    </row>
    <row r="41" spans="2:12" x14ac:dyDescent="0.2">
      <c r="B41" s="2" t="s">
        <v>13</v>
      </c>
      <c r="C41" s="2" t="str">
        <f t="shared" si="1"/>
        <v>IE0031786696</v>
      </c>
      <c r="D41" s="2" t="s">
        <v>158</v>
      </c>
      <c r="E41" s="3">
        <v>44112</v>
      </c>
      <c r="F41" s="2">
        <v>7.77</v>
      </c>
      <c r="G41" s="2">
        <v>173.68</v>
      </c>
      <c r="H41" s="2">
        <v>0</v>
      </c>
      <c r="I41" s="4">
        <v>1349.49</v>
      </c>
      <c r="J41" s="2">
        <f t="shared" si="3"/>
        <v>1349.49</v>
      </c>
      <c r="K41" s="2" t="s">
        <v>156</v>
      </c>
      <c r="L41" s="2" t="s">
        <v>54</v>
      </c>
    </row>
    <row r="42" spans="2:12" x14ac:dyDescent="0.2">
      <c r="B42" s="2" t="s">
        <v>14</v>
      </c>
      <c r="C42" s="2" t="str">
        <f t="shared" si="1"/>
        <v>IE00B246KL88</v>
      </c>
      <c r="D42" s="2" t="s">
        <v>158</v>
      </c>
      <c r="E42" s="3">
        <v>44112</v>
      </c>
      <c r="F42" s="2">
        <v>3.77</v>
      </c>
      <c r="G42" s="2">
        <v>266.44229999999999</v>
      </c>
      <c r="H42" s="2">
        <v>0</v>
      </c>
      <c r="I42" s="4">
        <v>1004.49</v>
      </c>
      <c r="J42" s="2">
        <f t="shared" si="3"/>
        <v>1004.49</v>
      </c>
      <c r="K42" s="2" t="s">
        <v>155</v>
      </c>
      <c r="L42" s="2" t="s">
        <v>54</v>
      </c>
    </row>
    <row r="43" spans="2:12" x14ac:dyDescent="0.2">
      <c r="B43" s="2" t="s">
        <v>0</v>
      </c>
      <c r="C43" s="2" t="str">
        <f t="shared" si="1"/>
        <v>IE00B4XCK338</v>
      </c>
      <c r="D43" s="2" t="s">
        <v>159</v>
      </c>
      <c r="E43" s="3">
        <v>44112</v>
      </c>
      <c r="F43" s="2">
        <v>76</v>
      </c>
      <c r="G43" s="2">
        <v>13.250999999999999</v>
      </c>
      <c r="H43" s="2">
        <v>0</v>
      </c>
      <c r="I43" s="4">
        <v>1007.08</v>
      </c>
      <c r="J43" s="2">
        <f t="shared" si="3"/>
        <v>1007.08</v>
      </c>
      <c r="K43" s="2" t="s">
        <v>155</v>
      </c>
      <c r="L43" s="2" t="s">
        <v>54</v>
      </c>
    </row>
    <row r="44" spans="2:12" x14ac:dyDescent="0.2">
      <c r="B44" s="2" t="s">
        <v>11</v>
      </c>
      <c r="C44" s="2" t="str">
        <f t="shared" si="1"/>
        <v>IE0032126645</v>
      </c>
      <c r="D44" s="2" t="s">
        <v>158</v>
      </c>
      <c r="E44" s="3">
        <v>44110</v>
      </c>
      <c r="F44" s="2">
        <v>8.93</v>
      </c>
      <c r="G44" s="2">
        <v>33.03</v>
      </c>
      <c r="H44" s="2">
        <v>0</v>
      </c>
      <c r="I44" s="2">
        <v>294.95999999999998</v>
      </c>
      <c r="J44" s="2">
        <f t="shared" si="3"/>
        <v>294.95999999999998</v>
      </c>
      <c r="K44" s="2" t="s">
        <v>156</v>
      </c>
      <c r="L44" s="2" t="s">
        <v>54</v>
      </c>
    </row>
    <row r="45" spans="2:12" x14ac:dyDescent="0.2">
      <c r="B45" s="2" t="s">
        <v>9</v>
      </c>
      <c r="C45" s="2" t="str">
        <f t="shared" si="1"/>
        <v>IE0007987708</v>
      </c>
      <c r="D45" s="2" t="s">
        <v>158</v>
      </c>
      <c r="E45" s="3">
        <v>44110</v>
      </c>
      <c r="F45" s="2">
        <v>17.5</v>
      </c>
      <c r="G45" s="2">
        <v>20</v>
      </c>
      <c r="H45" s="2">
        <v>0</v>
      </c>
      <c r="I45" s="2">
        <v>350</v>
      </c>
      <c r="J45" s="2">
        <f t="shared" si="3"/>
        <v>350</v>
      </c>
      <c r="K45" s="2" t="s">
        <v>156</v>
      </c>
      <c r="L45" s="2" t="s">
        <v>54</v>
      </c>
    </row>
    <row r="46" spans="2:12" x14ac:dyDescent="0.2">
      <c r="B46" s="2" t="s">
        <v>17</v>
      </c>
      <c r="C46" s="2" t="str">
        <f t="shared" si="1"/>
        <v>IE00BK5BR733</v>
      </c>
      <c r="D46" s="2" t="s">
        <v>159</v>
      </c>
      <c r="E46" s="3">
        <v>44106</v>
      </c>
      <c r="F46" s="2">
        <v>22</v>
      </c>
      <c r="G46" s="2">
        <v>46.19</v>
      </c>
      <c r="H46" s="2">
        <v>2.2999999999999998</v>
      </c>
      <c r="I46" s="4">
        <v>1013.88</v>
      </c>
      <c r="J46" s="2">
        <f t="shared" si="3"/>
        <v>1018.48</v>
      </c>
      <c r="K46" s="2" t="s">
        <v>118</v>
      </c>
      <c r="L46" s="2" t="s">
        <v>119</v>
      </c>
    </row>
    <row r="47" spans="2:12" x14ac:dyDescent="0.2">
      <c r="B47" s="2" t="s">
        <v>18</v>
      </c>
      <c r="C47" s="2" t="str">
        <f t="shared" si="1"/>
        <v>IE00BK5BQZ41</v>
      </c>
      <c r="D47" s="2" t="s">
        <v>159</v>
      </c>
      <c r="E47" s="3">
        <v>44106</v>
      </c>
      <c r="F47" s="2">
        <v>47</v>
      </c>
      <c r="G47" s="2">
        <v>21.504999999999999</v>
      </c>
      <c r="H47" s="2">
        <v>2.2999999999999998</v>
      </c>
      <c r="I47" s="4">
        <v>1008.44</v>
      </c>
      <c r="J47" s="2">
        <f t="shared" si="3"/>
        <v>1013.04</v>
      </c>
      <c r="K47" s="2" t="s">
        <v>118</v>
      </c>
      <c r="L47" s="2" t="s">
        <v>119</v>
      </c>
    </row>
    <row r="48" spans="2:12" x14ac:dyDescent="0.2">
      <c r="B48" s="2" t="s">
        <v>19</v>
      </c>
      <c r="C48" s="2" t="str">
        <f t="shared" si="1"/>
        <v>IE00B4L5YX21</v>
      </c>
      <c r="D48" s="2" t="s">
        <v>159</v>
      </c>
      <c r="E48" s="3">
        <v>44106</v>
      </c>
      <c r="F48" s="2">
        <v>27</v>
      </c>
      <c r="G48" s="2">
        <v>37.72</v>
      </c>
      <c r="H48" s="2">
        <v>2.31</v>
      </c>
      <c r="I48" s="4">
        <v>1016.13</v>
      </c>
      <c r="J48" s="2">
        <f t="shared" si="3"/>
        <v>1020.75</v>
      </c>
      <c r="K48" s="2" t="s">
        <v>118</v>
      </c>
      <c r="L48" s="2" t="s">
        <v>119</v>
      </c>
    </row>
    <row r="49" spans="2:12" x14ac:dyDescent="0.2">
      <c r="B49" s="2" t="s">
        <v>7</v>
      </c>
      <c r="C49" s="2" t="str">
        <f t="shared" si="1"/>
        <v>IE0007286036</v>
      </c>
      <c r="D49" s="2" t="s">
        <v>158</v>
      </c>
      <c r="E49" s="3">
        <v>44105</v>
      </c>
      <c r="F49" s="2">
        <v>4.84</v>
      </c>
      <c r="G49" s="2">
        <v>206.73349999999999</v>
      </c>
      <c r="H49" s="2">
        <v>0</v>
      </c>
      <c r="I49" s="4">
        <v>1000.59</v>
      </c>
      <c r="J49" s="2">
        <f t="shared" si="3"/>
        <v>1000.59</v>
      </c>
      <c r="K49" s="2" t="s">
        <v>156</v>
      </c>
      <c r="L49" s="2" t="s">
        <v>54</v>
      </c>
    </row>
    <row r="50" spans="2:12" x14ac:dyDescent="0.2">
      <c r="B50" s="2" t="s">
        <v>4</v>
      </c>
      <c r="C50" s="2" t="str">
        <f t="shared" si="1"/>
        <v>IE0007201266</v>
      </c>
      <c r="D50" s="2" t="s">
        <v>158</v>
      </c>
      <c r="E50" s="3">
        <v>44105</v>
      </c>
      <c r="F50" s="2">
        <v>4.8499999999999996</v>
      </c>
      <c r="G50" s="2">
        <v>206.06389999999999</v>
      </c>
      <c r="H50" s="2">
        <v>0</v>
      </c>
      <c r="I50" s="2">
        <v>999.41</v>
      </c>
      <c r="J50" s="2">
        <f t="shared" si="3"/>
        <v>999.41</v>
      </c>
      <c r="K50" s="2" t="s">
        <v>156</v>
      </c>
      <c r="L50" s="2" t="s">
        <v>54</v>
      </c>
    </row>
    <row r="51" spans="2:12" x14ac:dyDescent="0.2">
      <c r="B51" s="2" t="s">
        <v>11</v>
      </c>
      <c r="C51" s="2" t="str">
        <f t="shared" si="1"/>
        <v>IE0032126645</v>
      </c>
      <c r="D51" s="2" t="s">
        <v>158</v>
      </c>
      <c r="E51" s="3">
        <v>44104</v>
      </c>
      <c r="F51" s="2">
        <v>32.25</v>
      </c>
      <c r="G51" s="2">
        <v>33.007399999999997</v>
      </c>
      <c r="H51" s="2">
        <v>0</v>
      </c>
      <c r="I51" s="4">
        <v>1064.49</v>
      </c>
      <c r="J51" s="2">
        <f t="shared" si="3"/>
        <v>1064.49</v>
      </c>
      <c r="K51" s="2" t="s">
        <v>156</v>
      </c>
      <c r="L51" s="2" t="s">
        <v>54</v>
      </c>
    </row>
    <row r="52" spans="2:12" x14ac:dyDescent="0.2">
      <c r="B52" s="2" t="s">
        <v>20</v>
      </c>
      <c r="C52" s="2" t="str">
        <f t="shared" si="1"/>
        <v>IE00B5BMR087</v>
      </c>
      <c r="D52" s="2" t="s">
        <v>159</v>
      </c>
      <c r="E52" s="3">
        <v>44104</v>
      </c>
      <c r="F52" s="2">
        <v>4</v>
      </c>
      <c r="G52" s="2">
        <v>284.8</v>
      </c>
      <c r="H52" s="2">
        <v>0</v>
      </c>
      <c r="I52" s="4">
        <v>1139.2</v>
      </c>
      <c r="J52" s="2">
        <f t="shared" si="3"/>
        <v>1139.2</v>
      </c>
      <c r="K52" s="2" t="s">
        <v>118</v>
      </c>
      <c r="L52" s="2" t="s">
        <v>119</v>
      </c>
    </row>
    <row r="53" spans="2:12" x14ac:dyDescent="0.2">
      <c r="B53" s="2" t="s">
        <v>9</v>
      </c>
      <c r="C53" s="2" t="str">
        <f t="shared" si="1"/>
        <v>IE0007987708</v>
      </c>
      <c r="D53" s="2" t="s">
        <v>158</v>
      </c>
      <c r="E53" s="3">
        <v>44099</v>
      </c>
      <c r="F53" s="2">
        <v>50.3</v>
      </c>
      <c r="G53" s="2">
        <v>19.8811</v>
      </c>
      <c r="H53" s="2">
        <v>0</v>
      </c>
      <c r="I53" s="4">
        <v>1000.02</v>
      </c>
      <c r="J53" s="2">
        <f t="shared" si="3"/>
        <v>1000.02</v>
      </c>
      <c r="K53" s="2" t="s">
        <v>156</v>
      </c>
      <c r="L53" s="2" t="s">
        <v>54</v>
      </c>
    </row>
    <row r="54" spans="2:12" x14ac:dyDescent="0.2">
      <c r="B54" s="2" t="s">
        <v>21</v>
      </c>
      <c r="C54" s="2" t="str">
        <f t="shared" si="1"/>
        <v>LU0908500753</v>
      </c>
      <c r="D54" s="2" t="s">
        <v>159</v>
      </c>
      <c r="E54" s="3">
        <v>44099</v>
      </c>
      <c r="F54" s="2">
        <v>7</v>
      </c>
      <c r="G54" s="2">
        <v>147.4</v>
      </c>
      <c r="H54" s="2">
        <v>2.31</v>
      </c>
      <c r="I54" s="4">
        <v>1029.49</v>
      </c>
      <c r="J54" s="2">
        <f t="shared" si="3"/>
        <v>1034.1099999999999</v>
      </c>
      <c r="K54" s="2" t="s">
        <v>118</v>
      </c>
      <c r="L54" s="2" t="s">
        <v>119</v>
      </c>
    </row>
    <row r="55" spans="2:12" x14ac:dyDescent="0.2">
      <c r="B55" s="2" t="s">
        <v>14</v>
      </c>
      <c r="C55" s="2" t="str">
        <f t="shared" si="1"/>
        <v>IE00B246KL88</v>
      </c>
      <c r="D55" s="2" t="s">
        <v>158</v>
      </c>
      <c r="E55" s="3">
        <v>44098</v>
      </c>
      <c r="F55" s="2">
        <v>15</v>
      </c>
      <c r="G55" s="2">
        <v>266.12259999999998</v>
      </c>
      <c r="H55" s="2">
        <v>0</v>
      </c>
      <c r="I55" s="4">
        <v>3991.84</v>
      </c>
      <c r="J55" s="2">
        <f t="shared" si="3"/>
        <v>3991.84</v>
      </c>
      <c r="K55" s="2" t="s">
        <v>155</v>
      </c>
      <c r="L55" s="2" t="s">
        <v>54</v>
      </c>
    </row>
    <row r="56" spans="2:12" x14ac:dyDescent="0.2">
      <c r="B56" s="2" t="s">
        <v>16</v>
      </c>
      <c r="C56" s="2" t="str">
        <f t="shared" si="1"/>
        <v>DE000A1DCTL3</v>
      </c>
      <c r="D56" s="2" t="s">
        <v>158</v>
      </c>
      <c r="E56" s="3">
        <v>44098</v>
      </c>
      <c r="F56" s="2">
        <v>19</v>
      </c>
      <c r="G56" s="2">
        <v>154.05000000000001</v>
      </c>
      <c r="H56" s="2">
        <v>0</v>
      </c>
      <c r="I56" s="4">
        <v>2926.95</v>
      </c>
      <c r="J56" s="2">
        <f t="shared" si="3"/>
        <v>2926.95</v>
      </c>
      <c r="K56" s="2" t="s">
        <v>118</v>
      </c>
      <c r="L56" s="2" t="s">
        <v>119</v>
      </c>
    </row>
    <row r="57" spans="2:12" x14ac:dyDescent="0.2">
      <c r="B57" s="2" t="s">
        <v>22</v>
      </c>
      <c r="C57" s="2" t="str">
        <f t="shared" si="1"/>
        <v>IE00BSKRJX20</v>
      </c>
      <c r="D57" s="2" t="s">
        <v>159</v>
      </c>
      <c r="E57" s="3">
        <v>44098</v>
      </c>
      <c r="F57" s="2">
        <v>160</v>
      </c>
      <c r="G57" s="2">
        <v>6.4565999999999999</v>
      </c>
      <c r="H57" s="2">
        <v>2.31</v>
      </c>
      <c r="I57" s="4">
        <v>1030.75</v>
      </c>
      <c r="J57" s="2">
        <f t="shared" si="3"/>
        <v>1035.3699999999999</v>
      </c>
      <c r="K57" s="2" t="s">
        <v>118</v>
      </c>
      <c r="L57" s="2" t="s">
        <v>119</v>
      </c>
    </row>
    <row r="58" spans="2:12" x14ac:dyDescent="0.2">
      <c r="B58" s="2" t="s">
        <v>23</v>
      </c>
      <c r="C58" s="2" t="str">
        <f t="shared" si="1"/>
        <v>DE000ETFL219</v>
      </c>
      <c r="D58" s="2" t="s">
        <v>159</v>
      </c>
      <c r="E58" s="3">
        <v>44098</v>
      </c>
      <c r="F58" s="2">
        <v>11</v>
      </c>
      <c r="G58" s="2">
        <v>177.77</v>
      </c>
      <c r="H58" s="2">
        <v>2.59</v>
      </c>
      <c r="I58" s="4">
        <v>1952.88</v>
      </c>
      <c r="J58" s="2">
        <f t="shared" si="3"/>
        <v>1958.06</v>
      </c>
      <c r="K58" s="2" t="s">
        <v>118</v>
      </c>
      <c r="L58" s="2" t="s">
        <v>119</v>
      </c>
    </row>
    <row r="59" spans="2:12" x14ac:dyDescent="0.2">
      <c r="B59" s="2" t="s">
        <v>14</v>
      </c>
      <c r="C59" s="2" t="str">
        <f t="shared" si="1"/>
        <v>IE00B246KL88</v>
      </c>
      <c r="D59" s="2" t="s">
        <v>159</v>
      </c>
      <c r="E59" s="3">
        <v>44098</v>
      </c>
      <c r="F59" s="2">
        <v>4</v>
      </c>
      <c r="G59" s="2">
        <v>266.1225</v>
      </c>
      <c r="H59" s="2">
        <v>0</v>
      </c>
      <c r="I59" s="4">
        <v>1064.49</v>
      </c>
      <c r="J59" s="2">
        <f t="shared" si="3"/>
        <v>1064.49</v>
      </c>
      <c r="K59" s="2" t="s">
        <v>155</v>
      </c>
      <c r="L59" s="2" t="s">
        <v>54</v>
      </c>
    </row>
    <row r="60" spans="2:12" x14ac:dyDescent="0.2">
      <c r="B60" s="2" t="s">
        <v>0</v>
      </c>
      <c r="C60" s="2" t="str">
        <f t="shared" si="1"/>
        <v>IE00B4XCK338</v>
      </c>
      <c r="D60" s="2" t="s">
        <v>158</v>
      </c>
      <c r="E60" s="3">
        <v>44092</v>
      </c>
      <c r="F60" s="2">
        <v>76</v>
      </c>
      <c r="G60" s="2">
        <v>13.231999999999999</v>
      </c>
      <c r="H60" s="2">
        <v>0</v>
      </c>
      <c r="I60" s="4">
        <v>1005.63</v>
      </c>
      <c r="J60" s="2">
        <f t="shared" si="3"/>
        <v>1005.63</v>
      </c>
      <c r="K60" s="2" t="s">
        <v>155</v>
      </c>
      <c r="L60" s="2" t="s">
        <v>54</v>
      </c>
    </row>
    <row r="61" spans="2:12" x14ac:dyDescent="0.2">
      <c r="B61" s="2" t="s">
        <v>22</v>
      </c>
      <c r="C61" s="2" t="str">
        <f t="shared" si="1"/>
        <v>IE00BSKRJX20</v>
      </c>
      <c r="D61" s="2" t="s">
        <v>158</v>
      </c>
      <c r="E61" s="3">
        <v>44020</v>
      </c>
      <c r="F61" s="2">
        <v>160</v>
      </c>
      <c r="G61" s="2">
        <v>6.3238000000000003</v>
      </c>
      <c r="H61" s="2">
        <v>2.2999999999999998</v>
      </c>
      <c r="I61" s="4">
        <v>1014.11</v>
      </c>
      <c r="J61" s="2">
        <f t="shared" si="3"/>
        <v>1014.11</v>
      </c>
      <c r="K61" s="2" t="s">
        <v>118</v>
      </c>
      <c r="L61" s="2" t="s">
        <v>119</v>
      </c>
    </row>
    <row r="62" spans="2:12" x14ac:dyDescent="0.2">
      <c r="B62" s="2" t="s">
        <v>17</v>
      </c>
      <c r="C62" s="2" t="str">
        <f t="shared" si="1"/>
        <v>IE00BK5BR733</v>
      </c>
      <c r="D62" s="2" t="s">
        <v>158</v>
      </c>
      <c r="E62" s="3">
        <v>44020</v>
      </c>
      <c r="F62" s="2">
        <v>22</v>
      </c>
      <c r="G62" s="2">
        <v>47.51</v>
      </c>
      <c r="H62" s="2">
        <v>2.31</v>
      </c>
      <c r="I62" s="4">
        <v>1047.53</v>
      </c>
      <c r="J62" s="2">
        <f t="shared" si="3"/>
        <v>1047.53</v>
      </c>
      <c r="K62" s="2" t="s">
        <v>118</v>
      </c>
      <c r="L62" s="2" t="s">
        <v>119</v>
      </c>
    </row>
    <row r="63" spans="2:12" x14ac:dyDescent="0.2">
      <c r="B63" s="2" t="s">
        <v>18</v>
      </c>
      <c r="C63" s="2" t="str">
        <f t="shared" si="1"/>
        <v>IE00BK5BQZ41</v>
      </c>
      <c r="D63" s="2" t="s">
        <v>158</v>
      </c>
      <c r="E63" s="3">
        <v>44020</v>
      </c>
      <c r="F63" s="2">
        <v>47</v>
      </c>
      <c r="G63" s="2">
        <v>21.68</v>
      </c>
      <c r="H63" s="2">
        <v>2.31</v>
      </c>
      <c r="I63" s="4">
        <v>1021.27</v>
      </c>
      <c r="J63" s="2">
        <f t="shared" si="3"/>
        <v>1021.27</v>
      </c>
      <c r="K63" s="2" t="s">
        <v>118</v>
      </c>
      <c r="L63" s="2" t="s">
        <v>119</v>
      </c>
    </row>
    <row r="64" spans="2:12" x14ac:dyDescent="0.2">
      <c r="B64" s="2" t="s">
        <v>21</v>
      </c>
      <c r="C64" s="2" t="str">
        <f t="shared" si="1"/>
        <v>LU0908500753</v>
      </c>
      <c r="D64" s="2" t="s">
        <v>158</v>
      </c>
      <c r="E64" s="3">
        <v>43998</v>
      </c>
      <c r="F64" s="2">
        <v>7</v>
      </c>
      <c r="G64" s="2">
        <v>151.5</v>
      </c>
      <c r="H64" s="2">
        <v>2.3199999999999998</v>
      </c>
      <c r="I64" s="4">
        <v>1062.82</v>
      </c>
      <c r="J64" s="2">
        <f t="shared" si="3"/>
        <v>1062.82</v>
      </c>
      <c r="K64" s="2" t="s">
        <v>118</v>
      </c>
      <c r="L64" s="2" t="s">
        <v>119</v>
      </c>
    </row>
    <row r="65" spans="2:12" x14ac:dyDescent="0.2">
      <c r="B65" s="2" t="s">
        <v>23</v>
      </c>
      <c r="C65" s="2" t="str">
        <f t="shared" si="1"/>
        <v>DE000ETFL219</v>
      </c>
      <c r="D65" s="2" t="s">
        <v>158</v>
      </c>
      <c r="E65" s="3">
        <v>43998</v>
      </c>
      <c r="F65" s="2">
        <v>6</v>
      </c>
      <c r="G65" s="2">
        <v>173.99</v>
      </c>
      <c r="H65" s="2">
        <v>2.31</v>
      </c>
      <c r="I65" s="4">
        <v>1046.25</v>
      </c>
      <c r="J65" s="2">
        <f t="shared" si="3"/>
        <v>1046.25</v>
      </c>
      <c r="K65" s="2" t="s">
        <v>118</v>
      </c>
      <c r="L65" s="2" t="s">
        <v>119</v>
      </c>
    </row>
    <row r="66" spans="2:12" x14ac:dyDescent="0.2">
      <c r="B66" s="2" t="s">
        <v>15</v>
      </c>
      <c r="C66" s="2" t="str">
        <f t="shared" si="1"/>
        <v>DE000A0D8Q31</v>
      </c>
      <c r="D66" s="2" t="s">
        <v>158</v>
      </c>
      <c r="E66" s="3">
        <v>43998</v>
      </c>
      <c r="F66" s="2">
        <v>5</v>
      </c>
      <c r="G66" s="2">
        <v>202.95</v>
      </c>
      <c r="H66" s="2">
        <v>2.2999999999999998</v>
      </c>
      <c r="I66" s="4">
        <v>1017.05</v>
      </c>
      <c r="J66" s="2">
        <f t="shared" si="3"/>
        <v>1017.05</v>
      </c>
      <c r="K66" s="2" t="s">
        <v>118</v>
      </c>
      <c r="L66" s="2" t="s">
        <v>119</v>
      </c>
    </row>
    <row r="67" spans="2:12" x14ac:dyDescent="0.2">
      <c r="B67" s="2" t="s">
        <v>19</v>
      </c>
      <c r="C67" s="2" t="str">
        <f t="shared" si="1"/>
        <v>IE00B4L5YX21</v>
      </c>
      <c r="D67" s="2" t="s">
        <v>158</v>
      </c>
      <c r="E67" s="3">
        <v>43998</v>
      </c>
      <c r="F67" s="2">
        <v>27</v>
      </c>
      <c r="G67" s="2">
        <v>37.585000000000001</v>
      </c>
      <c r="H67" s="2">
        <v>2.2999999999999998</v>
      </c>
      <c r="I67" s="4">
        <v>1017.1</v>
      </c>
      <c r="J67" s="2">
        <f t="shared" si="3"/>
        <v>1017.1</v>
      </c>
      <c r="K67" s="2" t="s">
        <v>118</v>
      </c>
      <c r="L67" s="2" t="s">
        <v>119</v>
      </c>
    </row>
    <row r="68" spans="2:12" x14ac:dyDescent="0.2">
      <c r="B68" s="2" t="s">
        <v>20</v>
      </c>
      <c r="C68" s="2" t="str">
        <f t="shared" ref="C68:C73" si="4">IF(B68="Amundi IS JP Morgan GBI Glbl Gvs AHE-C","LU0389812933",IF(B68="Deka Dt. Boerse EUROGOV® Ger 10+ ETF","DE000ETFL219",IF(B68="Invesco Physical Gold ETC EUR","IE00B579F325",IF(B68="Lyxor Core STOXX Europe 600(DR) ETF Acc EUR","LU0908500753",IF(B68="Vanguard 20+ Yr € Trs Idx € Acc","IE00B246KL88",IF(B68="Vanguard Em Mkts Stk Idx € Acc","IE0031786696",IF(B68="Vanguard Emerg Mkts Stk Idx Inv EUR Acc","IE0031786142",IF(B68="Vanguard European Stock Idx Inv EUR Acc","IE0007987690",IF(B68="Vanguard FTSE All-World ETF USD Acc EUR","IE00BK5BQT80",IF(B68="Vanguard FTSE Dev AsiaPac exJpnETFUSDAcc EUR","IE00BK5BQZ41",IF(B68="Vanguard FTSE Emerg Markets ETF USD Acc EUR","IE00BK5BR733",IF(B68="Vanguard Japan Stock Index Inv EUR Acc","IE0007281425",IF(B68="Vanguard Jpn Stk Idx € Acc","IE0007286036",IF(B68="Vanguard Pac ex-Japan Stk Idx EUR Acc","IE0007201266",IF(B68="Vanguard U.S. 500 Stk Idx € Acc","IE0032126645",IF(B68="Vanguard US 500 Stock Index Inv EUR Acc","IE0032620787",IF(B68="Vanguard €pean Stk Idx € Acc","IE0007987708",IF(B68="Vanguard €z Infl-Lnkd Bd Idx € Acc","IE00B04GQR24",IF(B68="WisdomTree Physical Swiss Gold ETC EUR","DE000A1DCTL3",IF(B68="Xetra-Gold EUR","DE000A0S9GB0",IF(B68="iShares Core MSCI Japan IMI ETF USD Acc EUR","IE00B4L5YX21",IF(B68="iShares Core S&amp;amp;P 500 ETF USD Acc EUR","IE00B5BMR087",IF(B68="iShares Pacific Index (IE) D Acc EUR","IE00BDRK7R97",IF(B68="iShares UltraHQ EurGovtBdIdx(IE)InstAcc€","IE00B4XCK338",IF(B68="iShares eb.rexx® GovtGer 10.5+yr (DE)","DE000A0D8Q31",IF(B68="iShares € Govt Bond 20y TgtDur ETF€ Dist EUR","IE00BSKRJX20","xyz"))))))))))))))))))))))))))</f>
        <v>IE00B5BMR087</v>
      </c>
      <c r="D68" s="2" t="s">
        <v>158</v>
      </c>
      <c r="E68" s="3">
        <v>43998</v>
      </c>
      <c r="F68" s="2">
        <v>4</v>
      </c>
      <c r="G68" s="2">
        <v>279.01</v>
      </c>
      <c r="H68" s="2">
        <v>2.33</v>
      </c>
      <c r="I68" s="4">
        <v>1118.3699999999999</v>
      </c>
      <c r="J68" s="2">
        <f t="shared" si="3"/>
        <v>1118.3699999999999</v>
      </c>
      <c r="K68" s="2" t="s">
        <v>118</v>
      </c>
      <c r="L68" s="2" t="s">
        <v>119</v>
      </c>
    </row>
    <row r="69" spans="2:12" x14ac:dyDescent="0.2">
      <c r="B69" s="2" t="s">
        <v>24</v>
      </c>
      <c r="C69" s="2" t="str">
        <f t="shared" si="4"/>
        <v>IE00BK5BQT80</v>
      </c>
      <c r="D69" s="2" t="s">
        <v>159</v>
      </c>
      <c r="E69" s="3">
        <v>43998</v>
      </c>
      <c r="F69" s="2">
        <v>13</v>
      </c>
      <c r="G69" s="2">
        <v>72.650000000000006</v>
      </c>
      <c r="H69" s="2">
        <v>2.2799999999999998</v>
      </c>
      <c r="I69" s="2">
        <v>942.17</v>
      </c>
      <c r="J69" s="2">
        <f t="shared" si="3"/>
        <v>946.73</v>
      </c>
      <c r="K69" s="2" t="s">
        <v>118</v>
      </c>
      <c r="L69" s="2" t="s">
        <v>119</v>
      </c>
    </row>
    <row r="70" spans="2:12" x14ac:dyDescent="0.2">
      <c r="B70" s="2" t="s">
        <v>24</v>
      </c>
      <c r="C70" s="2" t="str">
        <f t="shared" si="4"/>
        <v>IE00BK5BQT80</v>
      </c>
      <c r="D70" s="2" t="s">
        <v>158</v>
      </c>
      <c r="E70" s="3">
        <v>43992</v>
      </c>
      <c r="F70" s="2">
        <v>13</v>
      </c>
      <c r="G70" s="2">
        <v>73.67</v>
      </c>
      <c r="H70" s="2">
        <v>2.29</v>
      </c>
      <c r="I70" s="2">
        <v>960</v>
      </c>
      <c r="J70" s="2">
        <f t="shared" si="3"/>
        <v>960</v>
      </c>
      <c r="K70" s="2" t="s">
        <v>118</v>
      </c>
      <c r="L70" s="2" t="s">
        <v>119</v>
      </c>
    </row>
    <row r="71" spans="2:12" x14ac:dyDescent="0.2">
      <c r="B71" s="2" t="s">
        <v>15</v>
      </c>
      <c r="C71" s="2" t="str">
        <f t="shared" si="4"/>
        <v>DE000A0D8Q31</v>
      </c>
      <c r="D71" s="2" t="s">
        <v>158</v>
      </c>
      <c r="E71" s="3">
        <v>43991</v>
      </c>
      <c r="F71" s="2">
        <v>5</v>
      </c>
      <c r="G71" s="2">
        <v>199.636</v>
      </c>
      <c r="H71" s="2">
        <v>2.2999999999999998</v>
      </c>
      <c r="I71" s="4">
        <v>1000.48</v>
      </c>
      <c r="J71" s="2">
        <f t="shared" si="3"/>
        <v>1000.48</v>
      </c>
      <c r="K71" s="2" t="s">
        <v>118</v>
      </c>
      <c r="L71" s="2" t="s">
        <v>119</v>
      </c>
    </row>
    <row r="72" spans="2:12" x14ac:dyDescent="0.2">
      <c r="B72" s="2" t="s">
        <v>23</v>
      </c>
      <c r="C72" s="2" t="str">
        <f t="shared" si="4"/>
        <v>DE000ETFL219</v>
      </c>
      <c r="D72" s="2" t="s">
        <v>158</v>
      </c>
      <c r="E72" s="3">
        <v>43991</v>
      </c>
      <c r="F72" s="2">
        <v>5</v>
      </c>
      <c r="G72" s="2">
        <v>171.02</v>
      </c>
      <c r="H72" s="2">
        <v>2.2599999999999998</v>
      </c>
      <c r="I72" s="2">
        <v>857.36</v>
      </c>
      <c r="J72" s="2">
        <f t="shared" si="3"/>
        <v>857.36</v>
      </c>
      <c r="K72" s="2" t="s">
        <v>118</v>
      </c>
      <c r="L72" s="2" t="s">
        <v>119</v>
      </c>
    </row>
    <row r="73" spans="2:12" x14ac:dyDescent="0.2">
      <c r="B73" s="2" t="s">
        <v>25</v>
      </c>
      <c r="C73" s="2" t="str">
        <f t="shared" si="4"/>
        <v>DE000A0S9GB0</v>
      </c>
      <c r="D73" s="2" t="s">
        <v>158</v>
      </c>
      <c r="E73" s="3">
        <v>43991</v>
      </c>
      <c r="F73" s="2">
        <v>61</v>
      </c>
      <c r="G73" s="2">
        <v>48.7</v>
      </c>
      <c r="H73" s="2">
        <v>15</v>
      </c>
      <c r="I73" s="4">
        <v>2985.7</v>
      </c>
      <c r="J73" s="2">
        <f t="shared" si="3"/>
        <v>2985.7</v>
      </c>
      <c r="K73" s="2" t="s">
        <v>118</v>
      </c>
      <c r="L73" s="2" t="s">
        <v>119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8"/>
  <sheetViews>
    <sheetView workbookViewId="0">
      <selection activeCell="E2" sqref="E2"/>
    </sheetView>
  </sheetViews>
  <sheetFormatPr defaultRowHeight="12.75" x14ac:dyDescent="0.2"/>
  <cols>
    <col min="1" max="1" width="22.28515625" style="1" customWidth="1"/>
    <col min="2" max="2" width="40" style="1" bestFit="1" customWidth="1"/>
    <col min="3" max="3" width="13.5703125" style="1" bestFit="1" customWidth="1"/>
    <col min="4" max="4" width="10.85546875" style="1" bestFit="1" customWidth="1"/>
    <col min="5" max="5" width="12.42578125" style="1" bestFit="1" customWidth="1"/>
    <col min="6" max="6" width="12.5703125" style="1" bestFit="1" customWidth="1"/>
    <col min="7" max="7" width="13.140625" style="1" bestFit="1" customWidth="1"/>
    <col min="8" max="8" width="8.28515625" style="1" bestFit="1" customWidth="1"/>
    <col min="9" max="9" width="12.42578125" style="1" bestFit="1" customWidth="1"/>
    <col min="10" max="10" width="66.42578125" style="1" bestFit="1" customWidth="1"/>
    <col min="11" max="16384" width="9.140625" style="1"/>
  </cols>
  <sheetData>
    <row r="1" spans="2:10" ht="51" customHeight="1" x14ac:dyDescent="0.2"/>
    <row r="2" spans="2:10" x14ac:dyDescent="0.2">
      <c r="B2" s="5" t="s">
        <v>121</v>
      </c>
      <c r="C2" s="5" t="s">
        <v>108</v>
      </c>
      <c r="D2" s="5" t="s">
        <v>31</v>
      </c>
      <c r="E2" s="5" t="s">
        <v>32</v>
      </c>
      <c r="F2" s="5" t="s">
        <v>33</v>
      </c>
      <c r="G2" s="5" t="s">
        <v>34</v>
      </c>
      <c r="H2" s="5" t="s">
        <v>35</v>
      </c>
      <c r="I2" s="5" t="s">
        <v>36</v>
      </c>
      <c r="J2" s="5" t="s">
        <v>124</v>
      </c>
    </row>
    <row r="3" spans="2:10" x14ac:dyDescent="0.2">
      <c r="B3" s="2" t="s">
        <v>3</v>
      </c>
      <c r="C3" s="2" t="s">
        <v>29</v>
      </c>
      <c r="D3" s="3" t="s">
        <v>37</v>
      </c>
      <c r="E3" s="2" t="s">
        <v>38</v>
      </c>
      <c r="F3" s="2" t="s">
        <v>39</v>
      </c>
      <c r="G3" s="3" t="s">
        <v>40</v>
      </c>
      <c r="H3" s="2" t="s">
        <v>41</v>
      </c>
      <c r="I3" s="2" t="s">
        <v>42</v>
      </c>
      <c r="J3" s="6" t="s">
        <v>30</v>
      </c>
    </row>
    <row r="4" spans="2:10" x14ac:dyDescent="0.2">
      <c r="B4" s="2" t="s">
        <v>23</v>
      </c>
      <c r="C4" s="2" t="s">
        <v>43</v>
      </c>
      <c r="D4" s="2" t="s">
        <v>44</v>
      </c>
      <c r="E4" s="2" t="s">
        <v>47</v>
      </c>
      <c r="F4" s="2" t="s">
        <v>39</v>
      </c>
      <c r="G4" s="2" t="s">
        <v>48</v>
      </c>
      <c r="H4" s="2" t="s">
        <v>41</v>
      </c>
      <c r="I4" s="2" t="s">
        <v>49</v>
      </c>
      <c r="J4" s="6" t="s">
        <v>50</v>
      </c>
    </row>
    <row r="5" spans="2:10" x14ac:dyDescent="0.2">
      <c r="B5" s="2" t="s">
        <v>2</v>
      </c>
      <c r="C5" s="2" t="s">
        <v>51</v>
      </c>
      <c r="D5" s="2" t="s">
        <v>45</v>
      </c>
      <c r="E5" s="2" t="s">
        <v>52</v>
      </c>
      <c r="F5" s="2" t="s">
        <v>53</v>
      </c>
      <c r="G5" s="2" t="s">
        <v>53</v>
      </c>
      <c r="H5" s="2" t="s">
        <v>41</v>
      </c>
      <c r="I5" s="2" t="s">
        <v>54</v>
      </c>
      <c r="J5" s="6" t="s">
        <v>55</v>
      </c>
    </row>
    <row r="6" spans="2:10" x14ac:dyDescent="0.2">
      <c r="B6" s="2" t="s">
        <v>21</v>
      </c>
      <c r="C6" s="2" t="s">
        <v>56</v>
      </c>
      <c r="D6" s="2" t="s">
        <v>46</v>
      </c>
      <c r="E6" s="2" t="s">
        <v>47</v>
      </c>
      <c r="F6" s="2" t="s">
        <v>57</v>
      </c>
      <c r="G6" s="2" t="s">
        <v>58</v>
      </c>
      <c r="H6" s="2" t="s">
        <v>41</v>
      </c>
      <c r="I6" s="2" t="s">
        <v>42</v>
      </c>
      <c r="J6" s="6" t="s">
        <v>59</v>
      </c>
    </row>
    <row r="7" spans="2:10" x14ac:dyDescent="0.2">
      <c r="B7" s="2" t="s">
        <v>14</v>
      </c>
      <c r="C7" s="2" t="s">
        <v>64</v>
      </c>
      <c r="D7" s="2" t="s">
        <v>60</v>
      </c>
      <c r="E7" s="2" t="s">
        <v>38</v>
      </c>
      <c r="F7" s="2" t="s">
        <v>39</v>
      </c>
      <c r="G7" s="2" t="s">
        <v>65</v>
      </c>
      <c r="H7" s="2" t="s">
        <v>41</v>
      </c>
      <c r="I7" s="2" t="s">
        <v>42</v>
      </c>
      <c r="J7" s="6" t="s">
        <v>66</v>
      </c>
    </row>
    <row r="8" spans="2:10" x14ac:dyDescent="0.2">
      <c r="B8" s="2" t="s">
        <v>13</v>
      </c>
      <c r="C8" s="2" t="s">
        <v>67</v>
      </c>
      <c r="D8" s="2" t="s">
        <v>60</v>
      </c>
      <c r="E8" s="2" t="s">
        <v>38</v>
      </c>
      <c r="F8" s="2" t="s">
        <v>57</v>
      </c>
      <c r="G8" s="2" t="s">
        <v>68</v>
      </c>
      <c r="H8" s="2" t="s">
        <v>41</v>
      </c>
      <c r="I8" s="2" t="s">
        <v>42</v>
      </c>
      <c r="J8" s="6" t="s">
        <v>69</v>
      </c>
    </row>
    <row r="9" spans="2:10" x14ac:dyDescent="0.2">
      <c r="B9" s="2" t="s">
        <v>12</v>
      </c>
      <c r="C9" s="2" t="s">
        <v>70</v>
      </c>
      <c r="D9" s="2" t="s">
        <v>60</v>
      </c>
      <c r="E9" s="2" t="s">
        <v>38</v>
      </c>
      <c r="F9" s="2" t="s">
        <v>57</v>
      </c>
      <c r="G9" s="2" t="s">
        <v>68</v>
      </c>
      <c r="H9" s="2" t="s">
        <v>41</v>
      </c>
      <c r="I9" s="2" t="s">
        <v>42</v>
      </c>
      <c r="J9" s="6" t="s">
        <v>71</v>
      </c>
    </row>
    <row r="10" spans="2:10" x14ac:dyDescent="0.2">
      <c r="B10" s="2" t="s">
        <v>8</v>
      </c>
      <c r="C10" s="2" t="s">
        <v>72</v>
      </c>
      <c r="D10" s="2" t="s">
        <v>60</v>
      </c>
      <c r="E10" s="2" t="s">
        <v>38</v>
      </c>
      <c r="F10" s="2" t="s">
        <v>57</v>
      </c>
      <c r="G10" s="2" t="s">
        <v>58</v>
      </c>
      <c r="H10" s="2" t="s">
        <v>41</v>
      </c>
      <c r="I10" s="2" t="s">
        <v>42</v>
      </c>
      <c r="J10" s="6" t="s">
        <v>73</v>
      </c>
    </row>
    <row r="11" spans="2:10" x14ac:dyDescent="0.2">
      <c r="B11" s="2" t="s">
        <v>24</v>
      </c>
      <c r="C11" s="2" t="s">
        <v>74</v>
      </c>
      <c r="D11" s="2" t="s">
        <v>60</v>
      </c>
      <c r="E11" s="2" t="s">
        <v>47</v>
      </c>
      <c r="F11" s="2" t="s">
        <v>57</v>
      </c>
      <c r="G11" s="2" t="s">
        <v>75</v>
      </c>
      <c r="H11" s="2" t="s">
        <v>41</v>
      </c>
      <c r="I11" s="2" t="s">
        <v>42</v>
      </c>
      <c r="J11" s="6" t="s">
        <v>76</v>
      </c>
    </row>
    <row r="12" spans="2:10" x14ac:dyDescent="0.2">
      <c r="B12" s="2" t="s">
        <v>18</v>
      </c>
      <c r="C12" s="2" t="s">
        <v>77</v>
      </c>
      <c r="D12" s="2" t="s">
        <v>60</v>
      </c>
      <c r="E12" s="2" t="s">
        <v>47</v>
      </c>
      <c r="F12" s="2" t="s">
        <v>57</v>
      </c>
      <c r="G12" s="2" t="s">
        <v>78</v>
      </c>
      <c r="H12" s="2" t="s">
        <v>41</v>
      </c>
      <c r="I12" s="2" t="s">
        <v>42</v>
      </c>
      <c r="J12" s="6" t="s">
        <v>79</v>
      </c>
    </row>
    <row r="13" spans="2:10" x14ac:dyDescent="0.2">
      <c r="B13" s="2" t="s">
        <v>17</v>
      </c>
      <c r="C13" s="2" t="s">
        <v>80</v>
      </c>
      <c r="D13" s="2" t="s">
        <v>60</v>
      </c>
      <c r="E13" s="2" t="s">
        <v>47</v>
      </c>
      <c r="F13" s="2" t="s">
        <v>57</v>
      </c>
      <c r="G13" s="2" t="s">
        <v>68</v>
      </c>
      <c r="H13" s="2" t="s">
        <v>41</v>
      </c>
      <c r="I13" s="2" t="s">
        <v>42</v>
      </c>
      <c r="J13" s="6" t="s">
        <v>81</v>
      </c>
    </row>
    <row r="14" spans="2:10" x14ac:dyDescent="0.2">
      <c r="B14" s="2" t="s">
        <v>6</v>
      </c>
      <c r="C14" s="2" t="s">
        <v>82</v>
      </c>
      <c r="D14" s="2" t="s">
        <v>60</v>
      </c>
      <c r="E14" s="2" t="s">
        <v>38</v>
      </c>
      <c r="F14" s="2" t="s">
        <v>57</v>
      </c>
      <c r="G14" s="2" t="s">
        <v>83</v>
      </c>
      <c r="H14" s="2" t="s">
        <v>41</v>
      </c>
      <c r="I14" s="2" t="s">
        <v>42</v>
      </c>
      <c r="J14" s="6" t="s">
        <v>84</v>
      </c>
    </row>
    <row r="15" spans="2:10" x14ac:dyDescent="0.2">
      <c r="B15" s="2" t="s">
        <v>7</v>
      </c>
      <c r="C15" s="2" t="s">
        <v>85</v>
      </c>
      <c r="D15" s="2" t="s">
        <v>60</v>
      </c>
      <c r="E15" s="2" t="s">
        <v>38</v>
      </c>
      <c r="F15" s="2" t="s">
        <v>57</v>
      </c>
      <c r="G15" s="2" t="s">
        <v>83</v>
      </c>
      <c r="H15" s="2" t="s">
        <v>41</v>
      </c>
      <c r="I15" s="2" t="s">
        <v>42</v>
      </c>
      <c r="J15" s="6" t="s">
        <v>86</v>
      </c>
    </row>
    <row r="16" spans="2:10" x14ac:dyDescent="0.2">
      <c r="B16" s="2" t="s">
        <v>4</v>
      </c>
      <c r="C16" s="2" t="s">
        <v>87</v>
      </c>
      <c r="D16" s="2" t="s">
        <v>60</v>
      </c>
      <c r="E16" s="2" t="s">
        <v>38</v>
      </c>
      <c r="F16" s="2" t="s">
        <v>57</v>
      </c>
      <c r="G16" s="2" t="s">
        <v>78</v>
      </c>
      <c r="H16" s="2" t="s">
        <v>41</v>
      </c>
      <c r="I16" s="2" t="s">
        <v>42</v>
      </c>
      <c r="J16" s="6" t="s">
        <v>88</v>
      </c>
    </row>
    <row r="17" spans="2:10" x14ac:dyDescent="0.2">
      <c r="B17" s="2" t="s">
        <v>11</v>
      </c>
      <c r="C17" s="2" t="s">
        <v>89</v>
      </c>
      <c r="D17" s="2" t="s">
        <v>60</v>
      </c>
      <c r="E17" s="2" t="s">
        <v>38</v>
      </c>
      <c r="F17" s="2" t="s">
        <v>57</v>
      </c>
      <c r="G17" s="2" t="s">
        <v>90</v>
      </c>
      <c r="H17" s="2" t="s">
        <v>41</v>
      </c>
      <c r="I17" s="2" t="s">
        <v>42</v>
      </c>
      <c r="J17" s="6" t="s">
        <v>91</v>
      </c>
    </row>
    <row r="18" spans="2:10" x14ac:dyDescent="0.2">
      <c r="B18" s="2" t="s">
        <v>10</v>
      </c>
      <c r="C18" s="2" t="s">
        <v>92</v>
      </c>
      <c r="D18" s="2" t="s">
        <v>60</v>
      </c>
      <c r="E18" s="2" t="s">
        <v>38</v>
      </c>
      <c r="F18" s="2" t="s">
        <v>57</v>
      </c>
      <c r="G18" s="2" t="s">
        <v>90</v>
      </c>
      <c r="H18" s="2" t="s">
        <v>41</v>
      </c>
      <c r="I18" s="2" t="s">
        <v>42</v>
      </c>
      <c r="J18" s="6" t="s">
        <v>93</v>
      </c>
    </row>
    <row r="19" spans="2:10" x14ac:dyDescent="0.2">
      <c r="B19" s="2" t="s">
        <v>9</v>
      </c>
      <c r="C19" s="2" t="s">
        <v>94</v>
      </c>
      <c r="D19" s="2" t="s">
        <v>60</v>
      </c>
      <c r="E19" s="2" t="s">
        <v>38</v>
      </c>
      <c r="F19" s="2" t="s">
        <v>57</v>
      </c>
      <c r="G19" s="2" t="s">
        <v>58</v>
      </c>
      <c r="H19" s="2" t="s">
        <v>41</v>
      </c>
      <c r="I19" s="2" t="s">
        <v>42</v>
      </c>
      <c r="J19" s="6" t="s">
        <v>95</v>
      </c>
    </row>
    <row r="20" spans="2:10" x14ac:dyDescent="0.2">
      <c r="B20" s="2" t="s">
        <v>1</v>
      </c>
      <c r="C20" s="2" t="s">
        <v>96</v>
      </c>
      <c r="D20" s="2" t="s">
        <v>60</v>
      </c>
      <c r="E20" s="2" t="s">
        <v>38</v>
      </c>
      <c r="F20" s="2" t="s">
        <v>39</v>
      </c>
      <c r="G20" s="2" t="s">
        <v>97</v>
      </c>
      <c r="H20" s="2" t="s">
        <v>41</v>
      </c>
      <c r="I20" s="2" t="s">
        <v>42</v>
      </c>
      <c r="J20" s="6" t="s">
        <v>98</v>
      </c>
    </row>
    <row r="21" spans="2:10" x14ac:dyDescent="0.2">
      <c r="B21" s="2" t="s">
        <v>16</v>
      </c>
      <c r="C21" s="2" t="s">
        <v>99</v>
      </c>
      <c r="D21" s="2" t="s">
        <v>61</v>
      </c>
      <c r="E21" s="2" t="s">
        <v>52</v>
      </c>
      <c r="F21" s="2" t="s">
        <v>53</v>
      </c>
      <c r="G21" s="2" t="s">
        <v>53</v>
      </c>
      <c r="H21" s="2" t="s">
        <v>41</v>
      </c>
      <c r="I21" s="2" t="s">
        <v>54</v>
      </c>
      <c r="J21" s="6" t="s">
        <v>100</v>
      </c>
    </row>
    <row r="22" spans="2:10" x14ac:dyDescent="0.2">
      <c r="B22" s="2" t="s">
        <v>25</v>
      </c>
      <c r="C22" s="2" t="s">
        <v>101</v>
      </c>
      <c r="D22" s="2" t="s">
        <v>63</v>
      </c>
      <c r="E22" s="2" t="s">
        <v>52</v>
      </c>
      <c r="F22" s="2" t="s">
        <v>53</v>
      </c>
      <c r="G22" s="2" t="s">
        <v>53</v>
      </c>
      <c r="H22" s="2" t="s">
        <v>41</v>
      </c>
      <c r="I22" s="2" t="s">
        <v>54</v>
      </c>
      <c r="J22" s="6" t="s">
        <v>102</v>
      </c>
    </row>
    <row r="23" spans="2:10" x14ac:dyDescent="0.2">
      <c r="B23" s="2" t="s">
        <v>19</v>
      </c>
      <c r="C23" s="2" t="s">
        <v>103</v>
      </c>
      <c r="D23" s="2" t="s">
        <v>62</v>
      </c>
      <c r="E23" s="2" t="s">
        <v>47</v>
      </c>
      <c r="F23" s="2" t="s">
        <v>57</v>
      </c>
      <c r="G23" s="2" t="s">
        <v>83</v>
      </c>
      <c r="H23" s="2" t="s">
        <v>41</v>
      </c>
      <c r="I23" s="2" t="s">
        <v>42</v>
      </c>
      <c r="J23" s="6" t="s">
        <v>104</v>
      </c>
    </row>
    <row r="24" spans="2:10" x14ac:dyDescent="0.2">
      <c r="B24" s="2" t="s">
        <v>20</v>
      </c>
      <c r="C24" s="2" t="s">
        <v>105</v>
      </c>
      <c r="D24" s="2" t="s">
        <v>62</v>
      </c>
      <c r="E24" s="2" t="s">
        <v>47</v>
      </c>
      <c r="F24" s="2" t="s">
        <v>57</v>
      </c>
      <c r="G24" s="2" t="s">
        <v>90</v>
      </c>
      <c r="H24" s="2" t="s">
        <v>41</v>
      </c>
      <c r="I24" s="2" t="s">
        <v>42</v>
      </c>
      <c r="J24" s="6" t="s">
        <v>106</v>
      </c>
    </row>
    <row r="25" spans="2:10" x14ac:dyDescent="0.2">
      <c r="B25" s="2" t="s">
        <v>5</v>
      </c>
      <c r="C25" s="2" t="s">
        <v>107</v>
      </c>
      <c r="D25" s="2" t="s">
        <v>62</v>
      </c>
      <c r="E25" s="2" t="s">
        <v>38</v>
      </c>
      <c r="F25" s="2" t="s">
        <v>57</v>
      </c>
      <c r="G25" s="2" t="s">
        <v>78</v>
      </c>
      <c r="H25" s="2" t="s">
        <v>41</v>
      </c>
      <c r="I25" s="2" t="s">
        <v>42</v>
      </c>
      <c r="J25" s="6" t="s">
        <v>109</v>
      </c>
    </row>
    <row r="26" spans="2:10" x14ac:dyDescent="0.2">
      <c r="B26" s="2" t="s">
        <v>0</v>
      </c>
      <c r="C26" s="2" t="s">
        <v>110</v>
      </c>
      <c r="D26" s="2" t="s">
        <v>62</v>
      </c>
      <c r="E26" s="2" t="s">
        <v>38</v>
      </c>
      <c r="F26" s="2" t="s">
        <v>39</v>
      </c>
      <c r="G26" s="2" t="s">
        <v>111</v>
      </c>
      <c r="H26" s="2" t="s">
        <v>41</v>
      </c>
      <c r="I26" s="2" t="s">
        <v>42</v>
      </c>
      <c r="J26" s="6" t="s">
        <v>112</v>
      </c>
    </row>
    <row r="27" spans="2:10" x14ac:dyDescent="0.2">
      <c r="B27" s="2" t="s">
        <v>15</v>
      </c>
      <c r="C27" s="2" t="s">
        <v>113</v>
      </c>
      <c r="D27" s="2" t="s">
        <v>62</v>
      </c>
      <c r="E27" s="2" t="s">
        <v>47</v>
      </c>
      <c r="F27" s="2" t="s">
        <v>39</v>
      </c>
      <c r="G27" s="2" t="s">
        <v>48</v>
      </c>
      <c r="H27" s="2" t="s">
        <v>41</v>
      </c>
      <c r="I27" s="2" t="s">
        <v>49</v>
      </c>
      <c r="J27" s="6" t="s">
        <v>114</v>
      </c>
    </row>
    <row r="28" spans="2:10" x14ac:dyDescent="0.2">
      <c r="B28" s="2" t="s">
        <v>22</v>
      </c>
      <c r="C28" s="2" t="s">
        <v>115</v>
      </c>
      <c r="D28" s="2" t="s">
        <v>62</v>
      </c>
      <c r="E28" s="2" t="s">
        <v>47</v>
      </c>
      <c r="F28" s="2" t="s">
        <v>39</v>
      </c>
      <c r="G28" s="2" t="s">
        <v>65</v>
      </c>
      <c r="H28" s="2" t="s">
        <v>41</v>
      </c>
      <c r="I28" s="2" t="s">
        <v>49</v>
      </c>
      <c r="J28" s="6" t="s">
        <v>116</v>
      </c>
    </row>
  </sheetData>
  <hyperlinks>
    <hyperlink ref="J4" r:id="rId1"/>
    <hyperlink ref="J5" r:id="rId2"/>
    <hyperlink ref="J6" r:id="rId3"/>
    <hyperlink ref="J3" r:id="rId4"/>
    <hyperlink ref="J7" r:id="rId5"/>
    <hyperlink ref="J8" r:id="rId6"/>
    <hyperlink ref="J9" r:id="rId7"/>
    <hyperlink ref="J10" r:id="rId8"/>
    <hyperlink ref="J11" r:id="rId9"/>
    <hyperlink ref="J12" r:id="rId10"/>
    <hyperlink ref="J13" r:id="rId11"/>
    <hyperlink ref="J14" r:id="rId12"/>
    <hyperlink ref="J15" r:id="rId13"/>
    <hyperlink ref="J16" r:id="rId14"/>
    <hyperlink ref="J17" r:id="rId15"/>
    <hyperlink ref="J18" r:id="rId16"/>
    <hyperlink ref="J19" r:id="rId17"/>
    <hyperlink ref="J20" r:id="rId18"/>
    <hyperlink ref="J21" r:id="rId19"/>
    <hyperlink ref="J22" r:id="rId20"/>
    <hyperlink ref="J23" r:id="rId21"/>
    <hyperlink ref="J24" r:id="rId22"/>
    <hyperlink ref="J25" r:id="rId23"/>
    <hyperlink ref="J26" r:id="rId24"/>
    <hyperlink ref="J27" r:id="rId25"/>
    <hyperlink ref="J28" r:id="rId26"/>
  </hyperlinks>
  <pageMargins left="0.7" right="0.7" top="0.75" bottom="0.75" header="0.3" footer="0.3"/>
  <pageSetup paperSize="9" orientation="portrait" r:id="rId2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8"/>
  <sheetViews>
    <sheetView workbookViewId="0">
      <selection activeCell="D2" sqref="D2"/>
    </sheetView>
  </sheetViews>
  <sheetFormatPr defaultRowHeight="12.75" x14ac:dyDescent="0.2"/>
  <cols>
    <col min="1" max="1" width="22.28515625" style="1" customWidth="1"/>
    <col min="2" max="2" width="40" style="1" bestFit="1" customWidth="1"/>
    <col min="3" max="3" width="13.5703125" style="1" bestFit="1" customWidth="1"/>
    <col min="4" max="4" width="12.42578125" style="1" bestFit="1" customWidth="1"/>
    <col min="5" max="5" width="12" style="1" bestFit="1" customWidth="1"/>
    <col min="6" max="6" width="20.28515625" style="1" bestFit="1" customWidth="1"/>
    <col min="7" max="16384" width="9.140625" style="1"/>
  </cols>
  <sheetData>
    <row r="1" spans="2:6" ht="51" customHeight="1" x14ac:dyDescent="0.2"/>
    <row r="2" spans="2:6" x14ac:dyDescent="0.2">
      <c r="B2" s="5" t="s">
        <v>121</v>
      </c>
      <c r="C2" s="5" t="s">
        <v>108</v>
      </c>
      <c r="D2" s="5" t="s">
        <v>128</v>
      </c>
      <c r="E2" s="5" t="s">
        <v>129</v>
      </c>
      <c r="F2" s="5" t="s">
        <v>125</v>
      </c>
    </row>
    <row r="3" spans="2:6" x14ac:dyDescent="0.2">
      <c r="B3" s="2" t="s">
        <v>3</v>
      </c>
      <c r="C3" s="2" t="s">
        <v>29</v>
      </c>
      <c r="D3" s="2">
        <v>144.43</v>
      </c>
      <c r="E3" s="3">
        <v>44221</v>
      </c>
      <c r="F3" s="3"/>
    </row>
    <row r="4" spans="2:6" x14ac:dyDescent="0.2">
      <c r="B4" s="2" t="s">
        <v>23</v>
      </c>
      <c r="C4" s="2" t="s">
        <v>43</v>
      </c>
      <c r="D4" s="2">
        <v>176.97</v>
      </c>
      <c r="E4" s="3">
        <v>44222</v>
      </c>
      <c r="F4" s="3"/>
    </row>
    <row r="5" spans="2:6" x14ac:dyDescent="0.2">
      <c r="B5" s="2" t="s">
        <v>2</v>
      </c>
      <c r="C5" s="2" t="s">
        <v>51</v>
      </c>
      <c r="D5" s="2">
        <v>147.72999999999999</v>
      </c>
      <c r="E5" s="3">
        <v>44222</v>
      </c>
      <c r="F5" s="3"/>
    </row>
    <row r="6" spans="2:6" x14ac:dyDescent="0.2">
      <c r="B6" s="2" t="s">
        <v>21</v>
      </c>
      <c r="C6" s="2" t="s">
        <v>56</v>
      </c>
      <c r="D6" s="2">
        <v>171.12</v>
      </c>
      <c r="E6" s="3">
        <v>44222</v>
      </c>
      <c r="F6" s="3"/>
    </row>
    <row r="7" spans="2:6" x14ac:dyDescent="0.2">
      <c r="B7" s="2" t="s">
        <v>14</v>
      </c>
      <c r="C7" s="2" t="s">
        <v>64</v>
      </c>
      <c r="D7" s="2">
        <v>269.13</v>
      </c>
      <c r="E7" s="3">
        <v>44222</v>
      </c>
      <c r="F7" s="3"/>
    </row>
    <row r="8" spans="2:6" x14ac:dyDescent="0.2">
      <c r="B8" s="2" t="s">
        <v>13</v>
      </c>
      <c r="C8" s="2" t="s">
        <v>67</v>
      </c>
      <c r="D8" s="2">
        <v>212.2</v>
      </c>
      <c r="E8" s="3">
        <v>44222</v>
      </c>
      <c r="F8" s="3"/>
    </row>
    <row r="9" spans="2:6" x14ac:dyDescent="0.2">
      <c r="B9" s="2" t="s">
        <v>12</v>
      </c>
      <c r="C9" s="2" t="s">
        <v>70</v>
      </c>
      <c r="D9" s="2">
        <v>210.77</v>
      </c>
      <c r="E9" s="3">
        <v>44222</v>
      </c>
      <c r="F9" s="3"/>
    </row>
    <row r="10" spans="2:6" x14ac:dyDescent="0.2">
      <c r="B10" s="2" t="s">
        <v>8</v>
      </c>
      <c r="C10" s="2" t="s">
        <v>72</v>
      </c>
      <c r="D10" s="2">
        <v>22.14</v>
      </c>
      <c r="E10" s="3">
        <v>44222</v>
      </c>
      <c r="F10" s="3"/>
    </row>
    <row r="11" spans="2:6" x14ac:dyDescent="0.2">
      <c r="B11" s="2" t="s">
        <v>24</v>
      </c>
      <c r="C11" s="2" t="s">
        <v>74</v>
      </c>
      <c r="D11" s="2">
        <v>84.89</v>
      </c>
      <c r="E11" s="3">
        <v>44222</v>
      </c>
      <c r="F11" s="3"/>
    </row>
    <row r="12" spans="2:6" x14ac:dyDescent="0.2">
      <c r="B12" s="2" t="s">
        <v>18</v>
      </c>
      <c r="C12" s="2" t="s">
        <v>77</v>
      </c>
      <c r="D12" s="2">
        <v>27.46</v>
      </c>
      <c r="E12" s="3">
        <v>44222</v>
      </c>
      <c r="F12" s="3"/>
    </row>
    <row r="13" spans="2:6" x14ac:dyDescent="0.2">
      <c r="B13" s="2" t="s">
        <v>17</v>
      </c>
      <c r="C13" s="2" t="s">
        <v>80</v>
      </c>
      <c r="D13" s="2">
        <v>56.09</v>
      </c>
      <c r="E13" s="3">
        <v>44222</v>
      </c>
      <c r="F13" s="3"/>
    </row>
    <row r="14" spans="2:6" x14ac:dyDescent="0.2">
      <c r="B14" s="2" t="s">
        <v>6</v>
      </c>
      <c r="C14" s="2" t="s">
        <v>82</v>
      </c>
      <c r="D14" s="2">
        <v>229.97</v>
      </c>
      <c r="E14" s="3">
        <v>44222</v>
      </c>
      <c r="F14" s="3"/>
    </row>
    <row r="15" spans="2:6" x14ac:dyDescent="0.2">
      <c r="B15" s="2" t="s">
        <v>7</v>
      </c>
      <c r="C15" s="2" t="s">
        <v>85</v>
      </c>
      <c r="D15" s="2">
        <v>230.91</v>
      </c>
      <c r="E15" s="3">
        <v>44222</v>
      </c>
      <c r="F15" s="3"/>
    </row>
    <row r="16" spans="2:6" x14ac:dyDescent="0.2">
      <c r="B16" s="2" t="s">
        <v>4</v>
      </c>
      <c r="C16" s="2" t="s">
        <v>87</v>
      </c>
      <c r="D16" s="2">
        <v>247.12</v>
      </c>
      <c r="E16" s="3">
        <v>44222</v>
      </c>
      <c r="F16" s="3"/>
    </row>
    <row r="17" spans="2:6" x14ac:dyDescent="0.2">
      <c r="B17" s="2" t="s">
        <v>11</v>
      </c>
      <c r="C17" s="2" t="s">
        <v>89</v>
      </c>
      <c r="D17" s="2">
        <v>36.68</v>
      </c>
      <c r="E17" s="3">
        <v>44222</v>
      </c>
      <c r="F17" s="3"/>
    </row>
    <row r="18" spans="2:6" x14ac:dyDescent="0.2">
      <c r="B18" s="2" t="s">
        <v>10</v>
      </c>
      <c r="C18" s="2" t="s">
        <v>92</v>
      </c>
      <c r="D18" s="2">
        <v>35.94</v>
      </c>
      <c r="E18" s="3">
        <v>44222</v>
      </c>
      <c r="F18" s="3"/>
    </row>
    <row r="19" spans="2:6" x14ac:dyDescent="0.2">
      <c r="B19" s="2" t="s">
        <v>9</v>
      </c>
      <c r="C19" s="2" t="s">
        <v>94</v>
      </c>
      <c r="D19" s="2">
        <v>22.57</v>
      </c>
      <c r="E19" s="3">
        <v>44222</v>
      </c>
      <c r="F19" s="3"/>
    </row>
    <row r="20" spans="2:6" x14ac:dyDescent="0.2">
      <c r="B20" s="2" t="s">
        <v>1</v>
      </c>
      <c r="C20" s="2" t="s">
        <v>96</v>
      </c>
      <c r="D20" s="2">
        <v>133.82</v>
      </c>
      <c r="E20" s="3">
        <v>44222</v>
      </c>
      <c r="F20" s="3"/>
    </row>
    <row r="21" spans="2:6" x14ac:dyDescent="0.2">
      <c r="B21" s="2" t="s">
        <v>16</v>
      </c>
      <c r="C21" s="2" t="s">
        <v>99</v>
      </c>
      <c r="D21" s="2">
        <v>147</v>
      </c>
      <c r="E21" s="3">
        <v>44222</v>
      </c>
      <c r="F21" s="3"/>
    </row>
    <row r="22" spans="2:6" x14ac:dyDescent="0.2">
      <c r="B22" s="2" t="s">
        <v>25</v>
      </c>
      <c r="C22" s="2" t="s">
        <v>101</v>
      </c>
      <c r="D22" s="2">
        <v>49.04</v>
      </c>
      <c r="E22" s="3">
        <v>44222</v>
      </c>
      <c r="F22" s="3"/>
    </row>
    <row r="23" spans="2:6" x14ac:dyDescent="0.2">
      <c r="B23" s="2" t="s">
        <v>19</v>
      </c>
      <c r="C23" s="2" t="s">
        <v>103</v>
      </c>
      <c r="D23" s="2">
        <v>42.88</v>
      </c>
      <c r="E23" s="3">
        <v>44222</v>
      </c>
      <c r="F23" s="3"/>
    </row>
    <row r="24" spans="2:6" x14ac:dyDescent="0.2">
      <c r="B24" s="2" t="s">
        <v>20</v>
      </c>
      <c r="C24" s="2" t="s">
        <v>105</v>
      </c>
      <c r="D24" s="2">
        <v>319.94</v>
      </c>
      <c r="E24" s="3">
        <v>44222</v>
      </c>
      <c r="F24" s="3"/>
    </row>
    <row r="25" spans="2:6" x14ac:dyDescent="0.2">
      <c r="B25" s="2" t="s">
        <v>5</v>
      </c>
      <c r="C25" s="2" t="s">
        <v>107</v>
      </c>
      <c r="D25" s="2">
        <v>12.38</v>
      </c>
      <c r="E25" s="3">
        <v>44221</v>
      </c>
      <c r="F25" s="3"/>
    </row>
    <row r="26" spans="2:6" x14ac:dyDescent="0.2">
      <c r="B26" s="2" t="s">
        <v>0</v>
      </c>
      <c r="C26" s="2" t="s">
        <v>110</v>
      </c>
      <c r="D26" s="2">
        <v>13.29</v>
      </c>
      <c r="E26" s="3">
        <v>44221</v>
      </c>
      <c r="F26" s="3"/>
    </row>
    <row r="27" spans="2:6" x14ac:dyDescent="0.2">
      <c r="B27" s="2" t="s">
        <v>15</v>
      </c>
      <c r="C27" s="2" t="s">
        <v>113</v>
      </c>
      <c r="D27" s="2">
        <v>207.4</v>
      </c>
      <c r="E27" s="3">
        <v>44222</v>
      </c>
      <c r="F27" s="3"/>
    </row>
    <row r="28" spans="2:6" x14ac:dyDescent="0.2">
      <c r="B28" s="2" t="s">
        <v>22</v>
      </c>
      <c r="C28" s="2" t="s">
        <v>115</v>
      </c>
      <c r="D28" s="2">
        <v>6.53</v>
      </c>
      <c r="E28" s="3">
        <v>44222</v>
      </c>
      <c r="F28" s="3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4"/>
  <sheetViews>
    <sheetView workbookViewId="0">
      <selection activeCell="C30" sqref="C30"/>
    </sheetView>
  </sheetViews>
  <sheetFormatPr defaultColWidth="9.5703125" defaultRowHeight="15" x14ac:dyDescent="0.25"/>
  <cols>
    <col min="1" max="1" width="13.28515625" customWidth="1"/>
    <col min="2" max="2" width="26.42578125" bestFit="1" customWidth="1"/>
    <col min="3" max="3" width="16.140625" bestFit="1" customWidth="1"/>
    <col min="4" max="4" width="24.42578125" bestFit="1" customWidth="1"/>
    <col min="5" max="5" width="22.28515625" bestFit="1" customWidth="1"/>
    <col min="6" max="6" width="24.42578125" bestFit="1" customWidth="1"/>
    <col min="7" max="7" width="16.85546875" bestFit="1" customWidth="1"/>
    <col min="8" max="8" width="25.28515625" bestFit="1" customWidth="1"/>
    <col min="9" max="9" width="16.140625" bestFit="1" customWidth="1"/>
    <col min="10" max="10" width="12.28515625" bestFit="1" customWidth="1"/>
    <col min="11" max="11" width="21.85546875" bestFit="1" customWidth="1"/>
    <col min="12" max="12" width="16.85546875" bestFit="1" customWidth="1"/>
    <col min="13" max="13" width="25.28515625" bestFit="1" customWidth="1"/>
  </cols>
  <sheetData>
    <row r="1" spans="2:8" ht="51" customHeight="1" x14ac:dyDescent="0.25"/>
    <row r="2" spans="2:8" x14ac:dyDescent="0.25">
      <c r="B2" t="s">
        <v>150</v>
      </c>
      <c r="C2" s="5" t="s">
        <v>121</v>
      </c>
      <c r="D2" s="5" t="s">
        <v>108</v>
      </c>
      <c r="E2" s="5" t="s">
        <v>127</v>
      </c>
      <c r="F2" s="5" t="s">
        <v>128</v>
      </c>
      <c r="G2" s="5" t="s">
        <v>130</v>
      </c>
      <c r="H2" s="5" t="s">
        <v>131</v>
      </c>
    </row>
    <row r="4" spans="2:8" x14ac:dyDescent="0.25">
      <c r="B4" t="s">
        <v>132</v>
      </c>
      <c r="C4" s="5" t="s">
        <v>33</v>
      </c>
      <c r="D4" s="5" t="s">
        <v>139</v>
      </c>
      <c r="E4" s="5" t="s">
        <v>131</v>
      </c>
    </row>
    <row r="6" spans="2:8" x14ac:dyDescent="0.25">
      <c r="B6" t="s">
        <v>133</v>
      </c>
      <c r="C6" s="5" t="s">
        <v>34</v>
      </c>
      <c r="D6" s="5" t="s">
        <v>139</v>
      </c>
      <c r="E6" s="5" t="s">
        <v>131</v>
      </c>
    </row>
    <row r="8" spans="2:8" x14ac:dyDescent="0.25">
      <c r="B8" t="s">
        <v>134</v>
      </c>
      <c r="C8" s="5" t="s">
        <v>34</v>
      </c>
      <c r="D8" s="5" t="s">
        <v>139</v>
      </c>
      <c r="E8" s="5" t="s">
        <v>131</v>
      </c>
    </row>
    <row r="10" spans="2:8" x14ac:dyDescent="0.25">
      <c r="B10" t="s">
        <v>135</v>
      </c>
      <c r="C10" s="5" t="s">
        <v>34</v>
      </c>
      <c r="D10" s="5" t="s">
        <v>139</v>
      </c>
      <c r="E10" s="5" t="s">
        <v>131</v>
      </c>
    </row>
    <row r="12" spans="2:8" x14ac:dyDescent="0.25">
      <c r="B12" t="s">
        <v>136</v>
      </c>
      <c r="C12" s="5" t="s">
        <v>31</v>
      </c>
      <c r="D12" s="5" t="s">
        <v>139</v>
      </c>
      <c r="E12" s="5" t="s">
        <v>131</v>
      </c>
    </row>
    <row r="14" spans="2:8" x14ac:dyDescent="0.25">
      <c r="B14" t="s">
        <v>137</v>
      </c>
      <c r="C14" s="5" t="s">
        <v>120</v>
      </c>
      <c r="D14" s="5" t="s">
        <v>139</v>
      </c>
      <c r="E14" s="5" t="s">
        <v>131</v>
      </c>
    </row>
    <row r="16" spans="2:8" x14ac:dyDescent="0.25">
      <c r="B16" t="s">
        <v>138</v>
      </c>
      <c r="C16" s="5" t="s">
        <v>36</v>
      </c>
      <c r="D16" s="5" t="s">
        <v>139</v>
      </c>
      <c r="E16" s="5" t="s">
        <v>131</v>
      </c>
    </row>
    <row r="18" spans="2:13" x14ac:dyDescent="0.25">
      <c r="B18" t="s">
        <v>140</v>
      </c>
      <c r="C18" s="5" t="s">
        <v>32</v>
      </c>
      <c r="D18" s="5" t="s">
        <v>139</v>
      </c>
      <c r="E18" s="5" t="s">
        <v>131</v>
      </c>
    </row>
    <row r="20" spans="2:13" x14ac:dyDescent="0.25">
      <c r="B20" t="s">
        <v>141</v>
      </c>
      <c r="C20" s="5" t="s">
        <v>117</v>
      </c>
      <c r="D20" s="5" t="s">
        <v>139</v>
      </c>
      <c r="E20" s="5" t="s">
        <v>131</v>
      </c>
    </row>
    <row r="22" spans="2:13" x14ac:dyDescent="0.25">
      <c r="B22" t="s">
        <v>151</v>
      </c>
      <c r="C22" s="5" t="s">
        <v>121</v>
      </c>
      <c r="D22" s="5" t="s">
        <v>108</v>
      </c>
      <c r="E22" s="5" t="s">
        <v>144</v>
      </c>
      <c r="F22" s="5" t="s">
        <v>145</v>
      </c>
      <c r="G22" s="5" t="s">
        <v>146</v>
      </c>
      <c r="H22" s="5" t="s">
        <v>147</v>
      </c>
      <c r="I22" s="5" t="s">
        <v>148</v>
      </c>
      <c r="J22" s="5" t="s">
        <v>128</v>
      </c>
      <c r="K22" s="5" t="s">
        <v>149</v>
      </c>
      <c r="L22" s="5" t="s">
        <v>142</v>
      </c>
      <c r="M22" s="5" t="s">
        <v>143</v>
      </c>
    </row>
    <row r="24" spans="2:13" x14ac:dyDescent="0.25">
      <c r="B24" t="s">
        <v>152</v>
      </c>
      <c r="C24" s="5" t="s">
        <v>33</v>
      </c>
      <c r="D24" s="5" t="s">
        <v>145</v>
      </c>
      <c r="E24" s="5" t="s">
        <v>147</v>
      </c>
      <c r="F24" s="5" t="s">
        <v>149</v>
      </c>
      <c r="G24" s="5" t="s">
        <v>142</v>
      </c>
      <c r="H24" s="5" t="s">
        <v>143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MASTER_MOVIMIENTOS</vt:lpstr>
      <vt:lpstr>MASTER_PRODUCTOS</vt:lpstr>
      <vt:lpstr>SCRAP_PRECIOS</vt:lpstr>
      <vt:lpstr>EXPLO</vt:lpstr>
    </vt:vector>
  </TitlesOfParts>
  <Company>Capgemini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SUBIAS MINGUEZ (jsubiasm)</dc:creator>
  <cp:lastModifiedBy>Javier SUBIAS MINGUEZ (jsubiasm)</cp:lastModifiedBy>
  <dcterms:created xsi:type="dcterms:W3CDTF">2021-01-26T17:06:46Z</dcterms:created>
  <dcterms:modified xsi:type="dcterms:W3CDTF">2021-01-31T11:39:05Z</dcterms:modified>
</cp:coreProperties>
</file>