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de_\Desktop\Results\"/>
    </mc:Choice>
  </mc:AlternateContent>
  <xr:revisionPtr revIDLastSave="0" documentId="13_ncr:1_{CFCFF2C2-6FAD-417C-B581-C45BF514D0C4}" xr6:coauthVersionLast="47" xr6:coauthVersionMax="47" xr10:uidLastSave="{00000000-0000-0000-0000-000000000000}"/>
  <bookViews>
    <workbookView xWindow="-98" yWindow="-98" windowWidth="20715" windowHeight="13276" firstSheet="1" activeTab="9" xr2:uid="{00000000-000D-0000-FFFF-FFFF00000000}"/>
  </bookViews>
  <sheets>
    <sheet name="a=0.6" sheetId="11" r:id="rId1"/>
    <sheet name="a= 0.7" sheetId="3" r:id="rId2"/>
    <sheet name="a = 0.8" sheetId="1" r:id="rId3"/>
    <sheet name="a = 0.9" sheetId="4" r:id="rId4"/>
    <sheet name="a = 1.0" sheetId="2" r:id="rId5"/>
    <sheet name="a = 1.1" sheetId="5" r:id="rId6"/>
    <sheet name="a = 1.2" sheetId="6" r:id="rId7"/>
    <sheet name="a = 1.3" sheetId="7" r:id="rId8"/>
    <sheet name="Libr" sheetId="8" r:id="rId9"/>
    <sheet name="VCTK_d" sheetId="9" r:id="rId10"/>
    <sheet name="VCTK_c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8" l="1"/>
  <c r="V12" i="8"/>
  <c r="V20" i="8"/>
  <c r="V11" i="8"/>
  <c r="P12" i="10"/>
  <c r="N32" i="10"/>
  <c r="M40" i="10"/>
  <c r="M32" i="10"/>
  <c r="M20" i="10"/>
  <c r="P20" i="10" s="1"/>
  <c r="N12" i="10"/>
  <c r="Q12" i="10" s="1"/>
  <c r="M12" i="10"/>
  <c r="P20" i="8"/>
  <c r="Q12" i="9"/>
  <c r="P20" i="9"/>
  <c r="P12" i="9"/>
  <c r="N12" i="9"/>
  <c r="N32" i="9"/>
  <c r="M40" i="9"/>
  <c r="M32" i="9"/>
  <c r="M20" i="9"/>
  <c r="M12" i="9"/>
  <c r="Q12" i="8"/>
  <c r="P12" i="8"/>
  <c r="M32" i="8"/>
  <c r="M12" i="8"/>
  <c r="P11" i="8"/>
  <c r="N32" i="8"/>
  <c r="N12" i="8"/>
  <c r="M40" i="8"/>
  <c r="M20" i="8"/>
  <c r="W5" i="8"/>
  <c r="W6" i="8"/>
  <c r="W7" i="8"/>
  <c r="W8" i="8"/>
  <c r="W9" i="8"/>
  <c r="W10" i="8"/>
  <c r="W11" i="8"/>
  <c r="W4" i="8"/>
  <c r="V5" i="8"/>
  <c r="V6" i="8"/>
  <c r="V7" i="8"/>
  <c r="V8" i="8"/>
  <c r="V9" i="8"/>
  <c r="V10" i="8"/>
  <c r="V13" i="8"/>
  <c r="V14" i="8"/>
  <c r="V15" i="8"/>
  <c r="V16" i="8"/>
  <c r="V17" i="8"/>
  <c r="V18" i="8"/>
  <c r="V19" i="8"/>
  <c r="V4" i="8"/>
  <c r="P8" i="8"/>
  <c r="N11" i="10"/>
  <c r="N10" i="10"/>
  <c r="N9" i="10"/>
  <c r="N8" i="10"/>
  <c r="N7" i="10"/>
  <c r="N6" i="10"/>
  <c r="N24" i="10"/>
  <c r="N31" i="10"/>
  <c r="N30" i="10"/>
  <c r="N29" i="10"/>
  <c r="N28" i="10"/>
  <c r="N27" i="10"/>
  <c r="N26" i="10"/>
  <c r="M11" i="10"/>
  <c r="M10" i="10"/>
  <c r="P10" i="10" s="1"/>
  <c r="M9" i="10"/>
  <c r="M8" i="10"/>
  <c r="M7" i="10"/>
  <c r="M6" i="10"/>
  <c r="M5" i="10"/>
  <c r="M19" i="10"/>
  <c r="M18" i="10"/>
  <c r="M17" i="10"/>
  <c r="P17" i="10" s="1"/>
  <c r="M16" i="10"/>
  <c r="M15" i="10"/>
  <c r="M14" i="10"/>
  <c r="M13" i="10"/>
  <c r="M24" i="10"/>
  <c r="M31" i="10"/>
  <c r="M30" i="10"/>
  <c r="M29" i="10"/>
  <c r="M28" i="10"/>
  <c r="M27" i="10"/>
  <c r="M26" i="10"/>
  <c r="M25" i="10"/>
  <c r="M39" i="10"/>
  <c r="M38" i="10"/>
  <c r="M37" i="10"/>
  <c r="M36" i="10"/>
  <c r="M35" i="10"/>
  <c r="M34" i="10"/>
  <c r="M33" i="10"/>
  <c r="P4" i="10"/>
  <c r="N4" i="10"/>
  <c r="M4" i="10"/>
  <c r="Q6" i="9"/>
  <c r="N11" i="9"/>
  <c r="Q11" i="9" s="1"/>
  <c r="N10" i="9"/>
  <c r="Q10" i="9" s="1"/>
  <c r="N9" i="9"/>
  <c r="N8" i="9"/>
  <c r="N7" i="9"/>
  <c r="N6" i="9"/>
  <c r="N24" i="9"/>
  <c r="N31" i="9"/>
  <c r="N30" i="9"/>
  <c r="N29" i="9"/>
  <c r="N28" i="9"/>
  <c r="N27" i="9"/>
  <c r="N26" i="9"/>
  <c r="M11" i="9"/>
  <c r="M10" i="9"/>
  <c r="P10" i="9" s="1"/>
  <c r="M9" i="9"/>
  <c r="M8" i="9"/>
  <c r="P8" i="9" s="1"/>
  <c r="M7" i="9"/>
  <c r="P7" i="9" s="1"/>
  <c r="M6" i="9"/>
  <c r="M5" i="9"/>
  <c r="M19" i="9"/>
  <c r="M18" i="9"/>
  <c r="M17" i="9"/>
  <c r="M16" i="9"/>
  <c r="P16" i="9" s="1"/>
  <c r="M15" i="9"/>
  <c r="M14" i="9"/>
  <c r="P14" i="9" s="1"/>
  <c r="M13" i="9"/>
  <c r="M24" i="9"/>
  <c r="M31" i="9"/>
  <c r="M30" i="9"/>
  <c r="M29" i="9"/>
  <c r="M28" i="9"/>
  <c r="M27" i="9"/>
  <c r="M26" i="9"/>
  <c r="M25" i="9"/>
  <c r="M39" i="9"/>
  <c r="M38" i="9"/>
  <c r="M37" i="9"/>
  <c r="P17" i="9" s="1"/>
  <c r="M36" i="9"/>
  <c r="M35" i="9"/>
  <c r="M34" i="9"/>
  <c r="M33" i="9"/>
  <c r="Q4" i="9"/>
  <c r="N4" i="9"/>
  <c r="M4" i="9"/>
  <c r="P4" i="9" s="1"/>
  <c r="N11" i="8"/>
  <c r="Q11" i="8" s="1"/>
  <c r="N10" i="8"/>
  <c r="N9" i="8"/>
  <c r="Q9" i="8" s="1"/>
  <c r="N8" i="8"/>
  <c r="N7" i="8"/>
  <c r="N6" i="8"/>
  <c r="N24" i="8"/>
  <c r="N31" i="8"/>
  <c r="N30" i="8"/>
  <c r="Q10" i="8" s="1"/>
  <c r="N29" i="8"/>
  <c r="N28" i="8"/>
  <c r="Q8" i="8" s="1"/>
  <c r="N27" i="8"/>
  <c r="N26" i="8"/>
  <c r="Q6" i="8" s="1"/>
  <c r="N4" i="8"/>
  <c r="Q4" i="8" s="1"/>
  <c r="M11" i="8"/>
  <c r="M10" i="8"/>
  <c r="M9" i="8"/>
  <c r="P9" i="8" s="1"/>
  <c r="M8" i="8"/>
  <c r="M7" i="8"/>
  <c r="P7" i="8" s="1"/>
  <c r="M6" i="8"/>
  <c r="M5" i="8"/>
  <c r="M19" i="8"/>
  <c r="M18" i="8"/>
  <c r="M17" i="8"/>
  <c r="M16" i="8"/>
  <c r="P16" i="8" s="1"/>
  <c r="M15" i="8"/>
  <c r="P15" i="8" s="1"/>
  <c r="M14" i="8"/>
  <c r="M13" i="8"/>
  <c r="P13" i="8" s="1"/>
  <c r="M24" i="8"/>
  <c r="M31" i="8"/>
  <c r="M30" i="8"/>
  <c r="M29" i="8"/>
  <c r="M28" i="8"/>
  <c r="M27" i="8"/>
  <c r="M26" i="8"/>
  <c r="P6" i="8" s="1"/>
  <c r="M25" i="8"/>
  <c r="M39" i="8"/>
  <c r="M38" i="8"/>
  <c r="M37" i="8"/>
  <c r="M36" i="8"/>
  <c r="M35" i="8"/>
  <c r="M34" i="8"/>
  <c r="P14" i="8" s="1"/>
  <c r="M33" i="8"/>
  <c r="M4" i="8"/>
  <c r="P4" i="8" s="1"/>
  <c r="P15" i="10" l="1"/>
  <c r="P19" i="10"/>
  <c r="P16" i="10"/>
  <c r="P9" i="10"/>
  <c r="P15" i="9"/>
  <c r="P18" i="9"/>
  <c r="P19" i="9"/>
  <c r="P9" i="9"/>
  <c r="P11" i="9"/>
  <c r="Q7" i="9"/>
  <c r="P5" i="9"/>
  <c r="Q8" i="9"/>
  <c r="P6" i="9"/>
  <c r="Q9" i="9"/>
  <c r="P13" i="9"/>
  <c r="P17" i="8"/>
  <c r="P18" i="8"/>
  <c r="P5" i="8"/>
  <c r="Q7" i="8"/>
  <c r="P19" i="8"/>
  <c r="P10" i="8"/>
  <c r="P18" i="10"/>
  <c r="P13" i="10"/>
  <c r="P14" i="10"/>
  <c r="P11" i="10"/>
  <c r="Q6" i="10"/>
  <c r="Q7" i="10"/>
  <c r="P5" i="10"/>
  <c r="Q8" i="10"/>
  <c r="P6" i="10"/>
  <c r="Q9" i="10"/>
  <c r="P7" i="10"/>
  <c r="Q10" i="10"/>
  <c r="P8" i="10"/>
  <c r="Q11" i="10"/>
  <c r="Q4" i="10"/>
</calcChain>
</file>

<file path=xl/sharedStrings.xml><?xml version="1.0" encoding="utf-8"?>
<sst xmlns="http://schemas.openxmlformats.org/spreadsheetml/2006/main" count="1344" uniqueCount="86">
  <si>
    <t>#</t>
  </si>
  <si>
    <t>Dev. Set</t>
  </si>
  <si>
    <t>EER, %</t>
  </si>
  <si>
    <t>Enr</t>
  </si>
  <si>
    <t>Tr</t>
  </si>
  <si>
    <t>Gen</t>
  </si>
  <si>
    <t>Test Set</t>
  </si>
  <si>
    <t>libri_dev</t>
  </si>
  <si>
    <t>o</t>
  </si>
  <si>
    <t>f</t>
  </si>
  <si>
    <t>libri_test</t>
  </si>
  <si>
    <t>a</t>
  </si>
  <si>
    <t>m</t>
  </si>
  <si>
    <t>vctk_dev_dif</t>
  </si>
  <si>
    <t>vctk_test_dif</t>
  </si>
  <si>
    <t>vctk_dev_com</t>
  </si>
  <si>
    <t>vctk_test_com</t>
  </si>
  <si>
    <t>r = 1</t>
    <phoneticPr fontId="3" type="noConversion"/>
  </si>
  <si>
    <t>a = 0.8</t>
    <phoneticPr fontId="3" type="noConversion"/>
  </si>
  <si>
    <t>WER, %</t>
  </si>
  <si>
    <t>Type</t>
  </si>
  <si>
    <t>LMs</t>
  </si>
  <si>
    <t>LMl</t>
  </si>
  <si>
    <t>vctk_dev</t>
  </si>
  <si>
    <t>vctk_test</t>
  </si>
  <si>
    <t>winLengthinms=20, shiftLengthinms=10, lp_order=20, mcadams=0.8</t>
  </si>
  <si>
    <t>Gen.</t>
  </si>
  <si>
    <t>DeID, %</t>
  </si>
  <si>
    <t>Gain</t>
  </si>
  <si>
    <t>libri_dev_trial</t>
  </si>
  <si>
    <t>libri_dev_trail</t>
  </si>
  <si>
    <t>vctk_dev_trail_dif</t>
  </si>
  <si>
    <t>vctk_dev_trail_com</t>
  </si>
  <si>
    <t>ASR</t>
    <phoneticPr fontId="3" type="noConversion"/>
  </si>
  <si>
    <t>DeID</t>
    <phoneticPr fontId="3" type="noConversion"/>
  </si>
  <si>
    <t>Gain</t>
    <phoneticPr fontId="3" type="noConversion"/>
  </si>
  <si>
    <t>a = 0.7</t>
  </si>
  <si>
    <t>winLengthinms=20, shiftLengthinms=10, lp_order=20, mcadams=0.7</t>
  </si>
  <si>
    <t>o-o</t>
  </si>
  <si>
    <t>o-a</t>
  </si>
  <si>
    <t>lib_dev_f</t>
  </si>
  <si>
    <t>A_coeff</t>
  </si>
  <si>
    <t>a-a</t>
  </si>
  <si>
    <t>lib_test_f</t>
  </si>
  <si>
    <t>lib_test_m</t>
  </si>
  <si>
    <t>/</t>
  </si>
  <si>
    <t>VCTK_dif_dev_f</t>
  </si>
  <si>
    <t>VCTK_dif_test_f</t>
  </si>
  <si>
    <t>VCTK_dif_dev_m</t>
  </si>
  <si>
    <t>VCTK_dif_test_m</t>
  </si>
  <si>
    <t>VCTK_com_dev_f</t>
  </si>
  <si>
    <t>VCTK_com_test_f</t>
  </si>
  <si>
    <t>VCTK_com_test_m</t>
  </si>
  <si>
    <t>Default</t>
  </si>
  <si>
    <t>a = 0.6</t>
    <phoneticPr fontId="3" type="noConversion"/>
  </si>
  <si>
    <t>winLengthinms=20, shiftLengthinms=10, lp_order=20, mcadams=0.6</t>
    <phoneticPr fontId="3" type="noConversion"/>
  </si>
  <si>
    <t>a = 0.9</t>
    <phoneticPr fontId="3" type="noConversion"/>
  </si>
  <si>
    <t>winLengthinms=20, shiftLengthinms=10, lp_order=20, mcadams=0.9</t>
    <phoneticPr fontId="3" type="noConversion"/>
  </si>
  <si>
    <t>a = 1.0</t>
    <phoneticPr fontId="3" type="noConversion"/>
  </si>
  <si>
    <t>winLengthinms=20, shiftLengthinms=10, lp_order=20, mcadams=1.0</t>
    <phoneticPr fontId="3" type="noConversion"/>
  </si>
  <si>
    <t>a = 1.1</t>
    <phoneticPr fontId="3" type="noConversion"/>
  </si>
  <si>
    <t>winLengthinms=20, shiftLengthinms=10, lp_order=20, mcadams=1.1</t>
    <phoneticPr fontId="3" type="noConversion"/>
  </si>
  <si>
    <t>a = 1.2</t>
    <phoneticPr fontId="3" type="noConversion"/>
  </si>
  <si>
    <t>winLengthinms=20, shiftLengthinms=10, lp_order=20, mcadams=1.2</t>
    <phoneticPr fontId="3" type="noConversion"/>
  </si>
  <si>
    <t>a = 1.3</t>
    <phoneticPr fontId="3" type="noConversion"/>
  </si>
  <si>
    <t>winLengthinms=20, shiftLengthinms=10, lp_order=20, mcadams=1.3</t>
    <phoneticPr fontId="3" type="noConversion"/>
  </si>
  <si>
    <t>o-a</t>
    <phoneticPr fontId="3" type="noConversion"/>
  </si>
  <si>
    <t>a-a</t>
    <phoneticPr fontId="3" type="noConversion"/>
  </si>
  <si>
    <t>Type</t>
    <phoneticPr fontId="3" type="noConversion"/>
  </si>
  <si>
    <t>Group</t>
    <phoneticPr fontId="3" type="noConversion"/>
  </si>
  <si>
    <t>Lib_Avg</t>
    <phoneticPr fontId="3" type="noConversion"/>
  </si>
  <si>
    <t>V_d_Avg</t>
    <phoneticPr fontId="3" type="noConversion"/>
  </si>
  <si>
    <t>V_c_Avg</t>
    <phoneticPr fontId="3" type="noConversion"/>
  </si>
  <si>
    <t>Final</t>
    <phoneticPr fontId="3" type="noConversion"/>
  </si>
  <si>
    <t>EER, %</t>
    <phoneticPr fontId="3" type="noConversion"/>
  </si>
  <si>
    <t>WER, %</t>
    <phoneticPr fontId="3" type="noConversion"/>
  </si>
  <si>
    <t>Gender_Avg</t>
    <phoneticPr fontId="3" type="noConversion"/>
  </si>
  <si>
    <t>VCTK_com_dev_m</t>
    <phoneticPr fontId="3" type="noConversion"/>
  </si>
  <si>
    <t>VCTK_com_dev</t>
  </si>
  <si>
    <t>VCTK_com_test</t>
    <phoneticPr fontId="3" type="noConversion"/>
  </si>
  <si>
    <t>VCTK_dif_dev</t>
    <phoneticPr fontId="3" type="noConversion"/>
  </si>
  <si>
    <t>VCTK_dif_test</t>
    <phoneticPr fontId="3" type="noConversion"/>
  </si>
  <si>
    <t>lib_dev_m</t>
    <phoneticPr fontId="3" type="noConversion"/>
  </si>
  <si>
    <t>lib_dev</t>
  </si>
  <si>
    <t>lib_test</t>
    <phoneticPr fontId="3" type="noConversion"/>
  </si>
  <si>
    <t>DeID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</si>
</sst>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horizontal="justify" vertical="center" wrapText="1"/>
    </xf>
    <xf numFmtId="0" fontId="0" fillId="0" borderId="4" xfId="0" applyBorder="1"/>
    <xf numFmtId="0" fontId="0" fillId="2" borderId="0" xfId="0" applyFill="1"/>
    <xf numFmtId="0" fontId="0" fillId="3" borderId="0" xfId="0" applyFill="1"/>
    <xf numFmtId="0" fontId="2" fillId="3" borderId="4" xfId="0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0" fontId="2" fillId="3" borderId="5" xfId="0" applyFont="1" applyFill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65B8BE-8C37-489E-82EC-37BADA40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E13AB0-BC7F-47CF-B3F7-0342F4D5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6D094F1-6EFA-4298-AF48-1E794868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2C1EB71-B7C6-43F6-9B8D-72E1C840A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836342-614C-4453-A51D-0E353E34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903F4B9-50F6-40AE-AA24-C958BE28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72FE0140-2A5E-4384-B83C-002433625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38004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9573B67F-0385-4516-B8BB-F7493B90F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38004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10" name="图片 1">
          <a:extLst>
            <a:ext uri="{FF2B5EF4-FFF2-40B4-BE49-F238E27FC236}">
              <a16:creationId xmlns:a16="http://schemas.microsoft.com/office/drawing/2014/main" id="{9E9D29C5-8FDC-4419-A271-F4DC7E8BA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DDF77760-4610-4779-B6D7-926F13899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12" name="图片 1">
          <a:extLst>
            <a:ext uri="{FF2B5EF4-FFF2-40B4-BE49-F238E27FC236}">
              <a16:creationId xmlns:a16="http://schemas.microsoft.com/office/drawing/2014/main" id="{46D4020F-FE1B-460B-BCA8-36CB9FB7A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13" name="图片 2">
          <a:extLst>
            <a:ext uri="{FF2B5EF4-FFF2-40B4-BE49-F238E27FC236}">
              <a16:creationId xmlns:a16="http://schemas.microsoft.com/office/drawing/2014/main" id="{F2796C0D-9586-40C4-9526-0F5ED987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65FCFB-9A4F-49E4-9086-46212F78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08884AB-7136-4F14-92A6-B9FB3588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10" name="图片 1">
          <a:extLst>
            <a:ext uri="{FF2B5EF4-FFF2-40B4-BE49-F238E27FC236}">
              <a16:creationId xmlns:a16="http://schemas.microsoft.com/office/drawing/2014/main" id="{E9DBB31D-0762-4C5E-B6AB-E30B6B5F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A9AE6CA7-9E11-4656-B133-013BD3D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16" name="图片 1">
          <a:extLst>
            <a:ext uri="{FF2B5EF4-FFF2-40B4-BE49-F238E27FC236}">
              <a16:creationId xmlns:a16="http://schemas.microsoft.com/office/drawing/2014/main" id="{70E00E0B-4D84-4562-B612-720CF2E6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8BED9B80-1537-485A-A218-7B19B13C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39AA4D03-DD10-4624-B647-49EFA8D9E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19" name="图片 2">
          <a:extLst>
            <a:ext uri="{FF2B5EF4-FFF2-40B4-BE49-F238E27FC236}">
              <a16:creationId xmlns:a16="http://schemas.microsoft.com/office/drawing/2014/main" id="{159338B6-6250-4907-8976-0AA341514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C4DCA315-189E-4AEC-B668-C87796FB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DF3B061B-EAE9-455C-9D61-3D9D4A8D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8" name="图片 3">
          <a:extLst>
            <a:ext uri="{FF2B5EF4-FFF2-40B4-BE49-F238E27FC236}">
              <a16:creationId xmlns:a16="http://schemas.microsoft.com/office/drawing/2014/main" id="{1AA72CB8-1C43-4CED-A011-54D64AAB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9" name="图片 4">
          <a:extLst>
            <a:ext uri="{FF2B5EF4-FFF2-40B4-BE49-F238E27FC236}">
              <a16:creationId xmlns:a16="http://schemas.microsoft.com/office/drawing/2014/main" id="{6591AE6C-16B1-48E2-AD40-BFA4A2740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0FDC59-02BA-B187-BFE6-313D0569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3EB0E22-BFE9-C000-497F-452D6455F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D86871-CC5E-4EE9-7C32-AD7E67A2F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9954DEE-B35B-F290-B364-E5D8C4ED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1007FC-C153-473E-A309-445136E48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4D745D-054E-49B7-9091-7495739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7FD746-7CFC-425A-80DA-A87A8A64F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9C28A76-1F6B-405D-878D-4382B6EFE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33B2D2-423B-45B9-8CE2-C9E431C40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E0A0E9-628A-454A-AA99-18542BD0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C9F4057-8070-4E21-B42D-43184F87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705DA20-E29A-43CB-A81B-90CBEBE5E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DA855B-3E46-46E5-8F29-BFB1E27A4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AA0601E-081A-43CA-9408-20BEE6A34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5F591D7-BA1B-4CF5-99BF-E6756CC5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FC4C53D-DCF1-4E2B-83B0-601A2DE89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49088B-7DC9-45F5-81F9-BCB526468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A7785A6-D5C5-4FA2-AA43-D68F52C5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22FC63-48C7-49B0-AE6D-9F898AA88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771CCA4-299F-4596-8916-A81D8E2E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1F18D1-7E9D-44D8-9393-3E87E76CB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F4D8053-4E16-406E-B878-B2963B80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2806A58-A381-42D1-89F8-3C647FE0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66F15F9-8CF4-425C-9A7E-93AF3DDA3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6F10A138-4366-4410-A114-D2F6B7DC8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605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50168453-300E-42F4-8134-71DDDF9B8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10" name="图片 1">
          <a:extLst>
            <a:ext uri="{FF2B5EF4-FFF2-40B4-BE49-F238E27FC236}">
              <a16:creationId xmlns:a16="http://schemas.microsoft.com/office/drawing/2014/main" id="{58AC15A5-6B9F-4B74-AB7F-E950F22FB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4B1431B9-4F2C-43D0-81A3-5FFE1FBD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400050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16" name="图片 1">
          <a:extLst>
            <a:ext uri="{FF2B5EF4-FFF2-40B4-BE49-F238E27FC236}">
              <a16:creationId xmlns:a16="http://schemas.microsoft.com/office/drawing/2014/main" id="{8591FDED-AC44-46CF-8F5A-A386B161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1EE78A20-E2B3-41BF-B680-EDACEFC5D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59F7D52F-3EA9-4EB9-88E9-92EA38DE6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20002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19" name="图片 2">
          <a:extLst>
            <a:ext uri="{FF2B5EF4-FFF2-40B4-BE49-F238E27FC236}">
              <a16:creationId xmlns:a16="http://schemas.microsoft.com/office/drawing/2014/main" id="{621250EF-37E8-4465-A496-D10E3E25D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0002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B058-F019-4B97-9B01-5D287043A153}">
  <dimension ref="A1:U21"/>
  <sheetViews>
    <sheetView topLeftCell="I1" workbookViewId="0">
      <selection activeCell="T10" sqref="T10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47.59</v>
      </c>
      <c r="D3" s="5">
        <v>0.95799999999999996</v>
      </c>
      <c r="E3" s="5">
        <v>142.154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43.07</v>
      </c>
      <c r="K3" s="5">
        <v>0.92800000000000005</v>
      </c>
      <c r="L3" s="5">
        <v>138.20599999999999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66.760000000000005</v>
      </c>
      <c r="Q4" s="5">
        <v>62.81</v>
      </c>
      <c r="R4" s="5" t="s">
        <v>11</v>
      </c>
      <c r="S4" s="5" t="s">
        <v>10</v>
      </c>
      <c r="T4" s="5">
        <v>64.38</v>
      </c>
      <c r="U4" s="5">
        <v>60.2</v>
      </c>
    </row>
    <row r="5" spans="1:21" ht="14.25" thickBot="1" x14ac:dyDescent="0.45">
      <c r="A5" s="4">
        <v>4</v>
      </c>
      <c r="B5" s="5" t="s">
        <v>7</v>
      </c>
      <c r="C5" s="5">
        <v>42.24</v>
      </c>
      <c r="D5" s="5">
        <v>0.95699999999999996</v>
      </c>
      <c r="E5" s="5">
        <v>155.58799999999999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41.2</v>
      </c>
      <c r="K5" s="5">
        <v>0.92400000000000004</v>
      </c>
      <c r="L5" s="5">
        <v>147.91200000000001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30.68</v>
      </c>
      <c r="D6" s="5">
        <v>0.76</v>
      </c>
      <c r="E6" s="5">
        <v>55.825000000000003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20.62</v>
      </c>
      <c r="K6" s="5">
        <v>0.61899999999999999</v>
      </c>
      <c r="L6" s="5">
        <v>53.771000000000001</v>
      </c>
      <c r="N6" s="4">
        <v>4</v>
      </c>
      <c r="O6" s="5" t="s">
        <v>23</v>
      </c>
      <c r="P6" s="5">
        <v>90.08</v>
      </c>
      <c r="Q6" s="5">
        <v>89.13</v>
      </c>
      <c r="R6" s="5" t="s">
        <v>11</v>
      </c>
      <c r="S6" s="5" t="s">
        <v>24</v>
      </c>
      <c r="T6" s="5">
        <v>90.23</v>
      </c>
      <c r="U6" s="5">
        <v>89.28</v>
      </c>
    </row>
    <row r="7" spans="1:21" ht="14.25" thickBot="1" x14ac:dyDescent="0.45">
      <c r="A7" s="4">
        <v>6</v>
      </c>
      <c r="B7" s="5" t="s">
        <v>7</v>
      </c>
      <c r="C7" s="5">
        <v>18.170000000000002</v>
      </c>
      <c r="D7" s="5">
        <v>0.57899999999999996</v>
      </c>
      <c r="E7" s="5">
        <v>59.633000000000003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18.71</v>
      </c>
      <c r="K7" s="5">
        <v>0.53500000000000003</v>
      </c>
      <c r="L7" s="5">
        <v>67.87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39.869999999999997</v>
      </c>
      <c r="D9" s="5">
        <v>0.94799999999999995</v>
      </c>
      <c r="E9" s="5">
        <v>113.501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40.07</v>
      </c>
      <c r="K9" s="5">
        <v>0.95599999999999996</v>
      </c>
      <c r="L9" s="5">
        <v>105.152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42.13</v>
      </c>
      <c r="D11" s="5">
        <v>0.96299999999999997</v>
      </c>
      <c r="E11" s="5">
        <v>126.68600000000001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45.98</v>
      </c>
      <c r="K11" s="5">
        <v>0.93300000000000005</v>
      </c>
      <c r="L11" s="5">
        <v>126.595</v>
      </c>
      <c r="N11" s="4">
        <v>1</v>
      </c>
      <c r="O11" s="5" t="s">
        <v>29</v>
      </c>
      <c r="P11" s="5" t="s">
        <v>9</v>
      </c>
      <c r="Q11" s="5">
        <v>0.95199999999999996</v>
      </c>
      <c r="R11" s="5">
        <v>-2.4929999999999999</v>
      </c>
      <c r="S11" s="5" t="s">
        <v>10</v>
      </c>
      <c r="T11" s="5">
        <v>0.92100000000000004</v>
      </c>
      <c r="U11" s="5">
        <v>-1.9650000000000001</v>
      </c>
    </row>
    <row r="12" spans="1:21" ht="27.4" thickBot="1" x14ac:dyDescent="0.45">
      <c r="A12" s="4">
        <v>11</v>
      </c>
      <c r="B12" s="5" t="s">
        <v>13</v>
      </c>
      <c r="C12" s="5">
        <v>24.14</v>
      </c>
      <c r="D12" s="5">
        <v>0.68799999999999994</v>
      </c>
      <c r="E12" s="5">
        <v>60.716000000000001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24.79</v>
      </c>
      <c r="K12" s="5">
        <v>0.71099999999999997</v>
      </c>
      <c r="L12" s="5">
        <v>63.329000000000001</v>
      </c>
      <c r="N12" s="4">
        <v>2</v>
      </c>
      <c r="O12" s="5" t="s">
        <v>30</v>
      </c>
      <c r="P12" s="5" t="s">
        <v>12</v>
      </c>
      <c r="Q12" s="5">
        <v>0.95899999999999996</v>
      </c>
      <c r="R12" s="5">
        <v>-2.6539999999999999</v>
      </c>
      <c r="S12" s="5" t="s">
        <v>10</v>
      </c>
      <c r="T12" s="5">
        <v>0.91400000000000003</v>
      </c>
      <c r="U12" s="5">
        <v>-2.3319999999999999</v>
      </c>
    </row>
    <row r="13" spans="1:21" ht="27.4" thickBot="1" x14ac:dyDescent="0.45">
      <c r="A13" s="4">
        <v>12</v>
      </c>
      <c r="B13" s="5" t="s">
        <v>13</v>
      </c>
      <c r="C13" s="5">
        <v>19.600000000000001</v>
      </c>
      <c r="D13" s="5">
        <v>0.59599999999999997</v>
      </c>
      <c r="E13" s="5">
        <v>50.335999999999999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19.920000000000002</v>
      </c>
      <c r="K13" s="5">
        <v>0.59199999999999997</v>
      </c>
      <c r="L13" s="5">
        <v>52.508000000000003</v>
      </c>
      <c r="N13" s="4">
        <v>3</v>
      </c>
      <c r="O13" s="5" t="s">
        <v>31</v>
      </c>
      <c r="P13" s="5" t="s">
        <v>9</v>
      </c>
      <c r="Q13" s="5">
        <v>0.98499999999999999</v>
      </c>
      <c r="R13" s="5">
        <v>-5.8259999999999996</v>
      </c>
      <c r="S13" s="5" t="s">
        <v>14</v>
      </c>
      <c r="T13" s="5">
        <v>0.99</v>
      </c>
      <c r="U13" s="5">
        <v>-7.516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0.96899999999999997</v>
      </c>
      <c r="R14" s="5">
        <v>-6.2060000000000004</v>
      </c>
      <c r="S14" s="5" t="s">
        <v>14</v>
      </c>
      <c r="T14" s="5">
        <v>0.97299999999999998</v>
      </c>
      <c r="U14" s="5">
        <v>-5.1890000000000001</v>
      </c>
    </row>
    <row r="15" spans="1:21" ht="27.4" thickBot="1" x14ac:dyDescent="0.45">
      <c r="A15" s="4">
        <v>14</v>
      </c>
      <c r="B15" s="5" t="s">
        <v>15</v>
      </c>
      <c r="C15" s="5">
        <v>41.57</v>
      </c>
      <c r="D15" s="5">
        <v>0.95099999999999996</v>
      </c>
      <c r="E15" s="5">
        <v>113.44199999999999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45.95</v>
      </c>
      <c r="K15" s="5">
        <v>0.97699999999999998</v>
      </c>
      <c r="L15" s="5">
        <v>115.81699999999999</v>
      </c>
      <c r="N15" s="4">
        <v>5</v>
      </c>
      <c r="O15" s="5" t="s">
        <v>32</v>
      </c>
      <c r="P15" s="5" t="s">
        <v>9</v>
      </c>
      <c r="Q15" s="5">
        <v>0.94299999999999995</v>
      </c>
      <c r="R15" s="5">
        <v>-2.5870000000000002</v>
      </c>
      <c r="S15" s="5" t="s">
        <v>16</v>
      </c>
      <c r="T15" s="5">
        <v>0.95399999999999996</v>
      </c>
      <c r="U15" s="5">
        <v>-4.0620000000000003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32</v>
      </c>
      <c r="P16" s="5" t="s">
        <v>12</v>
      </c>
      <c r="Q16" s="5">
        <v>0.91300000000000003</v>
      </c>
      <c r="R16" s="5">
        <v>-2.407</v>
      </c>
      <c r="S16" s="5" t="s">
        <v>16</v>
      </c>
      <c r="T16" s="5">
        <v>0.97599999999999998</v>
      </c>
      <c r="U16" s="5">
        <v>-2.5150000000000001</v>
      </c>
    </row>
    <row r="17" spans="1:15" ht="27.4" thickBot="1" x14ac:dyDescent="0.45">
      <c r="A17" s="4">
        <v>16</v>
      </c>
      <c r="B17" s="5" t="s">
        <v>15</v>
      </c>
      <c r="C17" s="5">
        <v>45.87</v>
      </c>
      <c r="D17" s="5">
        <v>0.96199999999999997</v>
      </c>
      <c r="E17" s="5">
        <v>129.91800000000001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44.35</v>
      </c>
      <c r="K17" s="5">
        <v>0.95799999999999996</v>
      </c>
      <c r="L17" s="5">
        <v>130.541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20.350000000000001</v>
      </c>
      <c r="D18" s="5">
        <v>0.59</v>
      </c>
      <c r="E18" s="5">
        <v>65.545000000000002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25.43</v>
      </c>
      <c r="K18" s="5">
        <v>0.70399999999999996</v>
      </c>
      <c r="L18" s="5">
        <v>67.838999999999999</v>
      </c>
    </row>
    <row r="19" spans="1:15" ht="27.4" thickBot="1" x14ac:dyDescent="0.45">
      <c r="A19" s="4">
        <v>18</v>
      </c>
      <c r="B19" s="5" t="s">
        <v>15</v>
      </c>
      <c r="C19" s="5">
        <v>17.95</v>
      </c>
      <c r="D19" s="5">
        <v>0.51700000000000002</v>
      </c>
      <c r="E19" s="5">
        <v>58.970999999999997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18.079999999999998</v>
      </c>
      <c r="K19" s="5">
        <v>0.56599999999999995</v>
      </c>
      <c r="L19" s="5">
        <v>61.347999999999999</v>
      </c>
    </row>
    <row r="20" spans="1:15" x14ac:dyDescent="0.4">
      <c r="A20" t="s">
        <v>17</v>
      </c>
      <c r="B20" s="6" t="s">
        <v>54</v>
      </c>
    </row>
    <row r="21" spans="1:15" x14ac:dyDescent="0.4">
      <c r="A21" s="7" t="s">
        <v>55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1411-5AD9-41E7-8D4B-01D8D91E59B8}">
  <dimension ref="A1:Q40"/>
  <sheetViews>
    <sheetView tabSelected="1" zoomScaleNormal="100" workbookViewId="0">
      <selection activeCell="P26" sqref="P26"/>
    </sheetView>
  </sheetViews>
  <sheetFormatPr defaultRowHeight="13.9" x14ac:dyDescent="0.4"/>
  <cols>
    <col min="2" max="2" width="7.86328125" customWidth="1"/>
    <col min="4" max="4" width="16.86328125" customWidth="1"/>
    <col min="7" max="7" width="17.1328125" customWidth="1"/>
    <col min="10" max="10" width="11.3984375" customWidth="1"/>
  </cols>
  <sheetData>
    <row r="1" spans="1:17" ht="14.25" thickBot="1" x14ac:dyDescent="0.45">
      <c r="D1" t="s">
        <v>46</v>
      </c>
      <c r="G1" t="s">
        <v>48</v>
      </c>
      <c r="M1" t="s">
        <v>80</v>
      </c>
    </row>
    <row r="2" spans="1:17" ht="14.25" thickBot="1" x14ac:dyDescent="0.45">
      <c r="A2" t="s">
        <v>69</v>
      </c>
      <c r="B2" t="s">
        <v>68</v>
      </c>
      <c r="C2" t="s">
        <v>41</v>
      </c>
      <c r="D2" s="2" t="s">
        <v>2</v>
      </c>
      <c r="E2" s="3"/>
      <c r="F2" s="3"/>
      <c r="G2" s="2" t="s">
        <v>2</v>
      </c>
      <c r="H2" s="3"/>
      <c r="I2" s="3"/>
      <c r="J2" t="s">
        <v>19</v>
      </c>
      <c r="M2" t="s">
        <v>76</v>
      </c>
      <c r="P2" t="s">
        <v>71</v>
      </c>
    </row>
    <row r="3" spans="1:17" ht="14.25" thickBot="1" x14ac:dyDescent="0.45">
      <c r="D3" s="5"/>
      <c r="E3" s="8"/>
      <c r="F3" s="8"/>
      <c r="G3" s="5"/>
      <c r="H3" s="8"/>
      <c r="I3" s="8"/>
      <c r="J3" s="5" t="s">
        <v>21</v>
      </c>
      <c r="K3" s="5" t="s">
        <v>22</v>
      </c>
      <c r="M3" t="s">
        <v>2</v>
      </c>
      <c r="N3" t="s">
        <v>19</v>
      </c>
      <c r="P3" t="s">
        <v>2</v>
      </c>
      <c r="Q3" t="s">
        <v>19</v>
      </c>
    </row>
    <row r="4" spans="1:17" s="12" customFormat="1" ht="14.25" thickBot="1" x14ac:dyDescent="0.45">
      <c r="B4" s="12" t="s">
        <v>38</v>
      </c>
      <c r="D4" s="13">
        <v>2.92</v>
      </c>
      <c r="E4" s="13">
        <v>0.10199999999999999</v>
      </c>
      <c r="F4" s="13">
        <v>1.1519999999999999</v>
      </c>
      <c r="G4" s="13">
        <v>1.4390000000000001</v>
      </c>
      <c r="H4" s="13">
        <v>5.1999999999999998E-2</v>
      </c>
      <c r="I4" s="13">
        <v>1.1639999999999999</v>
      </c>
      <c r="J4" s="13">
        <v>14.04</v>
      </c>
      <c r="K4" s="13">
        <v>10.79</v>
      </c>
      <c r="M4" s="12">
        <f t="shared" ref="M4:M12" si="0">AVERAGE(D4, G4)</f>
        <v>2.1795</v>
      </c>
      <c r="N4" s="12">
        <f>AVERAGE(J4,K4)</f>
        <v>12.414999999999999</v>
      </c>
      <c r="P4" s="12">
        <f>AVERAGE(M4,M24)</f>
        <v>2.8540000000000001</v>
      </c>
      <c r="Q4" s="12">
        <f>AVERAGE(N4,N24)</f>
        <v>13.5075</v>
      </c>
    </row>
    <row r="5" spans="1:17" ht="14.25" thickBot="1" x14ac:dyDescent="0.45">
      <c r="A5">
        <v>7</v>
      </c>
      <c r="B5" t="s">
        <v>66</v>
      </c>
      <c r="C5">
        <v>1.3</v>
      </c>
      <c r="D5" s="5">
        <v>45.99</v>
      </c>
      <c r="E5" s="5">
        <v>0.97799999999999998</v>
      </c>
      <c r="F5" s="5">
        <v>94.798000000000002</v>
      </c>
      <c r="G5" s="5">
        <v>28.88</v>
      </c>
      <c r="H5" s="5">
        <v>0.79800000000000004</v>
      </c>
      <c r="I5" s="5">
        <v>90.421999999999997</v>
      </c>
      <c r="J5" s="10" t="s">
        <v>45</v>
      </c>
      <c r="K5" s="10" t="s">
        <v>45</v>
      </c>
      <c r="M5">
        <f t="shared" si="0"/>
        <v>37.435000000000002</v>
      </c>
      <c r="P5">
        <f t="shared" ref="P5:P12" si="1">AVERAGE(M5,M25)</f>
        <v>36.517499999999998</v>
      </c>
    </row>
    <row r="6" spans="1:17" ht="14.25" thickBot="1" x14ac:dyDescent="0.45">
      <c r="A6">
        <v>6</v>
      </c>
      <c r="C6">
        <v>1.2</v>
      </c>
      <c r="D6" s="5">
        <v>24.2</v>
      </c>
      <c r="E6" s="5">
        <v>0.69699999999999995</v>
      </c>
      <c r="F6" s="5">
        <v>45.457999999999998</v>
      </c>
      <c r="G6" s="5">
        <v>10.27</v>
      </c>
      <c r="H6" s="5">
        <v>0.34200000000000003</v>
      </c>
      <c r="I6" s="5">
        <v>38.244999999999997</v>
      </c>
      <c r="J6" s="5">
        <v>24.15</v>
      </c>
      <c r="K6" s="5">
        <v>19.84</v>
      </c>
      <c r="M6">
        <f t="shared" si="0"/>
        <v>17.234999999999999</v>
      </c>
      <c r="N6">
        <f t="shared" ref="N6:N12" si="2">AVERAGE(J6,K6)</f>
        <v>21.994999999999997</v>
      </c>
      <c r="P6">
        <f t="shared" si="1"/>
        <v>18.625</v>
      </c>
      <c r="Q6">
        <f t="shared" ref="Q6:Q12" si="3">AVERAGE(N6,N26)</f>
        <v>23.299999999999997</v>
      </c>
    </row>
    <row r="7" spans="1:17" ht="14.25" thickBot="1" x14ac:dyDescent="0.45">
      <c r="A7">
        <v>5</v>
      </c>
      <c r="C7">
        <v>1.1000000000000001</v>
      </c>
      <c r="D7" s="5">
        <v>8.984</v>
      </c>
      <c r="E7" s="5">
        <v>0.29499999999999998</v>
      </c>
      <c r="F7" s="5">
        <v>6.9809999999999999</v>
      </c>
      <c r="G7" s="5">
        <v>3.2749999999999999</v>
      </c>
      <c r="H7" s="5">
        <v>0.11899999999999999</v>
      </c>
      <c r="I7" s="5">
        <v>4.8650000000000002</v>
      </c>
      <c r="J7" s="5">
        <v>16.09</v>
      </c>
      <c r="K7" s="5">
        <v>12.65</v>
      </c>
      <c r="M7">
        <f t="shared" si="0"/>
        <v>6.1295000000000002</v>
      </c>
      <c r="N7">
        <f t="shared" si="2"/>
        <v>14.370000000000001</v>
      </c>
      <c r="P7">
        <f t="shared" si="1"/>
        <v>6.8352500000000003</v>
      </c>
      <c r="Q7">
        <f t="shared" si="3"/>
        <v>15.350000000000001</v>
      </c>
    </row>
    <row r="8" spans="1:17" s="12" customFormat="1" ht="14.25" thickBot="1" x14ac:dyDescent="0.45">
      <c r="A8" s="12">
        <v>4</v>
      </c>
      <c r="C8" s="12">
        <v>1</v>
      </c>
      <c r="D8" s="13">
        <v>4.2110000000000003</v>
      </c>
      <c r="E8" s="13">
        <v>0.14099999999999999</v>
      </c>
      <c r="F8" s="13">
        <v>1.9079999999999999</v>
      </c>
      <c r="G8" s="13">
        <v>1.7869999999999999</v>
      </c>
      <c r="H8" s="13">
        <v>6.3E-2</v>
      </c>
      <c r="I8" s="13">
        <v>1.492</v>
      </c>
      <c r="J8" s="13">
        <v>14.02</v>
      </c>
      <c r="K8" s="13">
        <v>10.8</v>
      </c>
      <c r="M8" s="12">
        <f t="shared" si="0"/>
        <v>2.9990000000000001</v>
      </c>
      <c r="N8" s="12">
        <f t="shared" si="2"/>
        <v>12.41</v>
      </c>
      <c r="P8" s="12">
        <f t="shared" si="1"/>
        <v>4.2397499999999999</v>
      </c>
      <c r="Q8" s="12">
        <f t="shared" si="3"/>
        <v>13.505000000000001</v>
      </c>
    </row>
    <row r="9" spans="1:17" s="12" customFormat="1" ht="14.25" thickBot="1" x14ac:dyDescent="0.45">
      <c r="A9" s="12">
        <v>3</v>
      </c>
      <c r="C9" s="12">
        <v>0.9</v>
      </c>
      <c r="D9" s="13">
        <v>7.8049999999999997</v>
      </c>
      <c r="E9" s="13">
        <v>0.27</v>
      </c>
      <c r="F9" s="13">
        <v>14.435</v>
      </c>
      <c r="G9" s="13">
        <v>4.9130000000000003</v>
      </c>
      <c r="H9" s="13">
        <v>0.16500000000000001</v>
      </c>
      <c r="I9" s="13">
        <v>14.348000000000001</v>
      </c>
      <c r="J9" s="13">
        <v>17.239999999999998</v>
      </c>
      <c r="K9" s="13">
        <v>13.53</v>
      </c>
      <c r="M9" s="12">
        <f t="shared" si="0"/>
        <v>6.359</v>
      </c>
      <c r="N9" s="12">
        <f t="shared" si="2"/>
        <v>15.384999999999998</v>
      </c>
      <c r="P9" s="12">
        <f t="shared" si="1"/>
        <v>7.4304999999999994</v>
      </c>
      <c r="Q9" s="12">
        <f t="shared" si="3"/>
        <v>16.932499999999997</v>
      </c>
    </row>
    <row r="10" spans="1:17" s="12" customFormat="1" ht="14.25" thickBot="1" x14ac:dyDescent="0.45">
      <c r="A10" s="12">
        <v>2</v>
      </c>
      <c r="C10" s="12">
        <v>0.8</v>
      </c>
      <c r="D10" s="13">
        <v>35.54</v>
      </c>
      <c r="E10" s="13">
        <v>0.90800000000000003</v>
      </c>
      <c r="F10" s="13">
        <v>90.635000000000005</v>
      </c>
      <c r="G10" s="13">
        <v>28.29</v>
      </c>
      <c r="H10" s="13">
        <v>0.74299999999999999</v>
      </c>
      <c r="I10" s="13">
        <v>98.594999999999999</v>
      </c>
      <c r="J10" s="13">
        <v>30.06</v>
      </c>
      <c r="K10" s="13">
        <v>25.52</v>
      </c>
      <c r="M10" s="12">
        <f t="shared" si="0"/>
        <v>31.914999999999999</v>
      </c>
      <c r="N10" s="12">
        <f t="shared" si="2"/>
        <v>27.79</v>
      </c>
      <c r="P10" s="12">
        <f t="shared" si="1"/>
        <v>30.502499999999998</v>
      </c>
      <c r="Q10" s="12">
        <f t="shared" si="3"/>
        <v>29.252499999999998</v>
      </c>
    </row>
    <row r="11" spans="1:17" s="12" customFormat="1" ht="14.25" thickBot="1" x14ac:dyDescent="0.45">
      <c r="A11" s="12">
        <v>1</v>
      </c>
      <c r="C11" s="12">
        <v>0.7</v>
      </c>
      <c r="D11" s="13">
        <v>37.17</v>
      </c>
      <c r="E11" s="13">
        <v>0.92100000000000004</v>
      </c>
      <c r="F11" s="13">
        <v>102.309</v>
      </c>
      <c r="G11" s="13">
        <v>39.450000000000003</v>
      </c>
      <c r="H11" s="13">
        <v>0.90900000000000003</v>
      </c>
      <c r="I11" s="13">
        <v>121.087</v>
      </c>
      <c r="J11" s="14">
        <v>56.12</v>
      </c>
      <c r="K11" s="14">
        <v>52.01</v>
      </c>
      <c r="M11" s="12">
        <f t="shared" si="0"/>
        <v>38.31</v>
      </c>
      <c r="N11" s="12">
        <f t="shared" si="2"/>
        <v>54.064999999999998</v>
      </c>
      <c r="P11" s="12">
        <f t="shared" si="1"/>
        <v>38.625</v>
      </c>
      <c r="Q11" s="12">
        <f t="shared" si="3"/>
        <v>55.542499999999997</v>
      </c>
    </row>
    <row r="12" spans="1:17" s="12" customFormat="1" ht="14.25" thickBot="1" x14ac:dyDescent="0.45">
      <c r="A12" s="12">
        <v>0</v>
      </c>
      <c r="C12" s="12">
        <v>0.6</v>
      </c>
      <c r="D12" s="13">
        <v>39.869999999999997</v>
      </c>
      <c r="E12" s="13">
        <v>0.94799999999999995</v>
      </c>
      <c r="F12" s="13">
        <v>113.501</v>
      </c>
      <c r="G12" s="13">
        <v>42.13</v>
      </c>
      <c r="H12" s="13">
        <v>0.96299999999999997</v>
      </c>
      <c r="I12" s="13">
        <v>126.68600000000001</v>
      </c>
      <c r="J12" s="13">
        <v>90.08</v>
      </c>
      <c r="K12" s="13">
        <v>89.13</v>
      </c>
      <c r="M12" s="12">
        <f t="shared" si="0"/>
        <v>41</v>
      </c>
      <c r="N12" s="12">
        <f t="shared" si="2"/>
        <v>89.60499999999999</v>
      </c>
      <c r="P12" s="12">
        <f t="shared" si="1"/>
        <v>42.012500000000003</v>
      </c>
      <c r="Q12" s="12">
        <f t="shared" si="3"/>
        <v>89.679999999999993</v>
      </c>
    </row>
    <row r="13" spans="1:17" ht="14.25" thickBot="1" x14ac:dyDescent="0.45">
      <c r="A13">
        <v>7</v>
      </c>
      <c r="B13" t="s">
        <v>42</v>
      </c>
      <c r="C13">
        <v>1.3</v>
      </c>
      <c r="D13" s="5">
        <v>30.04</v>
      </c>
      <c r="E13" s="5">
        <v>0.94499999999999995</v>
      </c>
      <c r="F13" s="5">
        <v>58.186</v>
      </c>
      <c r="G13" s="5">
        <v>15.19</v>
      </c>
      <c r="H13" s="5">
        <v>0.503</v>
      </c>
      <c r="I13" s="5">
        <v>25.675999999999998</v>
      </c>
      <c r="M13">
        <f t="shared" ref="M13:M20" si="4">AVERAGE(D13, G13)</f>
        <v>22.614999999999998</v>
      </c>
      <c r="P13">
        <f t="shared" ref="P13:P20" si="5">AVERAGE(M13,M33)</f>
        <v>22.4025</v>
      </c>
    </row>
    <row r="14" spans="1:17" ht="14.25" thickBot="1" x14ac:dyDescent="0.45">
      <c r="A14">
        <v>6</v>
      </c>
      <c r="C14">
        <v>1.2</v>
      </c>
      <c r="D14" s="5">
        <v>14.6</v>
      </c>
      <c r="E14" s="5">
        <v>0.46600000000000003</v>
      </c>
      <c r="F14" s="5">
        <v>16.3</v>
      </c>
      <c r="G14" s="5">
        <v>5.5090000000000003</v>
      </c>
      <c r="H14" s="5">
        <v>0.19700000000000001</v>
      </c>
      <c r="I14" s="5">
        <v>4.8550000000000004</v>
      </c>
      <c r="M14">
        <f t="shared" si="4"/>
        <v>10.054500000000001</v>
      </c>
      <c r="P14">
        <f t="shared" si="5"/>
        <v>9.4297500000000003</v>
      </c>
    </row>
    <row r="15" spans="1:17" ht="14.25" thickBot="1" x14ac:dyDescent="0.45">
      <c r="A15">
        <v>5</v>
      </c>
      <c r="C15">
        <v>1.1000000000000001</v>
      </c>
      <c r="D15" s="5">
        <v>4.8289999999999997</v>
      </c>
      <c r="E15" s="5">
        <v>0.17399999999999999</v>
      </c>
      <c r="F15" s="5">
        <v>1.4550000000000001</v>
      </c>
      <c r="G15" s="5">
        <v>2.63</v>
      </c>
      <c r="H15" s="5">
        <v>9.0999999999999998E-2</v>
      </c>
      <c r="I15" s="5">
        <v>0.49399999999999999</v>
      </c>
      <c r="M15">
        <f t="shared" si="4"/>
        <v>3.7294999999999998</v>
      </c>
      <c r="P15">
        <f t="shared" si="5"/>
        <v>4.6717499999999994</v>
      </c>
    </row>
    <row r="16" spans="1:17" s="12" customFormat="1" ht="14.25" thickBot="1" x14ac:dyDescent="0.45">
      <c r="A16" s="12">
        <v>4</v>
      </c>
      <c r="C16" s="12">
        <v>1</v>
      </c>
      <c r="D16" s="13">
        <v>2.8069999999999999</v>
      </c>
      <c r="E16" s="13">
        <v>0.1</v>
      </c>
      <c r="F16" s="13">
        <v>0.59299999999999997</v>
      </c>
      <c r="G16" s="13">
        <v>2.1339999999999999</v>
      </c>
      <c r="H16" s="13">
        <v>7.3999999999999996E-2</v>
      </c>
      <c r="I16" s="13">
        <v>0.53800000000000003</v>
      </c>
      <c r="M16" s="12">
        <f t="shared" si="4"/>
        <v>2.4704999999999999</v>
      </c>
      <c r="P16" s="12">
        <f t="shared" si="5"/>
        <v>3.31175</v>
      </c>
    </row>
    <row r="17" spans="1:16" s="12" customFormat="1" ht="14.25" thickBot="1" x14ac:dyDescent="0.45">
      <c r="A17" s="12">
        <v>3</v>
      </c>
      <c r="C17" s="12">
        <v>0.9</v>
      </c>
      <c r="D17" s="13">
        <v>5.8959999999999999</v>
      </c>
      <c r="E17" s="13">
        <v>0.19800000000000001</v>
      </c>
      <c r="F17" s="13">
        <v>1.742</v>
      </c>
      <c r="G17" s="13">
        <v>3.6720000000000002</v>
      </c>
      <c r="H17" s="13">
        <v>0.13</v>
      </c>
      <c r="I17" s="13">
        <v>0.85599999999999998</v>
      </c>
      <c r="M17" s="12">
        <f t="shared" si="4"/>
        <v>4.7839999999999998</v>
      </c>
      <c r="P17" s="12">
        <f t="shared" si="5"/>
        <v>5.4157500000000001</v>
      </c>
    </row>
    <row r="18" spans="1:16" s="12" customFormat="1" ht="14.25" thickBot="1" x14ac:dyDescent="0.45">
      <c r="A18" s="12">
        <v>2</v>
      </c>
      <c r="C18" s="12">
        <v>0.8</v>
      </c>
      <c r="D18" s="13">
        <v>15.78</v>
      </c>
      <c r="E18" s="13">
        <v>0.504</v>
      </c>
      <c r="F18" s="13">
        <v>39.85</v>
      </c>
      <c r="G18" s="13">
        <v>11.17</v>
      </c>
      <c r="H18" s="13">
        <v>0.38300000000000001</v>
      </c>
      <c r="I18" s="13">
        <v>23.06</v>
      </c>
      <c r="M18" s="12">
        <f t="shared" si="4"/>
        <v>13.475</v>
      </c>
      <c r="P18" s="12">
        <f t="shared" si="5"/>
        <v>14.025</v>
      </c>
    </row>
    <row r="19" spans="1:16" s="12" customFormat="1" ht="14.25" thickBot="1" x14ac:dyDescent="0.45">
      <c r="A19" s="12">
        <v>1</v>
      </c>
      <c r="C19" s="12">
        <v>0.7</v>
      </c>
      <c r="D19" s="13">
        <v>19.54</v>
      </c>
      <c r="E19" s="13">
        <v>0.60099999999999998</v>
      </c>
      <c r="F19" s="13">
        <v>47.158999999999999</v>
      </c>
      <c r="G19" s="13">
        <v>17.57</v>
      </c>
      <c r="H19" s="13">
        <v>0.54700000000000004</v>
      </c>
      <c r="I19" s="13">
        <v>37.137999999999998</v>
      </c>
      <c r="M19" s="12">
        <f t="shared" si="4"/>
        <v>18.555</v>
      </c>
      <c r="P19" s="12">
        <f t="shared" si="5"/>
        <v>19.047499999999999</v>
      </c>
    </row>
    <row r="20" spans="1:16" s="12" customFormat="1" ht="14.25" thickBot="1" x14ac:dyDescent="0.45">
      <c r="A20" s="12">
        <v>0</v>
      </c>
      <c r="C20" s="12">
        <v>0.6</v>
      </c>
      <c r="D20" s="13">
        <v>24.14</v>
      </c>
      <c r="E20" s="13">
        <v>0.68799999999999994</v>
      </c>
      <c r="F20" s="13">
        <v>60.716000000000001</v>
      </c>
      <c r="G20" s="13">
        <v>19.600000000000001</v>
      </c>
      <c r="H20" s="13">
        <v>0.59599999999999997</v>
      </c>
      <c r="I20" s="13">
        <v>50.335999999999999</v>
      </c>
      <c r="M20" s="12">
        <f t="shared" si="4"/>
        <v>21.87</v>
      </c>
      <c r="P20" s="12">
        <f t="shared" si="5"/>
        <v>22.112500000000001</v>
      </c>
    </row>
    <row r="21" spans="1:16" ht="14.25" thickBot="1" x14ac:dyDescent="0.45">
      <c r="D21" t="s">
        <v>47</v>
      </c>
      <c r="G21" t="s">
        <v>49</v>
      </c>
      <c r="M21" t="s">
        <v>81</v>
      </c>
    </row>
    <row r="22" spans="1:16" ht="14.25" thickBot="1" x14ac:dyDescent="0.45">
      <c r="C22" t="s">
        <v>41</v>
      </c>
      <c r="D22" s="2" t="s">
        <v>2</v>
      </c>
      <c r="E22" s="3"/>
      <c r="F22" s="3"/>
      <c r="G22" s="2" t="s">
        <v>2</v>
      </c>
      <c r="H22" s="3"/>
      <c r="I22" s="3"/>
      <c r="J22" t="s">
        <v>19</v>
      </c>
      <c r="M22" t="s">
        <v>76</v>
      </c>
    </row>
    <row r="23" spans="1:16" ht="14.25" thickBot="1" x14ac:dyDescent="0.45">
      <c r="D23" s="5"/>
      <c r="E23" s="8"/>
      <c r="F23" s="8"/>
      <c r="G23" s="5"/>
      <c r="H23" s="8"/>
      <c r="I23" s="8"/>
      <c r="J23" s="5" t="s">
        <v>21</v>
      </c>
      <c r="K23" s="5" t="s">
        <v>22</v>
      </c>
      <c r="M23" t="s">
        <v>2</v>
      </c>
      <c r="N23" t="s">
        <v>19</v>
      </c>
    </row>
    <row r="24" spans="1:16" s="12" customFormat="1" ht="14.25" thickBot="1" x14ac:dyDescent="0.45">
      <c r="B24" s="12" t="s">
        <v>38</v>
      </c>
      <c r="D24" s="13">
        <v>4.99</v>
      </c>
      <c r="E24" s="13">
        <v>0.17</v>
      </c>
      <c r="F24" s="13">
        <v>1.5009999999999999</v>
      </c>
      <c r="G24" s="13">
        <v>2.0670000000000002</v>
      </c>
      <c r="H24" s="13">
        <v>7.0999999999999994E-2</v>
      </c>
      <c r="I24" s="13">
        <v>1.819</v>
      </c>
      <c r="J24" s="13">
        <v>16.39</v>
      </c>
      <c r="K24" s="13">
        <v>12.81</v>
      </c>
      <c r="M24" s="12">
        <f t="shared" ref="M24" si="6">AVERAGE(D24, G24)</f>
        <v>3.5285000000000002</v>
      </c>
      <c r="N24" s="12">
        <f t="shared" ref="N24" si="7">AVERAGE(J24,K24)</f>
        <v>14.600000000000001</v>
      </c>
    </row>
    <row r="25" spans="1:16" ht="14.25" thickBot="1" x14ac:dyDescent="0.45">
      <c r="A25">
        <v>7</v>
      </c>
      <c r="B25" t="s">
        <v>39</v>
      </c>
      <c r="C25">
        <v>1.3</v>
      </c>
      <c r="D25" s="5">
        <v>36.99</v>
      </c>
      <c r="E25" s="5">
        <v>0.90600000000000003</v>
      </c>
      <c r="F25" s="5">
        <v>92.02</v>
      </c>
      <c r="G25" s="5">
        <v>34.21</v>
      </c>
      <c r="H25" s="5">
        <v>0.83</v>
      </c>
      <c r="I25" s="5">
        <v>94.356999999999999</v>
      </c>
      <c r="J25" s="10" t="s">
        <v>45</v>
      </c>
      <c r="K25" s="10" t="s">
        <v>45</v>
      </c>
      <c r="M25">
        <f t="shared" ref="M25:M32" si="8">AVERAGE(D25, G25)</f>
        <v>35.6</v>
      </c>
    </row>
    <row r="26" spans="1:16" ht="14.25" thickBot="1" x14ac:dyDescent="0.45">
      <c r="A26">
        <v>6</v>
      </c>
      <c r="C26">
        <v>1.2</v>
      </c>
      <c r="D26" s="5">
        <v>23.1</v>
      </c>
      <c r="E26" s="5">
        <v>0.65</v>
      </c>
      <c r="F26" s="5">
        <v>42.439</v>
      </c>
      <c r="G26" s="5">
        <v>16.93</v>
      </c>
      <c r="H26" s="5">
        <v>0.48399999999999999</v>
      </c>
      <c r="I26" s="5">
        <v>44.55</v>
      </c>
      <c r="J26" s="5">
        <v>26.87</v>
      </c>
      <c r="K26" s="5">
        <v>22.34</v>
      </c>
      <c r="M26">
        <f t="shared" si="8"/>
        <v>20.015000000000001</v>
      </c>
      <c r="N26">
        <f t="shared" ref="N26:N32" si="9">AVERAGE(J26,K26)</f>
        <v>24.605</v>
      </c>
    </row>
    <row r="27" spans="1:16" ht="14.25" thickBot="1" x14ac:dyDescent="0.45">
      <c r="A27">
        <v>5</v>
      </c>
      <c r="C27">
        <v>1.1000000000000001</v>
      </c>
      <c r="D27" s="5">
        <v>10.029999999999999</v>
      </c>
      <c r="E27" s="5">
        <v>0.32700000000000001</v>
      </c>
      <c r="F27" s="5">
        <v>7.0659999999999998</v>
      </c>
      <c r="G27" s="5">
        <v>5.0519999999999996</v>
      </c>
      <c r="H27" s="5">
        <v>0.188</v>
      </c>
      <c r="I27" s="5">
        <v>8.1210000000000004</v>
      </c>
      <c r="J27" s="5">
        <v>18.190000000000001</v>
      </c>
      <c r="K27" s="5">
        <v>14.47</v>
      </c>
      <c r="M27">
        <f t="shared" si="8"/>
        <v>7.5409999999999995</v>
      </c>
      <c r="N27">
        <f t="shared" si="9"/>
        <v>16.330000000000002</v>
      </c>
    </row>
    <row r="28" spans="1:16" s="12" customFormat="1" ht="14.25" thickBot="1" x14ac:dyDescent="0.45">
      <c r="A28" s="12">
        <v>4</v>
      </c>
      <c r="C28" s="12">
        <v>1</v>
      </c>
      <c r="D28" s="13">
        <v>7.4589999999999996</v>
      </c>
      <c r="E28" s="13">
        <v>0.247</v>
      </c>
      <c r="F28" s="13">
        <v>2.355</v>
      </c>
      <c r="G28" s="13">
        <v>3.5019999999999998</v>
      </c>
      <c r="H28" s="13">
        <v>0.126</v>
      </c>
      <c r="I28" s="13">
        <v>3.3220000000000001</v>
      </c>
      <c r="J28" s="13">
        <v>16.37</v>
      </c>
      <c r="K28" s="13">
        <v>12.83</v>
      </c>
      <c r="M28" s="12">
        <f t="shared" si="8"/>
        <v>5.4804999999999993</v>
      </c>
      <c r="N28" s="12">
        <f t="shared" si="9"/>
        <v>14.600000000000001</v>
      </c>
    </row>
    <row r="29" spans="1:16" s="12" customFormat="1" ht="14.25" thickBot="1" x14ac:dyDescent="0.45">
      <c r="A29" s="12">
        <v>3</v>
      </c>
      <c r="C29" s="12">
        <v>0.9</v>
      </c>
      <c r="D29" s="13">
        <v>11.78</v>
      </c>
      <c r="E29" s="13">
        <v>0.38200000000000001</v>
      </c>
      <c r="F29" s="13">
        <v>11.227</v>
      </c>
      <c r="G29" s="13">
        <v>5.2240000000000002</v>
      </c>
      <c r="H29" s="13">
        <v>0.19</v>
      </c>
      <c r="I29" s="13">
        <v>16.001000000000001</v>
      </c>
      <c r="J29" s="13">
        <v>20.61</v>
      </c>
      <c r="K29" s="13">
        <v>16.350000000000001</v>
      </c>
      <c r="M29" s="12">
        <f t="shared" si="8"/>
        <v>8.5019999999999989</v>
      </c>
      <c r="N29" s="12">
        <f t="shared" si="9"/>
        <v>18.48</v>
      </c>
    </row>
    <row r="30" spans="1:16" s="12" customFormat="1" ht="14.25" thickBot="1" x14ac:dyDescent="0.45">
      <c r="A30" s="12">
        <v>2</v>
      </c>
      <c r="C30" s="12">
        <v>0.8</v>
      </c>
      <c r="D30" s="13">
        <v>29.99</v>
      </c>
      <c r="E30" s="13">
        <v>0.79500000000000004</v>
      </c>
      <c r="F30" s="13">
        <v>93.135999999999996</v>
      </c>
      <c r="G30" s="13">
        <v>28.19</v>
      </c>
      <c r="H30" s="13">
        <v>0.72099999999999997</v>
      </c>
      <c r="I30" s="13">
        <v>101.69199999999999</v>
      </c>
      <c r="J30" s="13">
        <v>33.26</v>
      </c>
      <c r="K30" s="13">
        <v>28.17</v>
      </c>
      <c r="M30" s="12">
        <f t="shared" si="8"/>
        <v>29.09</v>
      </c>
      <c r="N30" s="12">
        <f t="shared" si="9"/>
        <v>30.715</v>
      </c>
    </row>
    <row r="31" spans="1:16" s="12" customFormat="1" ht="14.25" thickBot="1" x14ac:dyDescent="0.45">
      <c r="A31" s="12">
        <v>1</v>
      </c>
      <c r="C31" s="12">
        <v>0.7</v>
      </c>
      <c r="D31" s="13">
        <v>34.83</v>
      </c>
      <c r="E31" s="13">
        <v>0.90600000000000003</v>
      </c>
      <c r="F31" s="13">
        <v>103.961</v>
      </c>
      <c r="G31" s="13">
        <v>43.05</v>
      </c>
      <c r="H31" s="13">
        <v>0.89200000000000002</v>
      </c>
      <c r="I31" s="13">
        <v>121.99</v>
      </c>
      <c r="J31" s="14">
        <v>59.06</v>
      </c>
      <c r="K31" s="14">
        <v>54.98</v>
      </c>
      <c r="M31" s="12">
        <f t="shared" si="8"/>
        <v>38.94</v>
      </c>
      <c r="N31" s="12">
        <f t="shared" si="9"/>
        <v>57.019999999999996</v>
      </c>
    </row>
    <row r="32" spans="1:16" s="12" customFormat="1" ht="14.25" thickBot="1" x14ac:dyDescent="0.45">
      <c r="A32" s="12">
        <v>0</v>
      </c>
      <c r="C32" s="12">
        <v>0.6</v>
      </c>
      <c r="D32" s="13">
        <v>40.07</v>
      </c>
      <c r="E32" s="13">
        <v>0.95599999999999996</v>
      </c>
      <c r="F32" s="13">
        <v>105.152</v>
      </c>
      <c r="G32" s="13">
        <v>45.98</v>
      </c>
      <c r="H32" s="13">
        <v>0.93300000000000005</v>
      </c>
      <c r="I32" s="13">
        <v>126.595</v>
      </c>
      <c r="J32" s="13">
        <v>90.23</v>
      </c>
      <c r="K32" s="13">
        <v>89.28</v>
      </c>
      <c r="M32" s="12">
        <f t="shared" si="8"/>
        <v>43.024999999999999</v>
      </c>
      <c r="N32" s="12">
        <f t="shared" si="9"/>
        <v>89.754999999999995</v>
      </c>
    </row>
    <row r="33" spans="1:13" ht="14.25" thickBot="1" x14ac:dyDescent="0.45">
      <c r="A33">
        <v>7</v>
      </c>
      <c r="B33" t="s">
        <v>42</v>
      </c>
      <c r="C33">
        <v>1.3</v>
      </c>
      <c r="D33" s="5">
        <v>29.17</v>
      </c>
      <c r="E33" s="5">
        <v>0.79800000000000004</v>
      </c>
      <c r="F33" s="5">
        <v>58.055</v>
      </c>
      <c r="G33" s="5">
        <v>15.21</v>
      </c>
      <c r="H33" s="5">
        <v>0.499</v>
      </c>
      <c r="I33" s="5">
        <v>26.206</v>
      </c>
      <c r="M33">
        <f t="shared" ref="M33:M40" si="10">AVERAGE(D33, G33)</f>
        <v>22.19</v>
      </c>
    </row>
    <row r="34" spans="1:13" ht="14.25" thickBot="1" x14ac:dyDescent="0.45">
      <c r="A34">
        <v>6</v>
      </c>
      <c r="C34">
        <v>1.2</v>
      </c>
      <c r="D34" s="5">
        <v>12.96</v>
      </c>
      <c r="E34" s="5">
        <v>0.42</v>
      </c>
      <c r="F34" s="5">
        <v>13.506</v>
      </c>
      <c r="G34" s="5">
        <v>4.6500000000000004</v>
      </c>
      <c r="H34" s="5">
        <v>0.17299999999999999</v>
      </c>
      <c r="I34" s="5">
        <v>3.016</v>
      </c>
      <c r="M34">
        <f t="shared" si="10"/>
        <v>8.8049999999999997</v>
      </c>
    </row>
    <row r="35" spans="1:13" ht="14.25" thickBot="1" x14ac:dyDescent="0.45">
      <c r="A35">
        <v>5</v>
      </c>
      <c r="C35">
        <v>1.1000000000000001</v>
      </c>
      <c r="D35" s="5">
        <v>8.1280000000000001</v>
      </c>
      <c r="E35" s="5">
        <v>0.27900000000000003</v>
      </c>
      <c r="F35" s="5">
        <v>2.6480000000000001</v>
      </c>
      <c r="G35" s="5">
        <v>3.1</v>
      </c>
      <c r="H35" s="5">
        <v>0.125</v>
      </c>
      <c r="I35" s="5">
        <v>0.99099999999999999</v>
      </c>
      <c r="M35">
        <f t="shared" si="10"/>
        <v>5.6139999999999999</v>
      </c>
    </row>
    <row r="36" spans="1:13" s="12" customFormat="1" ht="14.25" thickBot="1" x14ac:dyDescent="0.45">
      <c r="A36" s="12">
        <v>4</v>
      </c>
      <c r="C36" s="12">
        <v>1</v>
      </c>
      <c r="D36" s="13">
        <v>6.5839999999999996</v>
      </c>
      <c r="E36" s="13">
        <v>0.22800000000000001</v>
      </c>
      <c r="F36" s="13">
        <v>1.784</v>
      </c>
      <c r="G36" s="13">
        <v>1.722</v>
      </c>
      <c r="H36" s="13">
        <v>6.6000000000000003E-2</v>
      </c>
      <c r="I36" s="13">
        <v>0.63300000000000001</v>
      </c>
      <c r="M36" s="12">
        <f t="shared" si="10"/>
        <v>4.1529999999999996</v>
      </c>
    </row>
    <row r="37" spans="1:13" s="12" customFormat="1" ht="14.25" thickBot="1" x14ac:dyDescent="0.45">
      <c r="A37" s="12">
        <v>3</v>
      </c>
      <c r="C37" s="12">
        <v>0.9</v>
      </c>
      <c r="D37" s="13">
        <v>9.0530000000000008</v>
      </c>
      <c r="E37" s="13">
        <v>0.30599999999999999</v>
      </c>
      <c r="F37" s="13">
        <v>3.657</v>
      </c>
      <c r="G37" s="13">
        <v>3.0419999999999998</v>
      </c>
      <c r="H37" s="13">
        <v>0.107</v>
      </c>
      <c r="I37" s="13">
        <v>1.107</v>
      </c>
      <c r="M37" s="12">
        <f t="shared" si="10"/>
        <v>6.0475000000000003</v>
      </c>
    </row>
    <row r="38" spans="1:13" s="12" customFormat="1" ht="14.25" thickBot="1" x14ac:dyDescent="0.45">
      <c r="A38" s="12">
        <v>2</v>
      </c>
      <c r="C38" s="12">
        <v>0.8</v>
      </c>
      <c r="D38" s="13">
        <v>16.920000000000002</v>
      </c>
      <c r="E38" s="13">
        <v>0.54600000000000004</v>
      </c>
      <c r="F38" s="13">
        <v>41.371000000000002</v>
      </c>
      <c r="G38" s="13">
        <v>12.23</v>
      </c>
      <c r="H38" s="13">
        <v>0.39800000000000002</v>
      </c>
      <c r="I38" s="13">
        <v>25.125</v>
      </c>
      <c r="M38" s="12">
        <f t="shared" si="10"/>
        <v>14.575000000000001</v>
      </c>
    </row>
    <row r="39" spans="1:13" s="12" customFormat="1" ht="14.25" thickBot="1" x14ac:dyDescent="0.45">
      <c r="A39" s="12">
        <v>1</v>
      </c>
      <c r="C39" s="12">
        <v>0.7</v>
      </c>
      <c r="D39" s="13">
        <v>20.94</v>
      </c>
      <c r="E39" s="13">
        <v>0.63900000000000001</v>
      </c>
      <c r="F39" s="13">
        <v>50.067999999999998</v>
      </c>
      <c r="G39" s="13">
        <v>18.14</v>
      </c>
      <c r="H39" s="13">
        <v>0.54500000000000004</v>
      </c>
      <c r="I39" s="13">
        <v>39.216000000000001</v>
      </c>
      <c r="M39" s="12">
        <f t="shared" si="10"/>
        <v>19.54</v>
      </c>
    </row>
    <row r="40" spans="1:13" s="12" customFormat="1" ht="14.25" thickBot="1" x14ac:dyDescent="0.45">
      <c r="A40" s="12">
        <v>0</v>
      </c>
      <c r="C40" s="12">
        <v>0.6</v>
      </c>
      <c r="D40" s="13">
        <v>24.79</v>
      </c>
      <c r="E40" s="13">
        <v>0.71099999999999997</v>
      </c>
      <c r="F40" s="13">
        <v>63.329000000000001</v>
      </c>
      <c r="G40" s="13">
        <v>19.920000000000002</v>
      </c>
      <c r="H40" s="13">
        <v>0.59199999999999997</v>
      </c>
      <c r="I40" s="13">
        <v>52.508000000000003</v>
      </c>
      <c r="M40" s="12">
        <f t="shared" si="10"/>
        <v>22.355</v>
      </c>
    </row>
  </sheetData>
  <sortState xmlns:xlrd2="http://schemas.microsoft.com/office/spreadsheetml/2017/richdata2" ref="A33:Q39">
    <sortCondition descending="1" ref="A33:A39"/>
  </sortState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202E-5C35-4B71-A12A-81241E5392C9}">
  <dimension ref="A1:Q40"/>
  <sheetViews>
    <sheetView topLeftCell="F1" workbookViewId="0">
      <selection activeCell="M21" sqref="M21"/>
    </sheetView>
  </sheetViews>
  <sheetFormatPr defaultRowHeight="13.9" x14ac:dyDescent="0.4"/>
  <cols>
    <col min="2" max="2" width="6.3984375" customWidth="1"/>
    <col min="4" max="4" width="15.73046875" customWidth="1"/>
    <col min="7" max="7" width="17.59765625" customWidth="1"/>
    <col min="10" max="10" width="20.1328125" customWidth="1"/>
    <col min="16" max="16" width="12" bestFit="1" customWidth="1"/>
  </cols>
  <sheetData>
    <row r="1" spans="1:17" ht="14.25" thickBot="1" x14ac:dyDescent="0.45">
      <c r="D1" t="s">
        <v>50</v>
      </c>
      <c r="G1" t="s">
        <v>77</v>
      </c>
      <c r="M1" t="s">
        <v>78</v>
      </c>
    </row>
    <row r="2" spans="1:17" ht="14.25" thickBot="1" x14ac:dyDescent="0.45">
      <c r="A2" t="s">
        <v>69</v>
      </c>
      <c r="B2" t="s">
        <v>68</v>
      </c>
      <c r="C2" t="s">
        <v>41</v>
      </c>
      <c r="D2" s="2" t="s">
        <v>2</v>
      </c>
      <c r="E2" s="3"/>
      <c r="F2" s="3"/>
      <c r="G2" s="2" t="s">
        <v>2</v>
      </c>
      <c r="H2" s="3"/>
      <c r="I2" s="3"/>
      <c r="J2" t="s">
        <v>19</v>
      </c>
      <c r="M2" t="s">
        <v>76</v>
      </c>
      <c r="P2" t="s">
        <v>72</v>
      </c>
    </row>
    <row r="3" spans="1:17" ht="14.25" thickBot="1" x14ac:dyDescent="0.45">
      <c r="D3" s="5"/>
      <c r="E3" s="8"/>
      <c r="F3" s="8"/>
      <c r="I3" s="9"/>
      <c r="J3" s="5" t="s">
        <v>21</v>
      </c>
      <c r="K3" s="5" t="s">
        <v>22</v>
      </c>
      <c r="M3" t="s">
        <v>2</v>
      </c>
      <c r="N3" t="s">
        <v>19</v>
      </c>
      <c r="P3" t="s">
        <v>2</v>
      </c>
      <c r="Q3" t="s">
        <v>19</v>
      </c>
    </row>
    <row r="4" spans="1:17" s="12" customFormat="1" ht="14.25" thickBot="1" x14ac:dyDescent="0.45">
      <c r="B4" s="12" t="s">
        <v>38</v>
      </c>
      <c r="D4" s="13">
        <v>2.6160000000000001</v>
      </c>
      <c r="E4" s="13">
        <v>8.8999999999999996E-2</v>
      </c>
      <c r="F4" s="13">
        <v>0.874</v>
      </c>
      <c r="G4" s="13">
        <v>1.425</v>
      </c>
      <c r="H4" s="13">
        <v>5.0999999999999997E-2</v>
      </c>
      <c r="I4" s="13">
        <v>1.5649999999999999</v>
      </c>
      <c r="J4" s="13">
        <v>14.04</v>
      </c>
      <c r="K4" s="13">
        <v>10.79</v>
      </c>
      <c r="M4" s="12">
        <f t="shared" ref="M4:M12" si="0">AVERAGE(D4, G4)</f>
        <v>2.0205000000000002</v>
      </c>
      <c r="N4" s="12">
        <f>AVERAGE(J4,K4)</f>
        <v>12.414999999999999</v>
      </c>
      <c r="P4" s="12">
        <f>AVERAGE(M4,M24)</f>
        <v>2.01525</v>
      </c>
      <c r="Q4" s="12">
        <f>AVERAGE(N4,N24)</f>
        <v>13.5075</v>
      </c>
    </row>
    <row r="5" spans="1:17" ht="14.25" thickBot="1" x14ac:dyDescent="0.45">
      <c r="A5">
        <v>7</v>
      </c>
      <c r="B5" t="s">
        <v>39</v>
      </c>
      <c r="C5">
        <v>1.3</v>
      </c>
      <c r="D5" s="5">
        <v>43.02</v>
      </c>
      <c r="E5" s="5">
        <v>0.96699999999999997</v>
      </c>
      <c r="F5" s="5">
        <v>89.722999999999999</v>
      </c>
      <c r="G5" s="5">
        <v>29.34</v>
      </c>
      <c r="H5" s="5">
        <v>0.76200000000000001</v>
      </c>
      <c r="I5" s="5">
        <v>95.188000000000002</v>
      </c>
      <c r="J5" s="10" t="s">
        <v>45</v>
      </c>
      <c r="K5" s="10" t="s">
        <v>45</v>
      </c>
      <c r="M5">
        <f t="shared" si="0"/>
        <v>36.18</v>
      </c>
      <c r="P5">
        <f t="shared" ref="P5:P12" si="1">AVERAGE(M5,M25)</f>
        <v>37.1175</v>
      </c>
    </row>
    <row r="6" spans="1:17" ht="14.25" thickBot="1" x14ac:dyDescent="0.45">
      <c r="A6">
        <v>6</v>
      </c>
      <c r="C6">
        <v>1.2</v>
      </c>
      <c r="D6" s="5">
        <v>20.350000000000001</v>
      </c>
      <c r="E6" s="5">
        <v>0.57599999999999996</v>
      </c>
      <c r="F6" s="5">
        <v>39.183</v>
      </c>
      <c r="G6" s="5">
        <v>9.4019999999999992</v>
      </c>
      <c r="H6" s="5">
        <v>0.33900000000000002</v>
      </c>
      <c r="I6" s="5">
        <v>37.578000000000003</v>
      </c>
      <c r="J6" s="5">
        <v>24.15</v>
      </c>
      <c r="K6" s="5">
        <v>19.84</v>
      </c>
      <c r="M6">
        <f t="shared" si="0"/>
        <v>14.876000000000001</v>
      </c>
      <c r="N6">
        <f t="shared" ref="N6:N12" si="2">AVERAGE(J6,K6)</f>
        <v>21.994999999999997</v>
      </c>
      <c r="P6">
        <f t="shared" si="1"/>
        <v>15.624750000000001</v>
      </c>
      <c r="Q6">
        <f t="shared" ref="Q6:Q12" si="3">AVERAGE(N6,N26)</f>
        <v>23.299999999999997</v>
      </c>
    </row>
    <row r="7" spans="1:17" ht="14.25" thickBot="1" x14ac:dyDescent="0.45">
      <c r="A7">
        <v>5</v>
      </c>
      <c r="C7">
        <v>1.1000000000000001</v>
      </c>
      <c r="D7" s="5">
        <v>5.2329999999999997</v>
      </c>
      <c r="E7" s="5">
        <v>0.188</v>
      </c>
      <c r="F7" s="5">
        <v>2.2970000000000002</v>
      </c>
      <c r="G7" s="5">
        <v>2.5640000000000001</v>
      </c>
      <c r="H7" s="5">
        <v>9.6000000000000002E-2</v>
      </c>
      <c r="I7" s="5">
        <v>4.3529999999999998</v>
      </c>
      <c r="J7" s="5">
        <v>16.09</v>
      </c>
      <c r="K7" s="5">
        <v>12.65</v>
      </c>
      <c r="M7">
        <f t="shared" si="0"/>
        <v>3.8984999999999999</v>
      </c>
      <c r="N7">
        <f t="shared" si="2"/>
        <v>14.370000000000001</v>
      </c>
      <c r="P7">
        <f t="shared" si="1"/>
        <v>4.1070000000000002</v>
      </c>
      <c r="Q7">
        <f t="shared" si="3"/>
        <v>15.350000000000001</v>
      </c>
    </row>
    <row r="8" spans="1:17" s="12" customFormat="1" ht="14.25" thickBot="1" x14ac:dyDescent="0.45">
      <c r="A8" s="12">
        <v>4</v>
      </c>
      <c r="C8" s="12">
        <v>1</v>
      </c>
      <c r="D8" s="13">
        <v>2.907</v>
      </c>
      <c r="E8" s="13">
        <v>0.113</v>
      </c>
      <c r="F8" s="13">
        <v>1.03</v>
      </c>
      <c r="G8" s="13">
        <v>1.7090000000000001</v>
      </c>
      <c r="H8" s="13">
        <v>6.0999999999999999E-2</v>
      </c>
      <c r="I8" s="13">
        <v>1.5629999999999999</v>
      </c>
      <c r="J8" s="13">
        <v>14.02</v>
      </c>
      <c r="K8" s="13">
        <v>10.8</v>
      </c>
      <c r="M8" s="12">
        <f t="shared" si="0"/>
        <v>2.3079999999999998</v>
      </c>
      <c r="N8" s="12">
        <f t="shared" si="2"/>
        <v>12.41</v>
      </c>
      <c r="P8" s="12">
        <f t="shared" si="1"/>
        <v>2.3739999999999997</v>
      </c>
      <c r="Q8" s="12">
        <f t="shared" si="3"/>
        <v>13.505000000000001</v>
      </c>
    </row>
    <row r="9" spans="1:17" s="12" customFormat="1" ht="14.25" thickBot="1" x14ac:dyDescent="0.45">
      <c r="A9" s="12">
        <v>3</v>
      </c>
      <c r="C9" s="12">
        <v>0.9</v>
      </c>
      <c r="D9" s="13">
        <v>8.14</v>
      </c>
      <c r="E9" s="13">
        <v>0.27600000000000002</v>
      </c>
      <c r="F9" s="13">
        <v>7.0970000000000004</v>
      </c>
      <c r="G9" s="13">
        <v>4.274</v>
      </c>
      <c r="H9" s="13">
        <v>0.16300000000000001</v>
      </c>
      <c r="I9" s="13">
        <v>13.057</v>
      </c>
      <c r="J9" s="13">
        <v>17.239999999999998</v>
      </c>
      <c r="K9" s="13">
        <v>13.53</v>
      </c>
      <c r="M9" s="12">
        <f t="shared" si="0"/>
        <v>6.2070000000000007</v>
      </c>
      <c r="N9" s="12">
        <f t="shared" si="2"/>
        <v>15.384999999999998</v>
      </c>
      <c r="P9" s="12">
        <f t="shared" si="1"/>
        <v>5.6865000000000006</v>
      </c>
      <c r="Q9" s="12">
        <f t="shared" si="3"/>
        <v>16.932499999999997</v>
      </c>
    </row>
    <row r="10" spans="1:17" s="12" customFormat="1" ht="14.25" thickBot="1" x14ac:dyDescent="0.45">
      <c r="A10" s="12">
        <v>2</v>
      </c>
      <c r="C10" s="12">
        <v>0.8</v>
      </c>
      <c r="D10" s="13">
        <v>34.01</v>
      </c>
      <c r="E10" s="13">
        <v>0.88</v>
      </c>
      <c r="F10" s="13">
        <v>85.953000000000003</v>
      </c>
      <c r="G10" s="13">
        <v>23.93</v>
      </c>
      <c r="H10" s="13">
        <v>0.67100000000000004</v>
      </c>
      <c r="I10" s="13">
        <v>90.882000000000005</v>
      </c>
      <c r="J10" s="13">
        <v>30.06</v>
      </c>
      <c r="K10" s="13">
        <v>25.52</v>
      </c>
      <c r="M10" s="12">
        <f t="shared" si="0"/>
        <v>28.97</v>
      </c>
      <c r="N10" s="12">
        <f t="shared" si="2"/>
        <v>27.79</v>
      </c>
      <c r="P10" s="12">
        <f t="shared" si="1"/>
        <v>28.217500000000001</v>
      </c>
      <c r="Q10" s="12">
        <f t="shared" si="3"/>
        <v>29.252499999999998</v>
      </c>
    </row>
    <row r="11" spans="1:17" s="12" customFormat="1" ht="14.25" thickBot="1" x14ac:dyDescent="0.45">
      <c r="A11" s="12">
        <v>1</v>
      </c>
      <c r="C11" s="12">
        <v>0.7</v>
      </c>
      <c r="D11" s="13">
        <v>40.409999999999997</v>
      </c>
      <c r="E11" s="13">
        <v>0.93700000000000006</v>
      </c>
      <c r="F11" s="13">
        <v>105.85899999999999</v>
      </c>
      <c r="G11" s="13">
        <v>39.03</v>
      </c>
      <c r="H11" s="13">
        <v>0.90500000000000003</v>
      </c>
      <c r="I11" s="13">
        <v>119.952</v>
      </c>
      <c r="J11" s="14">
        <v>56.12</v>
      </c>
      <c r="K11" s="14">
        <v>52.01</v>
      </c>
      <c r="M11" s="12">
        <f t="shared" si="0"/>
        <v>39.72</v>
      </c>
      <c r="N11" s="12">
        <f t="shared" si="2"/>
        <v>54.064999999999998</v>
      </c>
      <c r="P11" s="12">
        <f t="shared" si="1"/>
        <v>40.424999999999997</v>
      </c>
      <c r="Q11" s="12">
        <f t="shared" si="3"/>
        <v>55.542499999999997</v>
      </c>
    </row>
    <row r="12" spans="1:17" s="12" customFormat="1" ht="14.25" thickBot="1" x14ac:dyDescent="0.45">
      <c r="A12" s="12">
        <v>0</v>
      </c>
      <c r="C12" s="12">
        <v>0.6</v>
      </c>
      <c r="D12" s="13">
        <v>41.57</v>
      </c>
      <c r="E12" s="13">
        <v>0.95099999999999996</v>
      </c>
      <c r="F12" s="13">
        <v>113.44199999999999</v>
      </c>
      <c r="G12" s="13">
        <v>45.87</v>
      </c>
      <c r="H12" s="13">
        <v>0.96199999999999997</v>
      </c>
      <c r="I12" s="13">
        <v>129.91800000000001</v>
      </c>
      <c r="J12" s="13">
        <v>90.08</v>
      </c>
      <c r="K12" s="13">
        <v>89.13</v>
      </c>
      <c r="M12" s="12">
        <f t="shared" si="0"/>
        <v>43.72</v>
      </c>
      <c r="N12" s="12">
        <f t="shared" si="2"/>
        <v>89.60499999999999</v>
      </c>
      <c r="P12" s="12">
        <f t="shared" si="1"/>
        <v>44.435000000000002</v>
      </c>
      <c r="Q12" s="12">
        <f t="shared" si="3"/>
        <v>89.679999999999993</v>
      </c>
    </row>
    <row r="13" spans="1:17" ht="14.25" thickBot="1" x14ac:dyDescent="0.45">
      <c r="A13">
        <v>7</v>
      </c>
      <c r="B13" t="s">
        <v>42</v>
      </c>
      <c r="C13">
        <v>1.3</v>
      </c>
      <c r="D13" s="5">
        <v>29.65</v>
      </c>
      <c r="E13" s="5">
        <v>0.78</v>
      </c>
      <c r="F13" s="5">
        <v>63.752000000000002</v>
      </c>
      <c r="G13" s="5">
        <v>18.52</v>
      </c>
      <c r="H13" s="5">
        <v>0.57799999999999996</v>
      </c>
      <c r="I13" s="5">
        <v>35.161999999999999</v>
      </c>
      <c r="M13">
        <f t="shared" ref="M13:M20" si="4">AVERAGE(D13, G13)</f>
        <v>24.085000000000001</v>
      </c>
      <c r="P13">
        <f t="shared" ref="P13:P20" si="5">AVERAGE(M13,M33)</f>
        <v>23.935000000000002</v>
      </c>
    </row>
    <row r="14" spans="1:17" ht="14.25" thickBot="1" x14ac:dyDescent="0.45">
      <c r="A14">
        <v>6</v>
      </c>
      <c r="C14">
        <v>1.2</v>
      </c>
      <c r="D14" s="5">
        <v>11.92</v>
      </c>
      <c r="E14" s="5">
        <v>0.39400000000000002</v>
      </c>
      <c r="F14" s="5">
        <v>19.120999999999999</v>
      </c>
      <c r="G14" s="5">
        <v>5.4130000000000003</v>
      </c>
      <c r="H14" s="5">
        <v>0.17799999999999999</v>
      </c>
      <c r="I14" s="5">
        <v>3.6659999999999999</v>
      </c>
      <c r="M14">
        <f t="shared" si="4"/>
        <v>8.6664999999999992</v>
      </c>
      <c r="P14">
        <f t="shared" si="5"/>
        <v>7.8512500000000003</v>
      </c>
    </row>
    <row r="15" spans="1:17" ht="14.25" thickBot="1" x14ac:dyDescent="0.45">
      <c r="A15">
        <v>5</v>
      </c>
      <c r="C15">
        <v>1.1000000000000001</v>
      </c>
      <c r="D15" s="5">
        <v>3.488</v>
      </c>
      <c r="E15" s="5">
        <v>0.13500000000000001</v>
      </c>
      <c r="F15" s="5">
        <v>2.1720000000000002</v>
      </c>
      <c r="G15" s="5">
        <v>2.2789999999999999</v>
      </c>
      <c r="H15" s="5">
        <v>8.2000000000000003E-2</v>
      </c>
      <c r="I15" s="5">
        <v>0.56999999999999995</v>
      </c>
      <c r="M15">
        <f t="shared" si="4"/>
        <v>2.8834999999999997</v>
      </c>
      <c r="P15">
        <f t="shared" si="5"/>
        <v>2.9492500000000001</v>
      </c>
    </row>
    <row r="16" spans="1:17" s="12" customFormat="1" ht="14.25" thickBot="1" x14ac:dyDescent="0.45">
      <c r="A16" s="12">
        <v>4</v>
      </c>
      <c r="C16" s="12">
        <v>1</v>
      </c>
      <c r="D16" s="13">
        <v>3.198</v>
      </c>
      <c r="E16" s="13">
        <v>0.11600000000000001</v>
      </c>
      <c r="F16" s="13">
        <v>1.0780000000000001</v>
      </c>
      <c r="G16" s="13">
        <v>1.7090000000000001</v>
      </c>
      <c r="H16" s="13">
        <v>5.5E-2</v>
      </c>
      <c r="I16" s="13">
        <v>0.89500000000000002</v>
      </c>
      <c r="M16" s="12">
        <f t="shared" si="4"/>
        <v>2.4535</v>
      </c>
      <c r="P16" s="12">
        <f t="shared" si="5"/>
        <v>2.4485000000000001</v>
      </c>
    </row>
    <row r="17" spans="1:16" s="12" customFormat="1" ht="14.25" thickBot="1" x14ac:dyDescent="0.45">
      <c r="A17" s="12">
        <v>3</v>
      </c>
      <c r="C17" s="12">
        <v>0.9</v>
      </c>
      <c r="D17" s="13">
        <v>4.9420000000000002</v>
      </c>
      <c r="E17" s="13">
        <v>0.19</v>
      </c>
      <c r="F17" s="13">
        <v>3.3740000000000001</v>
      </c>
      <c r="G17" s="13">
        <v>1.994</v>
      </c>
      <c r="H17" s="13">
        <v>7.8E-2</v>
      </c>
      <c r="I17" s="13">
        <v>0.61499999999999999</v>
      </c>
      <c r="M17" s="12">
        <f t="shared" si="4"/>
        <v>3.468</v>
      </c>
      <c r="P17" s="12">
        <f t="shared" si="5"/>
        <v>3.601</v>
      </c>
    </row>
    <row r="18" spans="1:16" s="12" customFormat="1" ht="14.25" thickBot="1" x14ac:dyDescent="0.45">
      <c r="A18" s="12">
        <v>2</v>
      </c>
      <c r="C18" s="12">
        <v>0.8</v>
      </c>
      <c r="D18" s="13">
        <v>11.63</v>
      </c>
      <c r="E18" s="13">
        <v>0.36699999999999999</v>
      </c>
      <c r="F18" s="13">
        <v>43.530999999999999</v>
      </c>
      <c r="G18" s="13">
        <v>10.54</v>
      </c>
      <c r="H18" s="13">
        <v>0.31900000000000001</v>
      </c>
      <c r="I18" s="13">
        <v>24.984999999999999</v>
      </c>
      <c r="M18" s="12">
        <f t="shared" si="4"/>
        <v>11.085000000000001</v>
      </c>
      <c r="P18" s="12">
        <f t="shared" si="5"/>
        <v>12.047499999999999</v>
      </c>
    </row>
    <row r="19" spans="1:16" s="12" customFormat="1" ht="14.25" thickBot="1" x14ac:dyDescent="0.45">
      <c r="A19" s="12">
        <v>1</v>
      </c>
      <c r="C19" s="12">
        <v>0.7</v>
      </c>
      <c r="D19" s="13">
        <v>16.57</v>
      </c>
      <c r="E19" s="13">
        <v>0.48399999999999999</v>
      </c>
      <c r="F19" s="13">
        <v>52.56</v>
      </c>
      <c r="G19" s="13">
        <v>15.1</v>
      </c>
      <c r="H19" s="13">
        <v>0.441</v>
      </c>
      <c r="I19" s="13">
        <v>46.09</v>
      </c>
      <c r="M19" s="12">
        <f t="shared" si="4"/>
        <v>15.835000000000001</v>
      </c>
      <c r="P19" s="12">
        <f t="shared" si="5"/>
        <v>17.215</v>
      </c>
    </row>
    <row r="20" spans="1:16" s="12" customFormat="1" ht="14.25" thickBot="1" x14ac:dyDescent="0.45">
      <c r="A20" s="12">
        <v>0</v>
      </c>
      <c r="C20" s="12">
        <v>0.6</v>
      </c>
      <c r="D20" s="13">
        <v>20.350000000000001</v>
      </c>
      <c r="E20" s="13">
        <v>0.59</v>
      </c>
      <c r="F20" s="13">
        <v>65.545000000000002</v>
      </c>
      <c r="G20" s="13">
        <v>17.95</v>
      </c>
      <c r="H20" s="13">
        <v>0.51700000000000002</v>
      </c>
      <c r="I20" s="13">
        <v>58.970999999999997</v>
      </c>
      <c r="M20" s="12">
        <f t="shared" si="4"/>
        <v>19.149999999999999</v>
      </c>
      <c r="P20" s="12">
        <f t="shared" si="5"/>
        <v>20.452500000000001</v>
      </c>
    </row>
    <row r="21" spans="1:16" ht="14.25" thickBot="1" x14ac:dyDescent="0.45">
      <c r="D21" t="s">
        <v>51</v>
      </c>
      <c r="G21" t="s">
        <v>52</v>
      </c>
      <c r="M21" t="s">
        <v>79</v>
      </c>
    </row>
    <row r="22" spans="1:16" ht="14.25" thickBot="1" x14ac:dyDescent="0.45">
      <c r="C22" t="s">
        <v>41</v>
      </c>
      <c r="D22" s="2" t="s">
        <v>2</v>
      </c>
      <c r="E22" s="3"/>
      <c r="F22" s="3"/>
      <c r="G22" s="2" t="s">
        <v>2</v>
      </c>
      <c r="H22" s="3"/>
      <c r="I22" s="3"/>
      <c r="J22" t="s">
        <v>19</v>
      </c>
      <c r="M22" t="s">
        <v>76</v>
      </c>
    </row>
    <row r="23" spans="1:16" ht="14.25" thickBot="1" x14ac:dyDescent="0.45">
      <c r="D23" s="5"/>
      <c r="E23" s="8"/>
      <c r="F23" s="8"/>
      <c r="I23" s="9"/>
      <c r="J23" s="5" t="s">
        <v>21</v>
      </c>
      <c r="K23" s="5" t="s">
        <v>22</v>
      </c>
      <c r="M23" t="s">
        <v>2</v>
      </c>
      <c r="N23" t="s">
        <v>19</v>
      </c>
    </row>
    <row r="24" spans="1:16" s="12" customFormat="1" ht="14.25" thickBot="1" x14ac:dyDescent="0.45">
      <c r="B24" s="12" t="s">
        <v>38</v>
      </c>
      <c r="D24" s="13">
        <v>2.89</v>
      </c>
      <c r="E24" s="13">
        <v>9.1999999999999998E-2</v>
      </c>
      <c r="F24" s="13">
        <v>0.85799999999999998</v>
      </c>
      <c r="G24" s="15">
        <v>1.1299999999999999</v>
      </c>
      <c r="H24" s="15">
        <v>3.5000000000000003E-2</v>
      </c>
      <c r="I24" s="15">
        <v>1.0289999999999999</v>
      </c>
      <c r="J24" s="13">
        <v>16.39</v>
      </c>
      <c r="K24" s="13">
        <v>12.81</v>
      </c>
      <c r="M24" s="12">
        <f t="shared" ref="M24" si="6">AVERAGE(D24, G24)</f>
        <v>2.0099999999999998</v>
      </c>
      <c r="N24" s="12">
        <f t="shared" ref="N24" si="7">AVERAGE(J24,K24)</f>
        <v>14.600000000000001</v>
      </c>
    </row>
    <row r="25" spans="1:16" ht="14.25" thickBot="1" x14ac:dyDescent="0.45">
      <c r="A25">
        <v>7</v>
      </c>
      <c r="B25" t="s">
        <v>39</v>
      </c>
      <c r="C25">
        <v>1.3</v>
      </c>
      <c r="D25" s="5">
        <v>43.06</v>
      </c>
      <c r="E25" s="5">
        <v>0.96199999999999997</v>
      </c>
      <c r="F25" s="5">
        <v>101.361</v>
      </c>
      <c r="G25" s="5">
        <v>33.049999999999997</v>
      </c>
      <c r="H25" s="5">
        <v>0.82899999999999996</v>
      </c>
      <c r="I25" s="5">
        <v>93.227999999999994</v>
      </c>
      <c r="J25" s="10" t="s">
        <v>45</v>
      </c>
      <c r="K25" s="10" t="s">
        <v>45</v>
      </c>
      <c r="M25">
        <f t="shared" ref="M25:M32" si="8">AVERAGE(D25, G25)</f>
        <v>38.055</v>
      </c>
    </row>
    <row r="26" spans="1:16" ht="14.25" thickBot="1" x14ac:dyDescent="0.45">
      <c r="A26">
        <v>6</v>
      </c>
      <c r="C26">
        <v>1.2</v>
      </c>
      <c r="D26" s="5">
        <v>23.99</v>
      </c>
      <c r="E26" s="5">
        <v>0.65300000000000002</v>
      </c>
      <c r="F26" s="5">
        <v>48.689</v>
      </c>
      <c r="G26" s="5">
        <v>8.7569999999999997</v>
      </c>
      <c r="H26" s="5">
        <v>0.28999999999999998</v>
      </c>
      <c r="I26" s="5">
        <v>35.365000000000002</v>
      </c>
      <c r="J26" s="5">
        <v>26.87</v>
      </c>
      <c r="K26" s="5">
        <v>22.34</v>
      </c>
      <c r="M26">
        <f t="shared" si="8"/>
        <v>16.3735</v>
      </c>
      <c r="N26">
        <f t="shared" ref="N26:N32" si="9">AVERAGE(J26,K26)</f>
        <v>24.605</v>
      </c>
    </row>
    <row r="27" spans="1:16" ht="14.25" thickBot="1" x14ac:dyDescent="0.45">
      <c r="A27">
        <v>5</v>
      </c>
      <c r="C27">
        <v>1.1000000000000001</v>
      </c>
      <c r="D27" s="5">
        <v>6.9359999999999999</v>
      </c>
      <c r="E27" s="5">
        <v>0.215</v>
      </c>
      <c r="F27" s="5">
        <v>4.6150000000000002</v>
      </c>
      <c r="G27" s="5">
        <v>1.6950000000000001</v>
      </c>
      <c r="H27" s="5">
        <v>7.2999999999999995E-2</v>
      </c>
      <c r="I27" s="5">
        <v>2.8919999999999999</v>
      </c>
      <c r="J27" s="5">
        <v>18.190000000000001</v>
      </c>
      <c r="K27" s="5">
        <v>14.47</v>
      </c>
      <c r="M27">
        <f t="shared" si="8"/>
        <v>4.3155000000000001</v>
      </c>
      <c r="N27">
        <f t="shared" si="9"/>
        <v>16.330000000000002</v>
      </c>
    </row>
    <row r="28" spans="1:16" s="12" customFormat="1" ht="14.25" thickBot="1" x14ac:dyDescent="0.45">
      <c r="A28" s="12">
        <v>4</v>
      </c>
      <c r="C28" s="12">
        <v>1</v>
      </c>
      <c r="D28" s="13">
        <v>3.468</v>
      </c>
      <c r="E28" s="13">
        <v>0.104</v>
      </c>
      <c r="F28" s="13">
        <v>0.74</v>
      </c>
      <c r="G28" s="13">
        <v>1.4119999999999999</v>
      </c>
      <c r="H28" s="13">
        <v>4.2999999999999997E-2</v>
      </c>
      <c r="I28" s="13">
        <v>1.0629999999999999</v>
      </c>
      <c r="J28" s="13">
        <v>16.37</v>
      </c>
      <c r="K28" s="13">
        <v>12.83</v>
      </c>
      <c r="M28" s="12">
        <f t="shared" si="8"/>
        <v>2.44</v>
      </c>
      <c r="N28" s="12">
        <f t="shared" si="9"/>
        <v>14.600000000000001</v>
      </c>
    </row>
    <row r="29" spans="1:16" s="12" customFormat="1" ht="14.25" thickBot="1" x14ac:dyDescent="0.45">
      <c r="A29" s="12">
        <v>3</v>
      </c>
      <c r="C29" s="12">
        <v>0.9</v>
      </c>
      <c r="D29" s="13">
        <v>7.2249999999999996</v>
      </c>
      <c r="E29" s="13">
        <v>0.217</v>
      </c>
      <c r="F29" s="13">
        <v>10.045</v>
      </c>
      <c r="G29" s="13">
        <v>3.1070000000000002</v>
      </c>
      <c r="H29" s="13">
        <v>9.6000000000000002E-2</v>
      </c>
      <c r="I29" s="13">
        <v>11.201000000000001</v>
      </c>
      <c r="J29" s="13">
        <v>20.61</v>
      </c>
      <c r="K29" s="13">
        <v>16.350000000000001</v>
      </c>
      <c r="M29" s="12">
        <f t="shared" si="8"/>
        <v>5.1660000000000004</v>
      </c>
      <c r="N29" s="12">
        <f t="shared" si="9"/>
        <v>18.48</v>
      </c>
    </row>
    <row r="30" spans="1:16" s="12" customFormat="1" ht="14.25" thickBot="1" x14ac:dyDescent="0.45">
      <c r="A30" s="12">
        <v>2</v>
      </c>
      <c r="C30" s="12">
        <v>0.8</v>
      </c>
      <c r="D30" s="13">
        <v>30.35</v>
      </c>
      <c r="E30" s="13">
        <v>0.80700000000000005</v>
      </c>
      <c r="F30" s="13">
        <v>93.853999999999999</v>
      </c>
      <c r="G30" s="13">
        <v>24.58</v>
      </c>
      <c r="H30" s="13">
        <v>0.71599999999999997</v>
      </c>
      <c r="I30" s="13">
        <v>99.328000000000003</v>
      </c>
      <c r="J30" s="13">
        <v>33.26</v>
      </c>
      <c r="K30" s="13">
        <v>28.17</v>
      </c>
      <c r="M30" s="12">
        <f t="shared" si="8"/>
        <v>27.465</v>
      </c>
      <c r="N30" s="12">
        <f t="shared" si="9"/>
        <v>30.715</v>
      </c>
    </row>
    <row r="31" spans="1:16" s="12" customFormat="1" ht="14.25" thickBot="1" x14ac:dyDescent="0.45">
      <c r="A31" s="12">
        <v>1</v>
      </c>
      <c r="C31" s="12">
        <v>0.7</v>
      </c>
      <c r="D31" s="13">
        <v>40.17</v>
      </c>
      <c r="E31" s="13">
        <v>0.94399999999999995</v>
      </c>
      <c r="F31" s="13">
        <v>110.97499999999999</v>
      </c>
      <c r="G31" s="13">
        <v>42.09</v>
      </c>
      <c r="H31" s="13">
        <v>0.92600000000000005</v>
      </c>
      <c r="I31" s="13">
        <v>122.681</v>
      </c>
      <c r="J31" s="14">
        <v>59.06</v>
      </c>
      <c r="K31" s="14">
        <v>54.98</v>
      </c>
      <c r="M31" s="12">
        <f t="shared" si="8"/>
        <v>41.13</v>
      </c>
      <c r="N31" s="12">
        <f t="shared" si="9"/>
        <v>57.019999999999996</v>
      </c>
    </row>
    <row r="32" spans="1:16" s="12" customFormat="1" ht="14.25" thickBot="1" x14ac:dyDescent="0.45">
      <c r="A32" s="12">
        <v>0</v>
      </c>
      <c r="C32" s="12">
        <v>0.6</v>
      </c>
      <c r="D32" s="13">
        <v>45.95</v>
      </c>
      <c r="E32" s="13">
        <v>0.97699999999999998</v>
      </c>
      <c r="F32" s="13">
        <v>115.81699999999999</v>
      </c>
      <c r="G32" s="13">
        <v>44.35</v>
      </c>
      <c r="H32" s="13">
        <v>0.95799999999999996</v>
      </c>
      <c r="I32" s="13">
        <v>130.541</v>
      </c>
      <c r="J32" s="13">
        <v>90.23</v>
      </c>
      <c r="K32" s="13">
        <v>89.28</v>
      </c>
      <c r="M32" s="12">
        <f t="shared" si="8"/>
        <v>45.150000000000006</v>
      </c>
      <c r="N32" s="12">
        <f t="shared" si="9"/>
        <v>89.754999999999995</v>
      </c>
    </row>
    <row r="33" spans="1:13" ht="14.25" thickBot="1" x14ac:dyDescent="0.45">
      <c r="A33">
        <v>7</v>
      </c>
      <c r="B33" t="s">
        <v>42</v>
      </c>
      <c r="C33">
        <v>1.3</v>
      </c>
      <c r="D33" s="5">
        <v>30.06</v>
      </c>
      <c r="E33" s="5">
        <v>0.80300000000000005</v>
      </c>
      <c r="F33" s="5">
        <v>71.634</v>
      </c>
      <c r="G33" s="5">
        <v>17.510000000000002</v>
      </c>
      <c r="H33" s="5">
        <v>0.57599999999999996</v>
      </c>
      <c r="I33" s="5">
        <v>37.933999999999997</v>
      </c>
      <c r="M33">
        <f t="shared" ref="M33:M40" si="10">AVERAGE(D33, G33)</f>
        <v>23.785</v>
      </c>
    </row>
    <row r="34" spans="1:13" ht="14.25" thickBot="1" x14ac:dyDescent="0.45">
      <c r="A34">
        <v>6</v>
      </c>
      <c r="C34">
        <v>1.2</v>
      </c>
      <c r="D34" s="5">
        <v>10.4</v>
      </c>
      <c r="E34" s="5">
        <v>0.35299999999999998</v>
      </c>
      <c r="F34" s="5">
        <v>16.253</v>
      </c>
      <c r="G34" s="5">
        <v>3.6720000000000002</v>
      </c>
      <c r="H34" s="5">
        <v>0.128</v>
      </c>
      <c r="I34" s="5">
        <v>1.4490000000000001</v>
      </c>
      <c r="M34">
        <f t="shared" si="10"/>
        <v>7.0360000000000005</v>
      </c>
    </row>
    <row r="35" spans="1:13" ht="14.25" thickBot="1" x14ac:dyDescent="0.45">
      <c r="A35">
        <v>5</v>
      </c>
      <c r="C35">
        <v>1.1000000000000001</v>
      </c>
      <c r="D35" s="5">
        <v>4.335</v>
      </c>
      <c r="E35" s="5">
        <v>0.14399999999999999</v>
      </c>
      <c r="F35" s="5">
        <v>1.2929999999999999</v>
      </c>
      <c r="G35" s="5">
        <v>1.6950000000000001</v>
      </c>
      <c r="H35" s="5">
        <v>6.5000000000000002E-2</v>
      </c>
      <c r="I35" s="5">
        <v>0.69399999999999995</v>
      </c>
      <c r="M35">
        <f t="shared" si="10"/>
        <v>3.0150000000000001</v>
      </c>
    </row>
    <row r="36" spans="1:13" s="12" customFormat="1" ht="14.25" thickBot="1" x14ac:dyDescent="0.45">
      <c r="A36" s="12">
        <v>4</v>
      </c>
      <c r="C36" s="12">
        <v>1</v>
      </c>
      <c r="D36" s="13">
        <v>3.7570000000000001</v>
      </c>
      <c r="E36" s="13">
        <v>0.122</v>
      </c>
      <c r="F36" s="13">
        <v>0.67600000000000005</v>
      </c>
      <c r="G36" s="13">
        <v>1.1299999999999999</v>
      </c>
      <c r="H36" s="13">
        <v>3.5999999999999997E-2</v>
      </c>
      <c r="I36" s="13">
        <v>0.97299999999999998</v>
      </c>
      <c r="M36" s="12">
        <f t="shared" si="10"/>
        <v>2.4435000000000002</v>
      </c>
    </row>
    <row r="37" spans="1:13" s="12" customFormat="1" ht="14.25" thickBot="1" x14ac:dyDescent="0.45">
      <c r="A37" s="12">
        <v>3</v>
      </c>
      <c r="C37" s="12">
        <v>0.9</v>
      </c>
      <c r="D37" s="13">
        <v>5.4909999999999997</v>
      </c>
      <c r="E37" s="13">
        <v>0.17499999999999999</v>
      </c>
      <c r="F37" s="13">
        <v>1.776</v>
      </c>
      <c r="G37" s="13">
        <v>1.9770000000000001</v>
      </c>
      <c r="H37" s="13">
        <v>5.3999999999999999E-2</v>
      </c>
      <c r="I37" s="13">
        <v>0.65200000000000002</v>
      </c>
      <c r="M37" s="12">
        <f t="shared" si="10"/>
        <v>3.734</v>
      </c>
    </row>
    <row r="38" spans="1:13" s="12" customFormat="1" ht="14.25" thickBot="1" x14ac:dyDescent="0.45">
      <c r="A38" s="12">
        <v>2</v>
      </c>
      <c r="C38" s="12">
        <v>0.8</v>
      </c>
      <c r="D38" s="13">
        <v>14.16</v>
      </c>
      <c r="E38" s="13">
        <v>0.46400000000000002</v>
      </c>
      <c r="F38" s="13">
        <v>42.744</v>
      </c>
      <c r="G38" s="13">
        <v>11.86</v>
      </c>
      <c r="H38" s="13">
        <v>0.35299999999999998</v>
      </c>
      <c r="I38" s="13">
        <v>28.204999999999998</v>
      </c>
      <c r="M38" s="12">
        <f t="shared" si="10"/>
        <v>13.01</v>
      </c>
    </row>
    <row r="39" spans="1:13" s="12" customFormat="1" ht="14.25" thickBot="1" x14ac:dyDescent="0.45">
      <c r="A39" s="12">
        <v>1</v>
      </c>
      <c r="C39" s="12">
        <v>0.7</v>
      </c>
      <c r="D39" s="13">
        <v>20.52</v>
      </c>
      <c r="E39" s="13">
        <v>0.61199999999999999</v>
      </c>
      <c r="F39" s="13">
        <v>53.606999999999999</v>
      </c>
      <c r="G39" s="13">
        <v>16.670000000000002</v>
      </c>
      <c r="H39" s="13">
        <v>0.53300000000000003</v>
      </c>
      <c r="I39" s="13">
        <v>48.438000000000002</v>
      </c>
      <c r="M39" s="12">
        <f t="shared" si="10"/>
        <v>18.594999999999999</v>
      </c>
    </row>
    <row r="40" spans="1:13" s="12" customFormat="1" ht="14.25" thickBot="1" x14ac:dyDescent="0.45">
      <c r="A40" s="12">
        <v>0</v>
      </c>
      <c r="C40" s="12">
        <v>0.6</v>
      </c>
      <c r="D40" s="13">
        <v>25.43</v>
      </c>
      <c r="E40" s="13">
        <v>0.70399999999999996</v>
      </c>
      <c r="F40" s="13">
        <v>67.838999999999999</v>
      </c>
      <c r="G40" s="13">
        <v>18.079999999999998</v>
      </c>
      <c r="H40" s="13">
        <v>0.56599999999999995</v>
      </c>
      <c r="I40" s="13">
        <v>61.347999999999999</v>
      </c>
      <c r="M40" s="12">
        <f t="shared" si="10"/>
        <v>21.754999999999999</v>
      </c>
    </row>
  </sheetData>
  <sortState xmlns:xlrd2="http://schemas.microsoft.com/office/spreadsheetml/2017/richdata2" ref="A33:Q39">
    <sortCondition descending="1" ref="A33:A39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DCC5-22D9-45B9-B978-28C1D86B3EF9}">
  <dimension ref="A1:U21"/>
  <sheetViews>
    <sheetView topLeftCell="I4" workbookViewId="0">
      <selection activeCell="T10" sqref="T10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41.19</v>
      </c>
      <c r="D3" s="5">
        <v>0.92900000000000005</v>
      </c>
      <c r="E3" s="5">
        <v>130.19999999999999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34.49</v>
      </c>
      <c r="K3" s="5">
        <v>0.85599999999999998</v>
      </c>
      <c r="L3" s="5">
        <v>133.60400000000001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28.93</v>
      </c>
      <c r="Q4" s="5">
        <v>23.33</v>
      </c>
      <c r="R4" s="5" t="s">
        <v>11</v>
      </c>
      <c r="S4" s="5" t="s">
        <v>10</v>
      </c>
      <c r="T4" s="5">
        <v>27.26</v>
      </c>
      <c r="U4" s="5">
        <v>21.99</v>
      </c>
    </row>
    <row r="5" spans="1:21" ht="14.25" thickBot="1" x14ac:dyDescent="0.45">
      <c r="A5" s="4">
        <v>4</v>
      </c>
      <c r="B5" s="5" t="s">
        <v>7</v>
      </c>
      <c r="C5" s="5">
        <v>36.340000000000003</v>
      </c>
      <c r="D5" s="5">
        <v>0.89900000000000002</v>
      </c>
      <c r="E5" s="5">
        <v>143.44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36.97</v>
      </c>
      <c r="K5" s="5">
        <v>0.85599999999999998</v>
      </c>
      <c r="L5" s="5">
        <v>136.84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25.99</v>
      </c>
      <c r="D6" s="5">
        <v>0.68300000000000005</v>
      </c>
      <c r="E6" s="5">
        <v>35.652000000000001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17.7</v>
      </c>
      <c r="K6" s="5">
        <v>0.55600000000000005</v>
      </c>
      <c r="L6" s="5">
        <v>33.533000000000001</v>
      </c>
      <c r="N6" s="4">
        <v>4</v>
      </c>
      <c r="O6" s="5" t="s">
        <v>23</v>
      </c>
      <c r="P6" s="5">
        <v>56.12</v>
      </c>
      <c r="Q6" s="5">
        <v>52.01</v>
      </c>
      <c r="R6" s="5" t="s">
        <v>11</v>
      </c>
      <c r="S6" s="5" t="s">
        <v>24</v>
      </c>
      <c r="T6" s="5">
        <v>59.06</v>
      </c>
      <c r="U6" s="5">
        <v>54.98</v>
      </c>
    </row>
    <row r="7" spans="1:21" ht="14.25" thickBot="1" x14ac:dyDescent="0.45">
      <c r="A7" s="4">
        <v>6</v>
      </c>
      <c r="B7" s="5" t="s">
        <v>7</v>
      </c>
      <c r="C7" s="5">
        <v>14.91</v>
      </c>
      <c r="D7" s="5">
        <v>0.496</v>
      </c>
      <c r="E7" s="5">
        <v>39.845999999999997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14.48</v>
      </c>
      <c r="K7" s="5">
        <v>0.44600000000000001</v>
      </c>
      <c r="L7" s="5">
        <v>51.292999999999999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37.17</v>
      </c>
      <c r="D9" s="5">
        <v>0.92100000000000004</v>
      </c>
      <c r="E9" s="5">
        <v>102.309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34.83</v>
      </c>
      <c r="K9" s="5">
        <v>0.90600000000000003</v>
      </c>
      <c r="L9" s="5">
        <v>103.961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39.450000000000003</v>
      </c>
      <c r="D11" s="5">
        <v>0.90900000000000003</v>
      </c>
      <c r="E11" s="5">
        <v>121.087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43.05</v>
      </c>
      <c r="K11" s="5">
        <v>0.89200000000000002</v>
      </c>
      <c r="L11" s="5">
        <v>121.99</v>
      </c>
      <c r="N11" s="4">
        <v>1</v>
      </c>
      <c r="O11" s="5" t="s">
        <v>29</v>
      </c>
      <c r="P11" s="5" t="s">
        <v>9</v>
      </c>
      <c r="Q11" s="5">
        <v>0.86099999999999999</v>
      </c>
      <c r="R11" s="5">
        <v>-1.762</v>
      </c>
      <c r="S11" s="5" t="s">
        <v>10</v>
      </c>
      <c r="T11" s="5">
        <v>0.82099999999999995</v>
      </c>
      <c r="U11" s="5">
        <v>-1.4259999999999999</v>
      </c>
    </row>
    <row r="12" spans="1:21" ht="27.4" thickBot="1" x14ac:dyDescent="0.45">
      <c r="A12" s="4">
        <v>11</v>
      </c>
      <c r="B12" s="5" t="s">
        <v>13</v>
      </c>
      <c r="C12" s="5">
        <v>19.54</v>
      </c>
      <c r="D12" s="5">
        <v>0.60099999999999998</v>
      </c>
      <c r="E12" s="5">
        <v>47.158999999999999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20.94</v>
      </c>
      <c r="K12" s="5">
        <v>0.63900000000000001</v>
      </c>
      <c r="L12" s="5">
        <v>50.067999999999998</v>
      </c>
      <c r="N12" s="4">
        <v>2</v>
      </c>
      <c r="O12" s="5" t="s">
        <v>30</v>
      </c>
      <c r="P12" s="5" t="s">
        <v>12</v>
      </c>
      <c r="Q12" s="5">
        <v>0.82699999999999996</v>
      </c>
      <c r="R12" s="5">
        <v>-2.024</v>
      </c>
      <c r="S12" s="5" t="s">
        <v>10</v>
      </c>
      <c r="T12" s="5">
        <v>0.81599999999999995</v>
      </c>
      <c r="U12" s="5">
        <v>-1.542</v>
      </c>
    </row>
    <row r="13" spans="1:21" ht="27.4" thickBot="1" x14ac:dyDescent="0.45">
      <c r="A13" s="4">
        <v>12</v>
      </c>
      <c r="B13" s="5" t="s">
        <v>13</v>
      </c>
      <c r="C13" s="5">
        <v>17.57</v>
      </c>
      <c r="D13" s="5">
        <v>0.54700000000000004</v>
      </c>
      <c r="E13" s="5">
        <v>37.137999999999998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18.14</v>
      </c>
      <c r="K13" s="5">
        <v>0.54500000000000004</v>
      </c>
      <c r="L13" s="5">
        <v>39.216000000000001</v>
      </c>
      <c r="N13" s="4">
        <v>3</v>
      </c>
      <c r="O13" s="5" t="s">
        <v>31</v>
      </c>
      <c r="P13" s="5" t="s">
        <v>9</v>
      </c>
      <c r="Q13" s="5">
        <v>0.97799999999999998</v>
      </c>
      <c r="R13" s="5">
        <v>-4.7510000000000003</v>
      </c>
      <c r="S13" s="5" t="s">
        <v>14</v>
      </c>
      <c r="T13" s="5">
        <v>0.97099999999999997</v>
      </c>
      <c r="U13" s="5">
        <v>-6.3129999999999997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0.89900000000000002</v>
      </c>
      <c r="R14" s="5">
        <v>-5.1470000000000002</v>
      </c>
      <c r="S14" s="5" t="s">
        <v>14</v>
      </c>
      <c r="T14" s="5">
        <v>0.92900000000000005</v>
      </c>
      <c r="U14" s="5">
        <v>-4.3659999999999997</v>
      </c>
    </row>
    <row r="15" spans="1:21" ht="27.4" thickBot="1" x14ac:dyDescent="0.45">
      <c r="A15" s="4">
        <v>14</v>
      </c>
      <c r="B15" s="5" t="s">
        <v>15</v>
      </c>
      <c r="C15" s="5">
        <v>40.409999999999997</v>
      </c>
      <c r="D15" s="5">
        <v>0.93700000000000006</v>
      </c>
      <c r="E15" s="5">
        <v>105.85899999999999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40.17</v>
      </c>
      <c r="K15" s="5">
        <v>0.94399999999999995</v>
      </c>
      <c r="L15" s="5">
        <v>110.97499999999999</v>
      </c>
      <c r="N15" s="4">
        <v>5</v>
      </c>
      <c r="O15" s="5" t="s">
        <v>32</v>
      </c>
      <c r="P15" s="5" t="s">
        <v>9</v>
      </c>
      <c r="Q15" s="5">
        <v>0.93100000000000005</v>
      </c>
      <c r="R15" s="5">
        <v>-1.9850000000000001</v>
      </c>
      <c r="S15" s="5" t="s">
        <v>16</v>
      </c>
      <c r="T15" s="5">
        <v>0.9</v>
      </c>
      <c r="U15" s="5">
        <v>-3.2730000000000001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32</v>
      </c>
      <c r="P16" s="5" t="s">
        <v>12</v>
      </c>
      <c r="Q16" s="5">
        <v>0.77200000000000002</v>
      </c>
      <c r="R16" s="5">
        <v>-1.72</v>
      </c>
      <c r="S16" s="5" t="s">
        <v>16</v>
      </c>
      <c r="T16" s="5">
        <v>0.92500000000000004</v>
      </c>
      <c r="U16" s="5">
        <v>-2.0640000000000001</v>
      </c>
    </row>
    <row r="17" spans="1:15" ht="27.4" thickBot="1" x14ac:dyDescent="0.45">
      <c r="A17" s="4">
        <v>16</v>
      </c>
      <c r="B17" s="5" t="s">
        <v>15</v>
      </c>
      <c r="C17" s="5">
        <v>39.03</v>
      </c>
      <c r="D17" s="5">
        <v>0.90500000000000003</v>
      </c>
      <c r="E17" s="5">
        <v>119.952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42.09</v>
      </c>
      <c r="K17" s="5">
        <v>0.92600000000000005</v>
      </c>
      <c r="L17" s="5">
        <v>122.681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16.57</v>
      </c>
      <c r="D18" s="5">
        <v>0.48399999999999999</v>
      </c>
      <c r="E18" s="5">
        <v>52.56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20.52</v>
      </c>
      <c r="K18" s="5">
        <v>0.61199999999999999</v>
      </c>
      <c r="L18" s="5">
        <v>53.606999999999999</v>
      </c>
    </row>
    <row r="19" spans="1:15" ht="27.4" thickBot="1" x14ac:dyDescent="0.45">
      <c r="A19" s="4">
        <v>18</v>
      </c>
      <c r="B19" s="5" t="s">
        <v>15</v>
      </c>
      <c r="C19" s="5">
        <v>15.1</v>
      </c>
      <c r="D19" s="5">
        <v>0.441</v>
      </c>
      <c r="E19" s="5">
        <v>46.09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16.670000000000002</v>
      </c>
      <c r="K19" s="5">
        <v>0.53300000000000003</v>
      </c>
      <c r="L19" s="5">
        <v>48.438000000000002</v>
      </c>
    </row>
    <row r="20" spans="1:15" x14ac:dyDescent="0.4">
      <c r="A20" t="s">
        <v>17</v>
      </c>
      <c r="B20" s="6" t="s">
        <v>36</v>
      </c>
    </row>
    <row r="21" spans="1:15" x14ac:dyDescent="0.4">
      <c r="A21" s="7" t="s">
        <v>37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opLeftCell="I1" workbookViewId="0">
      <selection activeCell="T10" sqref="T10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35.65</v>
      </c>
      <c r="D3" s="5">
        <v>0.82</v>
      </c>
      <c r="E3" s="5">
        <v>116.86199999999999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26.09</v>
      </c>
      <c r="K3" s="5">
        <v>0.68600000000000005</v>
      </c>
      <c r="L3" s="5">
        <v>115.617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12.16</v>
      </c>
      <c r="Q4" s="5">
        <v>8.7799999999999994</v>
      </c>
      <c r="R4" s="5" t="s">
        <v>11</v>
      </c>
      <c r="S4" s="5" t="s">
        <v>10</v>
      </c>
      <c r="T4" s="5">
        <v>11.75</v>
      </c>
      <c r="U4" s="5">
        <v>8.93</v>
      </c>
    </row>
    <row r="5" spans="1:21" ht="14.25" thickBot="1" x14ac:dyDescent="0.45">
      <c r="A5" s="4">
        <v>4</v>
      </c>
      <c r="B5" s="5" t="s">
        <v>7</v>
      </c>
      <c r="C5" s="5">
        <v>18.010000000000002</v>
      </c>
      <c r="D5" s="5">
        <v>0.52700000000000002</v>
      </c>
      <c r="E5" s="5">
        <v>105.706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17.82</v>
      </c>
      <c r="K5" s="5">
        <v>0.501</v>
      </c>
      <c r="L5" s="5">
        <v>106.59399999999999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23.44</v>
      </c>
      <c r="D6" s="5">
        <v>0.62</v>
      </c>
      <c r="E6" s="5">
        <v>11.718999999999999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14.96</v>
      </c>
      <c r="K6" s="5">
        <v>0.49</v>
      </c>
      <c r="L6" s="5">
        <v>12.539</v>
      </c>
      <c r="N6" s="4">
        <v>4</v>
      </c>
      <c r="O6" s="5" t="s">
        <v>23</v>
      </c>
      <c r="P6" s="5">
        <v>30.06</v>
      </c>
      <c r="Q6" s="5">
        <v>25.52</v>
      </c>
      <c r="R6" s="5" t="s">
        <v>11</v>
      </c>
      <c r="S6" s="5" t="s">
        <v>24</v>
      </c>
      <c r="T6" s="5">
        <v>33.26</v>
      </c>
      <c r="U6" s="5">
        <v>28.17</v>
      </c>
    </row>
    <row r="7" spans="1:21" ht="14.25" thickBot="1" x14ac:dyDescent="0.45">
      <c r="A7" s="4">
        <v>6</v>
      </c>
      <c r="B7" s="5" t="s">
        <v>7</v>
      </c>
      <c r="C7" s="5">
        <v>10.56</v>
      </c>
      <c r="D7" s="5">
        <v>0.35899999999999999</v>
      </c>
      <c r="E7" s="5">
        <v>11.92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8.2409999999999997</v>
      </c>
      <c r="K7" s="5">
        <v>0.26200000000000001</v>
      </c>
      <c r="L7" s="5">
        <v>15.375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35.54</v>
      </c>
      <c r="D9" s="5">
        <v>0.90800000000000003</v>
      </c>
      <c r="E9" s="5">
        <v>90.635000000000005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29.99</v>
      </c>
      <c r="K9" s="5">
        <v>0.79500000000000004</v>
      </c>
      <c r="L9" s="5">
        <v>93.135999999999996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28.29</v>
      </c>
      <c r="D11" s="5">
        <v>0.74299999999999999</v>
      </c>
      <c r="E11" s="5">
        <v>98.594999999999999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28.19</v>
      </c>
      <c r="K11" s="5">
        <v>0.72099999999999997</v>
      </c>
      <c r="L11" s="5">
        <v>101.69199999999999</v>
      </c>
      <c r="N11" s="4">
        <v>1</v>
      </c>
      <c r="O11" s="5" t="s">
        <v>29</v>
      </c>
      <c r="P11" s="5" t="s">
        <v>9</v>
      </c>
      <c r="Q11" s="5">
        <v>0.55400000000000005</v>
      </c>
      <c r="R11" s="5">
        <v>-1.0640000000000001</v>
      </c>
      <c r="S11" s="5" t="s">
        <v>10</v>
      </c>
      <c r="T11" s="5">
        <v>0.41799999999999998</v>
      </c>
      <c r="U11" s="5">
        <v>-0.83299999999999996</v>
      </c>
    </row>
    <row r="12" spans="1:21" ht="27.4" thickBot="1" x14ac:dyDescent="0.45">
      <c r="A12" s="4">
        <v>11</v>
      </c>
      <c r="B12" s="5" t="s">
        <v>13</v>
      </c>
      <c r="C12" s="5">
        <v>15.78</v>
      </c>
      <c r="D12" s="5">
        <v>0.504</v>
      </c>
      <c r="E12" s="5">
        <v>39.85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16.920000000000002</v>
      </c>
      <c r="K12" s="5">
        <v>0.54600000000000004</v>
      </c>
      <c r="L12" s="5">
        <v>41.371000000000002</v>
      </c>
      <c r="N12" s="4">
        <v>2</v>
      </c>
      <c r="O12" s="5" t="s">
        <v>30</v>
      </c>
      <c r="P12" s="5" t="s">
        <v>12</v>
      </c>
      <c r="Q12" s="5">
        <v>0.41099999999999998</v>
      </c>
      <c r="R12" s="5">
        <v>-1.1879999999999999</v>
      </c>
      <c r="S12" s="5" t="s">
        <v>10</v>
      </c>
      <c r="T12" s="5">
        <v>0.43099999999999999</v>
      </c>
      <c r="U12" s="5">
        <v>-0.90500000000000003</v>
      </c>
    </row>
    <row r="13" spans="1:21" ht="27.4" thickBot="1" x14ac:dyDescent="0.45">
      <c r="A13" s="4">
        <v>12</v>
      </c>
      <c r="B13" s="5" t="s">
        <v>13</v>
      </c>
      <c r="C13" s="5">
        <v>11.17</v>
      </c>
      <c r="D13" s="5">
        <v>0.38300000000000001</v>
      </c>
      <c r="E13" s="5">
        <v>23.06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12.23</v>
      </c>
      <c r="K13" s="5">
        <v>0.39800000000000002</v>
      </c>
      <c r="L13" s="5">
        <v>25.125</v>
      </c>
      <c r="N13" s="4">
        <v>3</v>
      </c>
      <c r="O13" s="5" t="s">
        <v>31</v>
      </c>
      <c r="P13" s="5" t="s">
        <v>9</v>
      </c>
      <c r="Q13" s="5">
        <v>0.93200000000000005</v>
      </c>
      <c r="R13" s="5">
        <v>-3.6019999999999999</v>
      </c>
      <c r="S13" s="5" t="s">
        <v>14</v>
      </c>
      <c r="T13" s="5">
        <v>0.879</v>
      </c>
      <c r="U13" s="5">
        <v>-4.1079999999999997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0.71199999999999997</v>
      </c>
      <c r="R14" s="5">
        <v>-2.9820000000000002</v>
      </c>
      <c r="S14" s="5" t="s">
        <v>14</v>
      </c>
      <c r="T14" s="5">
        <v>0.751</v>
      </c>
      <c r="U14" s="5">
        <v>-2.6139999999999999</v>
      </c>
    </row>
    <row r="15" spans="1:21" ht="27.4" thickBot="1" x14ac:dyDescent="0.45">
      <c r="A15" s="4">
        <v>14</v>
      </c>
      <c r="B15" s="5" t="s">
        <v>15</v>
      </c>
      <c r="C15" s="5">
        <v>34.01</v>
      </c>
      <c r="D15" s="5">
        <v>0.88</v>
      </c>
      <c r="E15" s="5">
        <v>85.953000000000003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30.35</v>
      </c>
      <c r="K15" s="5">
        <v>0.80700000000000005</v>
      </c>
      <c r="L15" s="5">
        <v>93.853999999999999</v>
      </c>
      <c r="N15" s="4">
        <v>5</v>
      </c>
      <c r="O15" s="5" t="s">
        <v>32</v>
      </c>
      <c r="P15" s="5" t="s">
        <v>9</v>
      </c>
      <c r="Q15" s="5">
        <v>0.84099999999999997</v>
      </c>
      <c r="R15" s="5">
        <v>-1.389</v>
      </c>
      <c r="S15" s="5" t="s">
        <v>16</v>
      </c>
      <c r="T15" s="5">
        <v>0.745</v>
      </c>
      <c r="U15" s="5">
        <v>-1.7949999999999999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>
        <v>0.439</v>
      </c>
      <c r="R16" s="5">
        <v>-0.80800000000000005</v>
      </c>
      <c r="S16" s="5" t="s">
        <v>16</v>
      </c>
      <c r="T16" s="5">
        <v>0.58599999999999997</v>
      </c>
      <c r="U16" s="5">
        <v>-0.97199999999999998</v>
      </c>
    </row>
    <row r="17" spans="1:15" ht="27.4" thickBot="1" x14ac:dyDescent="0.45">
      <c r="A17" s="4">
        <v>16</v>
      </c>
      <c r="B17" s="5" t="s">
        <v>15</v>
      </c>
      <c r="C17" s="5">
        <v>23.93</v>
      </c>
      <c r="D17" s="5">
        <v>0.67100000000000004</v>
      </c>
      <c r="E17" s="5">
        <v>90.882000000000005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24.58</v>
      </c>
      <c r="K17" s="5">
        <v>0.71599999999999997</v>
      </c>
      <c r="L17" s="5">
        <v>99.328000000000003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11.63</v>
      </c>
      <c r="D18" s="5">
        <v>0.36699999999999999</v>
      </c>
      <c r="E18" s="5">
        <v>43.530999999999999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14.16</v>
      </c>
      <c r="K18" s="5">
        <v>0.46400000000000002</v>
      </c>
      <c r="L18" s="5">
        <v>42.744</v>
      </c>
    </row>
    <row r="19" spans="1:15" ht="27.4" thickBot="1" x14ac:dyDescent="0.45">
      <c r="A19" s="4">
        <v>18</v>
      </c>
      <c r="B19" s="5" t="s">
        <v>15</v>
      </c>
      <c r="C19" s="5">
        <v>10.54</v>
      </c>
      <c r="D19" s="5">
        <v>0.31900000000000001</v>
      </c>
      <c r="E19" s="5">
        <v>24.984999999999999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11.86</v>
      </c>
      <c r="K19" s="5">
        <v>0.35299999999999998</v>
      </c>
      <c r="L19" s="5">
        <v>28.204999999999998</v>
      </c>
    </row>
    <row r="20" spans="1:15" x14ac:dyDescent="0.4">
      <c r="A20" t="s">
        <v>17</v>
      </c>
      <c r="B20" s="6" t="s">
        <v>18</v>
      </c>
    </row>
    <row r="21" spans="1:15" x14ac:dyDescent="0.4">
      <c r="A21" s="7" t="s">
        <v>25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8832-BB77-47F5-8C0E-351021DF9971}">
  <dimension ref="A1:U21"/>
  <sheetViews>
    <sheetView topLeftCell="I7" workbookViewId="0">
      <selection activeCell="T10" sqref="T10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13.07</v>
      </c>
      <c r="D3" s="5">
        <v>0.441</v>
      </c>
      <c r="E3" s="5">
        <v>67.572999999999993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8.3940000000000001</v>
      </c>
      <c r="K3" s="5">
        <v>0.26300000000000001</v>
      </c>
      <c r="L3" s="5">
        <v>48.472000000000001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6.32</v>
      </c>
      <c r="Q4" s="5">
        <v>4.5199999999999996</v>
      </c>
      <c r="R4" s="5" t="s">
        <v>11</v>
      </c>
      <c r="S4" s="5" t="s">
        <v>10</v>
      </c>
      <c r="T4" s="5">
        <v>6.4</v>
      </c>
      <c r="U4" s="5">
        <v>4.79</v>
      </c>
    </row>
    <row r="5" spans="1:21" ht="14.25" thickBot="1" x14ac:dyDescent="0.45">
      <c r="A5" s="4">
        <v>4</v>
      </c>
      <c r="B5" s="5" t="s">
        <v>7</v>
      </c>
      <c r="C5" s="5">
        <v>2.95</v>
      </c>
      <c r="D5" s="5">
        <v>9.0999999999999998E-2</v>
      </c>
      <c r="E5" s="5">
        <v>33.207999999999998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1.782</v>
      </c>
      <c r="K5" s="5">
        <v>6.8000000000000005E-2</v>
      </c>
      <c r="L5" s="5">
        <v>29.888000000000002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11.65</v>
      </c>
      <c r="D6" s="5">
        <v>0.379</v>
      </c>
      <c r="E6" s="5">
        <v>23.027000000000001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8.577</v>
      </c>
      <c r="K6" s="5">
        <v>0.26900000000000002</v>
      </c>
      <c r="L6" s="5">
        <v>15.526999999999999</v>
      </c>
      <c r="N6" s="4">
        <v>4</v>
      </c>
      <c r="O6" s="5" t="s">
        <v>23</v>
      </c>
      <c r="P6" s="5">
        <v>17.239999999999998</v>
      </c>
      <c r="Q6" s="5">
        <v>13.53</v>
      </c>
      <c r="R6" s="5" t="s">
        <v>11</v>
      </c>
      <c r="S6" s="5" t="s">
        <v>24</v>
      </c>
      <c r="T6" s="5">
        <v>20.61</v>
      </c>
      <c r="U6" s="5">
        <v>16.350000000000001</v>
      </c>
    </row>
    <row r="7" spans="1:21" ht="14.25" thickBot="1" x14ac:dyDescent="0.45">
      <c r="A7" s="4">
        <v>6</v>
      </c>
      <c r="B7" s="5" t="s">
        <v>7</v>
      </c>
      <c r="C7" s="5">
        <v>2.0190000000000001</v>
      </c>
      <c r="D7" s="5">
        <v>7.4999999999999997E-2</v>
      </c>
      <c r="E7" s="5">
        <v>7.0030000000000001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1.782</v>
      </c>
      <c r="K7" s="5">
        <v>5.1999999999999998E-2</v>
      </c>
      <c r="L7" s="5">
        <v>5.1820000000000004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7.8049999999999997</v>
      </c>
      <c r="D9" s="5">
        <v>0.27</v>
      </c>
      <c r="E9" s="5">
        <v>14.435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11.78</v>
      </c>
      <c r="K9" s="5">
        <v>0.38200000000000001</v>
      </c>
      <c r="L9" s="5">
        <v>11.227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4.9130000000000003</v>
      </c>
      <c r="D11" s="5">
        <v>0.16500000000000001</v>
      </c>
      <c r="E11" s="5">
        <v>14.348000000000001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5.2240000000000002</v>
      </c>
      <c r="K11" s="5">
        <v>0.19</v>
      </c>
      <c r="L11" s="5">
        <v>16.001000000000001</v>
      </c>
      <c r="N11" s="4">
        <v>1</v>
      </c>
      <c r="O11" s="5" t="s">
        <v>29</v>
      </c>
      <c r="P11" s="5" t="s">
        <v>9</v>
      </c>
      <c r="Q11" s="5">
        <v>9.8000000000000004E-2</v>
      </c>
      <c r="R11" s="5">
        <v>-0.17899999999999999</v>
      </c>
      <c r="S11" s="5" t="s">
        <v>10</v>
      </c>
      <c r="T11" s="5">
        <v>8.9999999999999993E-3</v>
      </c>
      <c r="U11" s="5">
        <v>-4.4999999999999998E-2</v>
      </c>
    </row>
    <row r="12" spans="1:21" ht="27.4" thickBot="1" x14ac:dyDescent="0.45">
      <c r="A12" s="4">
        <v>11</v>
      </c>
      <c r="B12" s="5" t="s">
        <v>13</v>
      </c>
      <c r="C12" s="5">
        <v>5.8959999999999999</v>
      </c>
      <c r="D12" s="5">
        <v>0.19800000000000001</v>
      </c>
      <c r="E12" s="5">
        <v>1.742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9.0530000000000008</v>
      </c>
      <c r="K12" s="5">
        <v>0.30599999999999999</v>
      </c>
      <c r="L12" s="5">
        <v>3.657</v>
      </c>
      <c r="N12" s="4">
        <v>2</v>
      </c>
      <c r="O12" s="5" t="s">
        <v>30</v>
      </c>
      <c r="P12" s="5" t="s">
        <v>12</v>
      </c>
      <c r="Q12" s="5">
        <v>8.0000000000000002E-3</v>
      </c>
      <c r="R12" s="5">
        <v>-0.153</v>
      </c>
      <c r="S12" s="5" t="s">
        <v>10</v>
      </c>
      <c r="T12" s="5">
        <v>6.0000000000000001E-3</v>
      </c>
      <c r="U12" s="5">
        <v>-5.5E-2</v>
      </c>
    </row>
    <row r="13" spans="1:21" ht="27.4" thickBot="1" x14ac:dyDescent="0.45">
      <c r="A13" s="4">
        <v>12</v>
      </c>
      <c r="B13" s="5" t="s">
        <v>13</v>
      </c>
      <c r="C13" s="5">
        <v>3.6720000000000002</v>
      </c>
      <c r="D13" s="5">
        <v>0.13</v>
      </c>
      <c r="E13" s="5">
        <v>0.85599999999999998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3.0419999999999998</v>
      </c>
      <c r="K13" s="5">
        <v>0.107</v>
      </c>
      <c r="L13" s="5">
        <v>1.107</v>
      </c>
      <c r="N13" s="4">
        <v>3</v>
      </c>
      <c r="O13" s="5" t="s">
        <v>31</v>
      </c>
      <c r="P13" s="5" t="s">
        <v>9</v>
      </c>
      <c r="Q13" s="5">
        <v>0.312</v>
      </c>
      <c r="R13" s="5">
        <v>-0.871</v>
      </c>
      <c r="S13" s="5" t="s">
        <v>14</v>
      </c>
      <c r="T13" s="5">
        <v>0.30399999999999999</v>
      </c>
      <c r="U13" s="5">
        <v>-0.78500000000000003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0.14699999999999999</v>
      </c>
      <c r="R14" s="5">
        <v>-0.47599999999999998</v>
      </c>
      <c r="S14" s="5" t="s">
        <v>14</v>
      </c>
      <c r="T14" s="5">
        <v>0.14499999999999999</v>
      </c>
      <c r="U14" s="5">
        <v>-0.14000000000000001</v>
      </c>
    </row>
    <row r="15" spans="1:21" ht="27.4" thickBot="1" x14ac:dyDescent="0.45">
      <c r="A15" s="4">
        <v>14</v>
      </c>
      <c r="B15" s="5" t="s">
        <v>15</v>
      </c>
      <c r="C15" s="5">
        <v>8.14</v>
      </c>
      <c r="D15" s="5">
        <v>0.27600000000000002</v>
      </c>
      <c r="E15" s="5">
        <v>7.0970000000000004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7.2249999999999996</v>
      </c>
      <c r="K15" s="5">
        <v>0.217</v>
      </c>
      <c r="L15" s="5">
        <v>10.045</v>
      </c>
      <c r="N15" s="4">
        <v>5</v>
      </c>
      <c r="O15" s="5" t="s">
        <v>32</v>
      </c>
      <c r="P15" s="5" t="s">
        <v>9</v>
      </c>
      <c r="Q15" s="5">
        <v>0.121</v>
      </c>
      <c r="R15" s="5">
        <v>-0.35199999999999998</v>
      </c>
      <c r="S15" s="5" t="s">
        <v>16</v>
      </c>
      <c r="T15" s="5">
        <v>0.08</v>
      </c>
      <c r="U15" s="5">
        <v>-0.246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>
        <v>6.0000000000000001E-3</v>
      </c>
      <c r="R16" s="5">
        <v>-4.3999999999999997E-2</v>
      </c>
      <c r="S16" s="5" t="s">
        <v>16</v>
      </c>
      <c r="T16" s="5">
        <v>4.0000000000000001E-3</v>
      </c>
      <c r="U16" s="5">
        <v>-7.0999999999999994E-2</v>
      </c>
    </row>
    <row r="17" spans="1:15" ht="27.4" thickBot="1" x14ac:dyDescent="0.45">
      <c r="A17" s="4">
        <v>16</v>
      </c>
      <c r="B17" s="5" t="s">
        <v>15</v>
      </c>
      <c r="C17" s="5">
        <v>4.274</v>
      </c>
      <c r="D17" s="5">
        <v>0.16300000000000001</v>
      </c>
      <c r="E17" s="5">
        <v>13.057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3.1070000000000002</v>
      </c>
      <c r="K17" s="5">
        <v>9.6000000000000002E-2</v>
      </c>
      <c r="L17" s="5">
        <v>11.201000000000001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4.9420000000000002</v>
      </c>
      <c r="D18" s="5">
        <v>0.19</v>
      </c>
      <c r="E18" s="5">
        <v>3.3740000000000001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5.4909999999999997</v>
      </c>
      <c r="K18" s="5">
        <v>0.17499999999999999</v>
      </c>
      <c r="L18" s="5">
        <v>1.776</v>
      </c>
    </row>
    <row r="19" spans="1:15" ht="27.4" thickBot="1" x14ac:dyDescent="0.45">
      <c r="A19" s="4">
        <v>18</v>
      </c>
      <c r="B19" s="5" t="s">
        <v>15</v>
      </c>
      <c r="C19" s="5">
        <v>1.994</v>
      </c>
      <c r="D19" s="5">
        <v>7.8E-2</v>
      </c>
      <c r="E19" s="5">
        <v>0.61499999999999999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1.9770000000000001</v>
      </c>
      <c r="K19" s="5">
        <v>5.3999999999999999E-2</v>
      </c>
      <c r="L19" s="5">
        <v>0.65200000000000002</v>
      </c>
    </row>
    <row r="20" spans="1:15" x14ac:dyDescent="0.4">
      <c r="A20" t="s">
        <v>17</v>
      </c>
      <c r="B20" s="6" t="s">
        <v>56</v>
      </c>
    </row>
    <row r="21" spans="1:15" x14ac:dyDescent="0.4">
      <c r="A21" s="7" t="s">
        <v>57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5230-F95A-445E-AE61-AA5A2B919827}">
  <dimension ref="A1:U21"/>
  <sheetViews>
    <sheetView workbookViewId="0">
      <selection activeCell="C9" sqref="C9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8.8070000000000004</v>
      </c>
      <c r="D3" s="5">
        <v>0.308</v>
      </c>
      <c r="E3" s="5">
        <v>43.533000000000001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7.4820000000000002</v>
      </c>
      <c r="K3" s="5">
        <v>0.184</v>
      </c>
      <c r="L3" s="5">
        <v>27.21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5.27</v>
      </c>
      <c r="Q4" s="5">
        <v>3.8</v>
      </c>
      <c r="R4" s="5" t="s">
        <v>11</v>
      </c>
      <c r="S4" s="5" t="s">
        <v>10</v>
      </c>
      <c r="T4" s="5">
        <v>5.56</v>
      </c>
      <c r="U4" s="5">
        <v>4.1399999999999997</v>
      </c>
    </row>
    <row r="5" spans="1:21" ht="14.25" thickBot="1" x14ac:dyDescent="0.45">
      <c r="A5" s="4">
        <v>4</v>
      </c>
      <c r="B5" s="5" t="s">
        <v>7</v>
      </c>
      <c r="C5" s="5">
        <v>1.3979999999999999</v>
      </c>
      <c r="D5" s="5">
        <v>3.7999999999999999E-2</v>
      </c>
      <c r="E5" s="5">
        <v>15.057</v>
      </c>
      <c r="F5" s="5" t="s">
        <v>8</v>
      </c>
      <c r="G5" s="5" t="s">
        <v>11</v>
      </c>
      <c r="H5" s="5" t="s">
        <v>12</v>
      </c>
      <c r="I5" s="5" t="s">
        <v>10</v>
      </c>
      <c r="J5" s="6">
        <v>1.1140000000000001</v>
      </c>
      <c r="K5" s="5">
        <v>4.2000000000000003E-2</v>
      </c>
      <c r="L5" s="5">
        <v>15.378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9.375</v>
      </c>
      <c r="D6" s="5">
        <v>0.32200000000000001</v>
      </c>
      <c r="E6" s="5">
        <v>43.23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7.8470000000000004</v>
      </c>
      <c r="K6" s="5">
        <v>0.187</v>
      </c>
      <c r="L6" s="5">
        <v>27.308</v>
      </c>
      <c r="N6" s="4">
        <v>4</v>
      </c>
      <c r="O6" s="5" t="s">
        <v>23</v>
      </c>
      <c r="P6" s="5">
        <v>14.02</v>
      </c>
      <c r="Q6" s="5">
        <v>10.8</v>
      </c>
      <c r="R6" s="5" t="s">
        <v>11</v>
      </c>
      <c r="S6" s="5" t="s">
        <v>24</v>
      </c>
      <c r="T6" s="5">
        <v>16.37</v>
      </c>
      <c r="U6" s="5">
        <v>12.83</v>
      </c>
    </row>
    <row r="7" spans="1:21" ht="14.25" thickBot="1" x14ac:dyDescent="0.45">
      <c r="A7" s="4">
        <v>6</v>
      </c>
      <c r="B7" s="5" t="s">
        <v>7</v>
      </c>
      <c r="C7" s="5">
        <v>1.242</v>
      </c>
      <c r="D7" s="5">
        <v>3.5999999999999997E-2</v>
      </c>
      <c r="E7" s="5">
        <v>14.364000000000001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1.3360000000000001</v>
      </c>
      <c r="K7" s="5">
        <v>4.1000000000000002E-2</v>
      </c>
      <c r="L7" s="5">
        <v>13.656000000000001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4.2110000000000003</v>
      </c>
      <c r="D9" s="5">
        <v>0.14099999999999999</v>
      </c>
      <c r="E9" s="5">
        <v>1.9079999999999999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7.4589999999999996</v>
      </c>
      <c r="K9" s="5">
        <v>0.247</v>
      </c>
      <c r="L9" s="5">
        <v>2.355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1.7869999999999999</v>
      </c>
      <c r="D11" s="5">
        <v>6.3E-2</v>
      </c>
      <c r="E11" s="5">
        <v>1.492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3.5019999999999998</v>
      </c>
      <c r="K11" s="5">
        <v>0.126</v>
      </c>
      <c r="L11" s="5">
        <v>3.3220000000000001</v>
      </c>
      <c r="N11" s="4">
        <v>1</v>
      </c>
      <c r="O11" s="5" t="s">
        <v>29</v>
      </c>
      <c r="P11" s="5" t="s">
        <v>9</v>
      </c>
      <c r="Q11" s="5">
        <v>5.9999999999999995E-4</v>
      </c>
      <c r="R11" s="5">
        <v>-7.7999999999999996E-3</v>
      </c>
      <c r="S11" s="5" t="s">
        <v>10</v>
      </c>
      <c r="T11" s="5">
        <v>7.7999999999999999E-5</v>
      </c>
      <c r="U11" s="5">
        <v>4.0000000000000002E-4</v>
      </c>
    </row>
    <row r="12" spans="1:21" ht="27.4" thickBot="1" x14ac:dyDescent="0.45">
      <c r="A12" s="4">
        <v>11</v>
      </c>
      <c r="B12" s="5" t="s">
        <v>13</v>
      </c>
      <c r="C12" s="5">
        <v>2.8069999999999999</v>
      </c>
      <c r="D12" s="5">
        <v>0.1</v>
      </c>
      <c r="E12" s="5">
        <v>0.59299999999999997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6.5839999999999996</v>
      </c>
      <c r="K12" s="5">
        <v>0.22800000000000001</v>
      </c>
      <c r="L12" s="5">
        <v>1.784</v>
      </c>
      <c r="N12" s="4">
        <v>2</v>
      </c>
      <c r="O12" s="5" t="s">
        <v>30</v>
      </c>
      <c r="P12" s="5" t="s">
        <v>12</v>
      </c>
      <c r="Q12" s="5">
        <v>5.0000000000000001E-4</v>
      </c>
      <c r="R12" s="5">
        <v>-8.0000000000000004E-4</v>
      </c>
      <c r="S12" s="5" t="s">
        <v>10</v>
      </c>
      <c r="T12" s="5">
        <v>-2.2000000000000001E-4</v>
      </c>
      <c r="U12" s="5">
        <v>-6.9999999999999999E-4</v>
      </c>
    </row>
    <row r="13" spans="1:21" ht="27.4" thickBot="1" x14ac:dyDescent="0.45">
      <c r="A13" s="4">
        <v>12</v>
      </c>
      <c r="B13" s="5" t="s">
        <v>13</v>
      </c>
      <c r="C13" s="5">
        <v>2.1339999999999999</v>
      </c>
      <c r="D13" s="5">
        <v>7.3999999999999996E-2</v>
      </c>
      <c r="E13" s="5">
        <v>0.53800000000000003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1.722</v>
      </c>
      <c r="K13" s="5">
        <v>6.6000000000000003E-2</v>
      </c>
      <c r="L13" s="5">
        <v>0.63300000000000001</v>
      </c>
      <c r="N13" s="4">
        <v>3</v>
      </c>
      <c r="O13" s="5" t="s">
        <v>31</v>
      </c>
      <c r="P13" s="5" t="s">
        <v>9</v>
      </c>
      <c r="Q13" s="5">
        <v>6.0400000000000002E-2</v>
      </c>
      <c r="R13" s="5">
        <v>-0.2656</v>
      </c>
      <c r="S13" s="5" t="s">
        <v>14</v>
      </c>
      <c r="T13" s="5">
        <v>9.5500000000000002E-2</v>
      </c>
      <c r="U13" s="5">
        <v>-0.30399999999999999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3.56E-2</v>
      </c>
      <c r="R14" s="5">
        <v>-0.3075</v>
      </c>
      <c r="S14" s="5" t="s">
        <v>14</v>
      </c>
      <c r="T14" s="5">
        <v>2.53E-2</v>
      </c>
      <c r="U14" s="5">
        <v>-0.1181</v>
      </c>
    </row>
    <row r="15" spans="1:21" ht="27.4" thickBot="1" x14ac:dyDescent="0.45">
      <c r="A15" s="4">
        <v>14</v>
      </c>
      <c r="B15" s="5" t="s">
        <v>15</v>
      </c>
      <c r="C15" s="5">
        <v>2.907</v>
      </c>
      <c r="D15" s="5">
        <v>0.113</v>
      </c>
      <c r="E15" s="5">
        <v>1.03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3.468</v>
      </c>
      <c r="K15" s="5">
        <v>0.104</v>
      </c>
      <c r="L15" s="5">
        <v>0.74</v>
      </c>
      <c r="N15" s="4">
        <v>5</v>
      </c>
      <c r="O15" s="5" t="s">
        <v>32</v>
      </c>
      <c r="P15" s="5" t="s">
        <v>9</v>
      </c>
      <c r="Q15" s="5">
        <v>-3.0999999999999999E-3</v>
      </c>
      <c r="R15" s="5">
        <v>-4.4999999999999997E-3</v>
      </c>
      <c r="S15" s="5" t="s">
        <v>16</v>
      </c>
      <c r="T15" s="5">
        <v>-1.8500000000000001E-3</v>
      </c>
      <c r="U15" s="5">
        <v>-3.2000000000000001E-2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>
        <v>-5.8999999999999999E-3</v>
      </c>
      <c r="R16" s="5">
        <v>-7.1999999999999998E-3</v>
      </c>
      <c r="S16" s="5" t="s">
        <v>16</v>
      </c>
      <c r="T16" s="5">
        <v>-4.1250000000000002E-3</v>
      </c>
      <c r="U16" s="5">
        <v>-2.8310000000000002E-3</v>
      </c>
    </row>
    <row r="17" spans="1:15" ht="27.4" thickBot="1" x14ac:dyDescent="0.45">
      <c r="A17" s="4">
        <v>16</v>
      </c>
      <c r="B17" s="5" t="s">
        <v>15</v>
      </c>
      <c r="C17" s="5">
        <v>1.7090000000000001</v>
      </c>
      <c r="D17" s="5">
        <v>6.0999999999999999E-2</v>
      </c>
      <c r="E17" s="5">
        <v>1.5629999999999999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1.4119999999999999</v>
      </c>
      <c r="K17" s="5">
        <v>4.2999999999999997E-2</v>
      </c>
      <c r="L17" s="5">
        <v>1.0629999999999999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3.198</v>
      </c>
      <c r="D18" s="5">
        <v>0.11600000000000001</v>
      </c>
      <c r="E18" s="5">
        <v>1.0780000000000001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3.7570000000000001</v>
      </c>
      <c r="K18" s="5">
        <v>0.122</v>
      </c>
      <c r="L18" s="5">
        <v>0.67600000000000005</v>
      </c>
    </row>
    <row r="19" spans="1:15" ht="27.4" thickBot="1" x14ac:dyDescent="0.45">
      <c r="A19" s="4">
        <v>18</v>
      </c>
      <c r="B19" s="5" t="s">
        <v>15</v>
      </c>
      <c r="C19" s="5">
        <v>1.7090000000000001</v>
      </c>
      <c r="D19" s="5">
        <v>5.5E-2</v>
      </c>
      <c r="E19" s="5">
        <v>0.89500000000000002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1.1299999999999999</v>
      </c>
      <c r="K19" s="5">
        <v>3.5999999999999997E-2</v>
      </c>
      <c r="L19" s="5">
        <v>0.97299999999999998</v>
      </c>
    </row>
    <row r="20" spans="1:15" x14ac:dyDescent="0.4">
      <c r="A20" t="s">
        <v>17</v>
      </c>
      <c r="B20" s="6" t="s">
        <v>58</v>
      </c>
    </row>
    <row r="21" spans="1:15" x14ac:dyDescent="0.4">
      <c r="A21" s="7" t="s">
        <v>59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BA70-B718-4438-8F9A-2C6643DB507D}">
  <dimension ref="A1:U21"/>
  <sheetViews>
    <sheetView topLeftCell="I4" workbookViewId="0">
      <selection activeCell="T10" sqref="T10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11.36</v>
      </c>
      <c r="D3" s="5">
        <v>0.40400000000000003</v>
      </c>
      <c r="E3" s="5">
        <v>68.358999999999995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7.117</v>
      </c>
      <c r="K3" s="5">
        <v>0.222</v>
      </c>
      <c r="L3" s="5">
        <v>54.228999999999999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6.09</v>
      </c>
      <c r="Q4" s="5">
        <v>4.46</v>
      </c>
      <c r="R4" s="5" t="s">
        <v>11</v>
      </c>
      <c r="S4" s="5" t="s">
        <v>10</v>
      </c>
      <c r="T4" s="5">
        <v>6.32</v>
      </c>
      <c r="U4" s="5">
        <v>4.74</v>
      </c>
    </row>
    <row r="5" spans="1:21" ht="14.25" thickBot="1" x14ac:dyDescent="0.45">
      <c r="A5" s="4">
        <v>4</v>
      </c>
      <c r="B5" s="5" t="s">
        <v>7</v>
      </c>
      <c r="C5" s="5">
        <v>2.7949999999999999</v>
      </c>
      <c r="D5" s="5">
        <v>8.1000000000000003E-2</v>
      </c>
      <c r="E5" s="5">
        <v>32.790999999999997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2.673</v>
      </c>
      <c r="K5" s="5">
        <v>9.2999999999999999E-2</v>
      </c>
      <c r="L5" s="5">
        <v>34.743000000000002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14.77</v>
      </c>
      <c r="D6" s="5">
        <v>0.47899999999999998</v>
      </c>
      <c r="E6" s="5">
        <v>20.603999999999999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14.42</v>
      </c>
      <c r="K6" s="5">
        <v>0.40100000000000002</v>
      </c>
      <c r="L6" s="5">
        <v>17.861000000000001</v>
      </c>
      <c r="N6" s="4">
        <v>4</v>
      </c>
      <c r="O6" s="5" t="s">
        <v>23</v>
      </c>
      <c r="P6" s="5">
        <v>16.09</v>
      </c>
      <c r="Q6" s="5">
        <v>12.65</v>
      </c>
      <c r="R6" s="5" t="s">
        <v>11</v>
      </c>
      <c r="S6" s="5" t="s">
        <v>24</v>
      </c>
      <c r="T6" s="5">
        <v>18.190000000000001</v>
      </c>
      <c r="U6" s="5">
        <v>14.47</v>
      </c>
    </row>
    <row r="7" spans="1:21" ht="14.25" thickBot="1" x14ac:dyDescent="0.45">
      <c r="A7" s="4">
        <v>6</v>
      </c>
      <c r="B7" s="5" t="s">
        <v>7</v>
      </c>
      <c r="C7" s="5">
        <v>1.5529999999999999</v>
      </c>
      <c r="D7" s="5">
        <v>5.2999999999999999E-2</v>
      </c>
      <c r="E7" s="5">
        <v>6.6029999999999998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2.004</v>
      </c>
      <c r="K7" s="5">
        <v>7.0999999999999994E-2</v>
      </c>
      <c r="L7" s="5">
        <v>7.657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8.984</v>
      </c>
      <c r="D9" s="5">
        <v>0.29499999999999998</v>
      </c>
      <c r="E9" s="5">
        <v>6.9809999999999999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10.029999999999999</v>
      </c>
      <c r="K9" s="5">
        <v>0.32700000000000001</v>
      </c>
      <c r="L9" s="5">
        <v>7.0659999999999998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85</v>
      </c>
      <c r="R10" s="2" t="s">
        <v>28</v>
      </c>
      <c r="S10" s="2" t="s">
        <v>6</v>
      </c>
      <c r="T10" s="2" t="s">
        <v>85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3.2749999999999999</v>
      </c>
      <c r="D11" s="5">
        <v>0.11899999999999999</v>
      </c>
      <c r="E11" s="5">
        <v>4.8650000000000002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5.0519999999999996</v>
      </c>
      <c r="K11" s="5">
        <v>0.188</v>
      </c>
      <c r="L11" s="5">
        <v>8.1210000000000004</v>
      </c>
      <c r="N11" s="4">
        <v>1</v>
      </c>
      <c r="O11" s="5" t="s">
        <v>29</v>
      </c>
      <c r="P11" s="5" t="s">
        <v>9</v>
      </c>
      <c r="Q11" s="5">
        <v>4.2000000000000003E-2</v>
      </c>
      <c r="R11" s="5">
        <v>-0.58099999999999996</v>
      </c>
      <c r="S11" s="5" t="s">
        <v>10</v>
      </c>
      <c r="T11" s="5">
        <v>6.7000000000000002E-3</v>
      </c>
      <c r="U11" s="5">
        <v>-0.185</v>
      </c>
    </row>
    <row r="12" spans="1:21" ht="27.4" thickBot="1" x14ac:dyDescent="0.45">
      <c r="A12" s="4">
        <v>11</v>
      </c>
      <c r="B12" s="5" t="s">
        <v>13</v>
      </c>
      <c r="C12" s="5">
        <v>4.8289999999999997</v>
      </c>
      <c r="D12" s="5">
        <v>0.17399999999999999</v>
      </c>
      <c r="E12" s="5">
        <v>1.4550000000000001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8.1280000000000001</v>
      </c>
      <c r="K12" s="5">
        <v>0.27900000000000003</v>
      </c>
      <c r="L12" s="5">
        <v>2.6480000000000001</v>
      </c>
      <c r="N12" s="4">
        <v>2</v>
      </c>
      <c r="O12" s="5" t="s">
        <v>30</v>
      </c>
      <c r="P12" s="5" t="s">
        <v>12</v>
      </c>
      <c r="Q12" s="5">
        <v>1E-3</v>
      </c>
      <c r="R12" s="5">
        <v>-2.4E-2</v>
      </c>
      <c r="S12" s="5" t="s">
        <v>10</v>
      </c>
      <c r="T12" s="5">
        <v>9.5999999999999992E-3</v>
      </c>
      <c r="U12" s="5">
        <v>-8.5000000000000006E-2</v>
      </c>
    </row>
    <row r="13" spans="1:21" ht="27.4" thickBot="1" x14ac:dyDescent="0.45">
      <c r="A13" s="4">
        <v>12</v>
      </c>
      <c r="B13" s="5" t="s">
        <v>13</v>
      </c>
      <c r="C13" s="5">
        <v>2.63</v>
      </c>
      <c r="D13" s="5">
        <v>9.0999999999999998E-2</v>
      </c>
      <c r="E13" s="5">
        <v>0.49399999999999999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3.1</v>
      </c>
      <c r="K13" s="5">
        <v>0.125</v>
      </c>
      <c r="L13" s="5">
        <v>0.99099999999999999</v>
      </c>
      <c r="N13" s="4">
        <v>3</v>
      </c>
      <c r="O13" s="5" t="s">
        <v>31</v>
      </c>
      <c r="P13" s="5" t="s">
        <v>9</v>
      </c>
      <c r="Q13" s="5">
        <v>0.26100000000000001</v>
      </c>
      <c r="R13" s="5">
        <v>-0.77900000000000003</v>
      </c>
      <c r="S13" s="5" t="s">
        <v>14</v>
      </c>
      <c r="T13" s="5">
        <v>0.2026</v>
      </c>
      <c r="U13" s="5">
        <v>-8.4599999999999995E-2</v>
      </c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>
        <v>0.189</v>
      </c>
      <c r="R14" s="5">
        <v>-0.64500000000000002</v>
      </c>
      <c r="S14" s="5" t="s">
        <v>14</v>
      </c>
      <c r="T14" s="5">
        <v>0.10539999999999999</v>
      </c>
      <c r="U14" s="5">
        <v>-0.25879999999999997</v>
      </c>
    </row>
    <row r="15" spans="1:21" ht="27.4" thickBot="1" x14ac:dyDescent="0.45">
      <c r="A15" s="4">
        <v>14</v>
      </c>
      <c r="B15" s="5" t="s">
        <v>15</v>
      </c>
      <c r="C15" s="5">
        <v>5.2329999999999997</v>
      </c>
      <c r="D15" s="5">
        <v>0.188</v>
      </c>
      <c r="E15" s="5">
        <v>2.2970000000000002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6.9359999999999999</v>
      </c>
      <c r="K15" s="5">
        <v>0.215</v>
      </c>
      <c r="L15" s="5">
        <v>4.6150000000000002</v>
      </c>
      <c r="N15" s="4">
        <v>5</v>
      </c>
      <c r="O15" s="5" t="s">
        <v>32</v>
      </c>
      <c r="P15" s="5" t="s">
        <v>9</v>
      </c>
      <c r="Q15" s="5">
        <v>8.2000000000000003E-2</v>
      </c>
      <c r="R15" s="5">
        <v>-9.2999999999999999E-2</v>
      </c>
      <c r="S15" s="5" t="s">
        <v>16</v>
      </c>
      <c r="T15" s="5">
        <v>5.407E-2</v>
      </c>
      <c r="U15" s="5">
        <v>-0.14360000000000001</v>
      </c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>
        <v>2.4E-2</v>
      </c>
      <c r="R16" s="5">
        <v>-6.5000000000000002E-2</v>
      </c>
      <c r="S16" s="5" t="s">
        <v>16</v>
      </c>
      <c r="T16" s="5">
        <v>1.3599999999999999E-2</v>
      </c>
      <c r="U16" s="5">
        <v>-3.4500000000000003E-2</v>
      </c>
    </row>
    <row r="17" spans="1:15" ht="27.4" thickBot="1" x14ac:dyDescent="0.45">
      <c r="A17" s="4">
        <v>16</v>
      </c>
      <c r="B17" s="5" t="s">
        <v>15</v>
      </c>
      <c r="C17" s="5">
        <v>2.5640000000000001</v>
      </c>
      <c r="D17" s="5">
        <v>9.6000000000000002E-2</v>
      </c>
      <c r="E17" s="5">
        <v>4.3529999999999998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1.6950000000000001</v>
      </c>
      <c r="K17" s="5">
        <v>7.2999999999999995E-2</v>
      </c>
      <c r="L17" s="5">
        <v>2.8919999999999999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3.488</v>
      </c>
      <c r="D18" s="5">
        <v>0.13500000000000001</v>
      </c>
      <c r="E18" s="5">
        <v>2.1720000000000002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4.335</v>
      </c>
      <c r="K18" s="5">
        <v>0.14399999999999999</v>
      </c>
      <c r="L18" s="5">
        <v>1.2929999999999999</v>
      </c>
    </row>
    <row r="19" spans="1:15" ht="27.4" thickBot="1" x14ac:dyDescent="0.45">
      <c r="A19" s="4">
        <v>18</v>
      </c>
      <c r="B19" s="5" t="s">
        <v>15</v>
      </c>
      <c r="C19" s="5">
        <v>2.2789999999999999</v>
      </c>
      <c r="D19" s="5">
        <v>8.2000000000000003E-2</v>
      </c>
      <c r="E19" s="5">
        <v>0.56999999999999995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1.6950000000000001</v>
      </c>
      <c r="K19" s="5">
        <v>6.5000000000000002E-2</v>
      </c>
      <c r="L19" s="5">
        <v>0.69399999999999995</v>
      </c>
    </row>
    <row r="20" spans="1:15" x14ac:dyDescent="0.4">
      <c r="A20" t="s">
        <v>17</v>
      </c>
      <c r="B20" s="6" t="s">
        <v>60</v>
      </c>
    </row>
    <row r="21" spans="1:15" x14ac:dyDescent="0.4">
      <c r="A21" s="7" t="s">
        <v>61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7D5E-EDFE-400F-8494-250624F90AC8}">
  <dimension ref="A1:U21"/>
  <sheetViews>
    <sheetView topLeftCell="H1" workbookViewId="0">
      <selection activeCell="A21" sqref="A21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38.35</v>
      </c>
      <c r="D3" s="5">
        <v>0.83499999999999996</v>
      </c>
      <c r="E3" s="5">
        <v>125.38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33.21</v>
      </c>
      <c r="K3" s="5">
        <v>0.81799999999999995</v>
      </c>
      <c r="L3" s="5">
        <v>118.279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>
        <v>25.35</v>
      </c>
      <c r="Q4" s="5">
        <v>21.64</v>
      </c>
      <c r="R4" s="5" t="s">
        <v>11</v>
      </c>
      <c r="S4" s="5" t="s">
        <v>10</v>
      </c>
      <c r="T4" s="5">
        <v>26.7</v>
      </c>
      <c r="U4" s="5">
        <v>22.38</v>
      </c>
    </row>
    <row r="5" spans="1:21" ht="14.25" thickBot="1" x14ac:dyDescent="0.45">
      <c r="A5" s="4">
        <v>4</v>
      </c>
      <c r="B5" s="5" t="s">
        <v>7</v>
      </c>
      <c r="C5" s="5">
        <v>18.010000000000002</v>
      </c>
      <c r="D5" s="5">
        <v>0.55800000000000005</v>
      </c>
      <c r="E5" s="5">
        <v>101.51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16.7</v>
      </c>
      <c r="K5" s="5">
        <v>0.54</v>
      </c>
      <c r="L5" s="5">
        <v>105.64100000000001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36.08</v>
      </c>
      <c r="D6" s="5">
        <v>0.88500000000000001</v>
      </c>
      <c r="E6" s="5">
        <v>43.503999999999998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32.479999999999997</v>
      </c>
      <c r="K6" s="5">
        <v>0.81599999999999995</v>
      </c>
      <c r="L6" s="5">
        <v>40.89</v>
      </c>
      <c r="N6" s="4">
        <v>4</v>
      </c>
      <c r="O6" s="5" t="s">
        <v>23</v>
      </c>
      <c r="P6" s="5">
        <v>24.15</v>
      </c>
      <c r="Q6" s="5">
        <v>19.84</v>
      </c>
      <c r="R6" s="5" t="s">
        <v>11</v>
      </c>
      <c r="S6" s="5" t="s">
        <v>24</v>
      </c>
      <c r="T6" s="5">
        <v>26.87</v>
      </c>
      <c r="U6" s="5">
        <v>22.34</v>
      </c>
    </row>
    <row r="7" spans="1:21" ht="14.25" thickBot="1" x14ac:dyDescent="0.45">
      <c r="A7" s="4">
        <v>6</v>
      </c>
      <c r="B7" s="5" t="s">
        <v>7</v>
      </c>
      <c r="C7" s="5">
        <v>16.93</v>
      </c>
      <c r="D7" s="5">
        <v>0.503</v>
      </c>
      <c r="E7" s="5">
        <v>9.3740000000000006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26.73</v>
      </c>
      <c r="K7" s="5">
        <v>0.68</v>
      </c>
      <c r="L7" s="5">
        <v>17.649999999999999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24.2</v>
      </c>
      <c r="D9" s="5">
        <v>0.69699999999999995</v>
      </c>
      <c r="E9" s="5">
        <v>45.457999999999998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23.1</v>
      </c>
      <c r="K9" s="5">
        <v>0.65</v>
      </c>
      <c r="L9" s="5">
        <v>42.439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27</v>
      </c>
      <c r="R10" s="2" t="s">
        <v>28</v>
      </c>
      <c r="S10" s="2" t="s">
        <v>6</v>
      </c>
      <c r="T10" s="2" t="s">
        <v>27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10.27</v>
      </c>
      <c r="D11" s="5">
        <v>0.34200000000000003</v>
      </c>
      <c r="E11" s="5">
        <v>38.244999999999997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16.93</v>
      </c>
      <c r="K11" s="5">
        <v>0.48399999999999999</v>
      </c>
      <c r="L11" s="5">
        <v>44.55</v>
      </c>
      <c r="N11" s="4">
        <v>1</v>
      </c>
      <c r="O11" s="5" t="s">
        <v>29</v>
      </c>
      <c r="P11" s="5" t="s">
        <v>9</v>
      </c>
      <c r="Q11" s="5"/>
      <c r="R11" s="5"/>
      <c r="S11" s="5" t="s">
        <v>10</v>
      </c>
      <c r="T11" s="5"/>
      <c r="U11" s="5"/>
    </row>
    <row r="12" spans="1:21" ht="27.4" thickBot="1" x14ac:dyDescent="0.45">
      <c r="A12" s="4">
        <v>11</v>
      </c>
      <c r="B12" s="5" t="s">
        <v>13</v>
      </c>
      <c r="C12" s="5">
        <v>14.6</v>
      </c>
      <c r="D12" s="5">
        <v>0.46600000000000003</v>
      </c>
      <c r="E12" s="5">
        <v>16.3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12.96</v>
      </c>
      <c r="K12" s="5">
        <v>0.42</v>
      </c>
      <c r="L12" s="5">
        <v>13.506</v>
      </c>
      <c r="N12" s="4">
        <v>2</v>
      </c>
      <c r="O12" s="5" t="s">
        <v>30</v>
      </c>
      <c r="P12" s="5" t="s">
        <v>12</v>
      </c>
      <c r="Q12" s="5"/>
      <c r="R12" s="5"/>
      <c r="S12" s="5" t="s">
        <v>10</v>
      </c>
      <c r="T12" s="5"/>
      <c r="U12" s="5"/>
    </row>
    <row r="13" spans="1:21" ht="27.4" thickBot="1" x14ac:dyDescent="0.45">
      <c r="A13" s="4">
        <v>12</v>
      </c>
      <c r="B13" s="5" t="s">
        <v>13</v>
      </c>
      <c r="C13" s="5">
        <v>5.5090000000000003</v>
      </c>
      <c r="D13" s="5">
        <v>0.19700000000000001</v>
      </c>
      <c r="E13" s="5">
        <v>4.8550000000000004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4.6500000000000004</v>
      </c>
      <c r="K13" s="5">
        <v>0.17299999999999999</v>
      </c>
      <c r="L13" s="5">
        <v>3.016</v>
      </c>
      <c r="N13" s="4">
        <v>3</v>
      </c>
      <c r="O13" s="5" t="s">
        <v>31</v>
      </c>
      <c r="P13" s="5" t="s">
        <v>9</v>
      </c>
      <c r="Q13" s="5"/>
      <c r="R13" s="5"/>
      <c r="S13" s="5" t="s">
        <v>14</v>
      </c>
      <c r="T13" s="5"/>
      <c r="U13" s="5"/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/>
      <c r="R14" s="5"/>
      <c r="S14" s="5" t="s">
        <v>14</v>
      </c>
      <c r="T14" s="5"/>
      <c r="U14" s="5"/>
    </row>
    <row r="15" spans="1:21" ht="27.4" thickBot="1" x14ac:dyDescent="0.45">
      <c r="A15" s="4">
        <v>14</v>
      </c>
      <c r="B15" s="5" t="s">
        <v>15</v>
      </c>
      <c r="C15" s="5">
        <v>20.350000000000001</v>
      </c>
      <c r="D15" s="5">
        <v>0.57599999999999996</v>
      </c>
      <c r="E15" s="5">
        <v>39.183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23.99</v>
      </c>
      <c r="K15" s="5">
        <v>0.65300000000000002</v>
      </c>
      <c r="L15" s="5">
        <v>48.689</v>
      </c>
      <c r="N15" s="4">
        <v>5</v>
      </c>
      <c r="O15" s="5" t="s">
        <v>32</v>
      </c>
      <c r="P15" s="5" t="s">
        <v>9</v>
      </c>
      <c r="Q15" s="5"/>
      <c r="R15" s="5"/>
      <c r="S15" s="5" t="s">
        <v>16</v>
      </c>
      <c r="T15" s="5"/>
      <c r="U15" s="5"/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/>
      <c r="R16" s="5"/>
      <c r="S16" s="5" t="s">
        <v>16</v>
      </c>
      <c r="T16" s="5"/>
      <c r="U16" s="5"/>
    </row>
    <row r="17" spans="1:15" ht="27.4" thickBot="1" x14ac:dyDescent="0.45">
      <c r="A17" s="4">
        <v>16</v>
      </c>
      <c r="B17" s="5" t="s">
        <v>15</v>
      </c>
      <c r="C17" s="5">
        <v>9.4019999999999992</v>
      </c>
      <c r="D17" s="5">
        <v>0.33900000000000002</v>
      </c>
      <c r="E17" s="5">
        <v>37.578000000000003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8.7569999999999997</v>
      </c>
      <c r="K17" s="5">
        <v>0.28999999999999998</v>
      </c>
      <c r="L17" s="5">
        <v>35.365000000000002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11.92</v>
      </c>
      <c r="D18" s="5">
        <v>0.39400000000000002</v>
      </c>
      <c r="E18" s="5">
        <v>19.120999999999999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10.4</v>
      </c>
      <c r="K18" s="5">
        <v>0.35299999999999998</v>
      </c>
      <c r="L18" s="5">
        <v>16.253</v>
      </c>
    </row>
    <row r="19" spans="1:15" ht="27.4" thickBot="1" x14ac:dyDescent="0.45">
      <c r="A19" s="4">
        <v>18</v>
      </c>
      <c r="B19" s="5" t="s">
        <v>15</v>
      </c>
      <c r="C19" s="5">
        <v>5.4130000000000003</v>
      </c>
      <c r="D19" s="5">
        <v>0.17799999999999999</v>
      </c>
      <c r="E19" s="5">
        <v>3.6659999999999999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3.6720000000000002</v>
      </c>
      <c r="K19" s="5">
        <v>0.128</v>
      </c>
      <c r="L19" s="5">
        <v>1.4490000000000001</v>
      </c>
    </row>
    <row r="20" spans="1:15" x14ac:dyDescent="0.4">
      <c r="A20" t="s">
        <v>17</v>
      </c>
      <c r="B20" s="6" t="s">
        <v>62</v>
      </c>
    </row>
    <row r="21" spans="1:15" x14ac:dyDescent="0.4">
      <c r="A21" s="7" t="s">
        <v>63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BCD9-9CC7-4859-AFF6-6DBF2AFCA491}">
  <dimension ref="A1:U21"/>
  <sheetViews>
    <sheetView topLeftCell="I16" workbookViewId="0">
      <selection activeCell="G25" sqref="G25"/>
    </sheetView>
  </sheetViews>
  <sheetFormatPr defaultRowHeight="13.9" x14ac:dyDescent="0.4"/>
  <sheetData>
    <row r="1" spans="1:21" ht="14.25" thickBot="1" x14ac:dyDescent="0.4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8" t="s">
        <v>0</v>
      </c>
      <c r="O1" s="18" t="s">
        <v>1</v>
      </c>
      <c r="P1" s="16" t="s">
        <v>19</v>
      </c>
      <c r="Q1" s="17"/>
      <c r="R1" s="18" t="s">
        <v>20</v>
      </c>
      <c r="S1" s="18" t="s">
        <v>6</v>
      </c>
      <c r="T1" s="16" t="s">
        <v>19</v>
      </c>
      <c r="U1" s="17"/>
    </row>
    <row r="2" spans="1:21" ht="14.25" thickBot="1" x14ac:dyDescent="0.45">
      <c r="A2" s="4">
        <v>1</v>
      </c>
      <c r="B2" s="5" t="s">
        <v>7</v>
      </c>
      <c r="C2" s="5">
        <v>8.6649999999999991</v>
      </c>
      <c r="D2" s="5">
        <v>0.30499999999999999</v>
      </c>
      <c r="E2" s="5">
        <v>42.93</v>
      </c>
      <c r="F2" s="5" t="s">
        <v>8</v>
      </c>
      <c r="G2" s="5" t="s">
        <v>8</v>
      </c>
      <c r="H2" s="5" t="s">
        <v>9</v>
      </c>
      <c r="I2" s="5" t="s">
        <v>10</v>
      </c>
      <c r="J2" s="5">
        <v>7.6639999999999997</v>
      </c>
      <c r="K2" s="5">
        <v>0.184</v>
      </c>
      <c r="L2" s="5">
        <v>26.798999999999999</v>
      </c>
      <c r="N2" s="19"/>
      <c r="O2" s="19"/>
      <c r="P2" s="5" t="s">
        <v>21</v>
      </c>
      <c r="Q2" s="5" t="s">
        <v>22</v>
      </c>
      <c r="R2" s="19"/>
      <c r="S2" s="19"/>
      <c r="T2" s="5" t="s">
        <v>21</v>
      </c>
      <c r="U2" s="5" t="s">
        <v>22</v>
      </c>
    </row>
    <row r="3" spans="1:21" ht="14.25" thickBot="1" x14ac:dyDescent="0.45">
      <c r="A3" s="4">
        <v>2</v>
      </c>
      <c r="B3" s="5" t="s">
        <v>7</v>
      </c>
      <c r="C3" s="5">
        <v>50.43</v>
      </c>
      <c r="D3" s="5">
        <v>0.99099999999999999</v>
      </c>
      <c r="E3" s="5">
        <v>141.29</v>
      </c>
      <c r="F3" s="5" t="s">
        <v>8</v>
      </c>
      <c r="G3" s="5" t="s">
        <v>11</v>
      </c>
      <c r="H3" s="5" t="s">
        <v>9</v>
      </c>
      <c r="I3" s="5" t="s">
        <v>10</v>
      </c>
      <c r="J3" s="5">
        <v>47.26</v>
      </c>
      <c r="K3" s="5">
        <v>0.98199999999999998</v>
      </c>
      <c r="L3" s="5">
        <v>133.05799999999999</v>
      </c>
      <c r="N3" s="4">
        <v>1</v>
      </c>
      <c r="O3" s="5" t="s">
        <v>7</v>
      </c>
      <c r="P3" s="5">
        <v>5.25</v>
      </c>
      <c r="Q3" s="5">
        <v>3.82</v>
      </c>
      <c r="R3" s="5" t="s">
        <v>8</v>
      </c>
      <c r="S3" s="5" t="s">
        <v>10</v>
      </c>
      <c r="T3" s="5">
        <v>5.55</v>
      </c>
      <c r="U3" s="5">
        <v>4.1500000000000004</v>
      </c>
    </row>
    <row r="4" spans="1:21" ht="14.25" thickBot="1" x14ac:dyDescent="0.45">
      <c r="A4" s="4">
        <v>3</v>
      </c>
      <c r="B4" s="5" t="s">
        <v>7</v>
      </c>
      <c r="C4" s="5">
        <v>1.242</v>
      </c>
      <c r="D4" s="5">
        <v>3.5000000000000003E-2</v>
      </c>
      <c r="E4" s="5">
        <v>14.275</v>
      </c>
      <c r="F4" s="5" t="s">
        <v>8</v>
      </c>
      <c r="G4" s="5" t="s">
        <v>8</v>
      </c>
      <c r="H4" s="5" t="s">
        <v>12</v>
      </c>
      <c r="I4" s="5" t="s">
        <v>10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7</v>
      </c>
      <c r="P4" s="5"/>
      <c r="Q4" s="5"/>
      <c r="R4" s="5" t="s">
        <v>11</v>
      </c>
      <c r="S4" s="5" t="s">
        <v>10</v>
      </c>
      <c r="T4" s="5"/>
      <c r="U4" s="5"/>
    </row>
    <row r="5" spans="1:21" ht="14.25" thickBot="1" x14ac:dyDescent="0.45">
      <c r="A5" s="4">
        <v>4</v>
      </c>
      <c r="B5" s="5" t="s">
        <v>7</v>
      </c>
      <c r="C5" s="5">
        <v>44.72</v>
      </c>
      <c r="D5" s="5">
        <v>0.97199999999999998</v>
      </c>
      <c r="E5" s="5">
        <v>143.62200000000001</v>
      </c>
      <c r="F5" s="5" t="s">
        <v>8</v>
      </c>
      <c r="G5" s="5" t="s">
        <v>11</v>
      </c>
      <c r="H5" s="5" t="s">
        <v>12</v>
      </c>
      <c r="I5" s="5" t="s">
        <v>10</v>
      </c>
      <c r="J5" s="5">
        <v>40.53</v>
      </c>
      <c r="K5" s="5">
        <v>0.93</v>
      </c>
      <c r="L5" s="5">
        <v>146.041</v>
      </c>
      <c r="N5" s="4">
        <v>3</v>
      </c>
      <c r="O5" s="5" t="s">
        <v>23</v>
      </c>
      <c r="P5" s="5">
        <v>14.04</v>
      </c>
      <c r="Q5" s="5">
        <v>10.79</v>
      </c>
      <c r="R5" s="5" t="s">
        <v>8</v>
      </c>
      <c r="S5" s="5" t="s">
        <v>24</v>
      </c>
      <c r="T5" s="5">
        <v>16.39</v>
      </c>
      <c r="U5" s="5">
        <v>12.81</v>
      </c>
    </row>
    <row r="6" spans="1:21" ht="14.25" thickBot="1" x14ac:dyDescent="0.45">
      <c r="A6" s="4">
        <v>5</v>
      </c>
      <c r="B6" s="5" t="s">
        <v>7</v>
      </c>
      <c r="C6" s="5">
        <v>37.93</v>
      </c>
      <c r="D6" s="5">
        <v>0.91600000000000004</v>
      </c>
      <c r="E6" s="5">
        <v>84.165000000000006</v>
      </c>
      <c r="F6" s="5" t="s">
        <v>11</v>
      </c>
      <c r="G6" s="5" t="s">
        <v>11</v>
      </c>
      <c r="H6" s="5" t="s">
        <v>9</v>
      </c>
      <c r="I6" s="5" t="s">
        <v>10</v>
      </c>
      <c r="J6" s="5">
        <v>31.93</v>
      </c>
      <c r="K6" s="5">
        <v>0.83299999999999996</v>
      </c>
      <c r="L6" s="5">
        <v>77.754999999999995</v>
      </c>
      <c r="N6" s="4">
        <v>4</v>
      </c>
      <c r="O6" s="5" t="s">
        <v>23</v>
      </c>
      <c r="P6" s="5"/>
      <c r="Q6" s="5"/>
      <c r="R6" s="5" t="s">
        <v>11</v>
      </c>
      <c r="S6" s="5" t="s">
        <v>24</v>
      </c>
      <c r="T6" s="5"/>
      <c r="U6" s="5"/>
    </row>
    <row r="7" spans="1:21" ht="14.25" thickBot="1" x14ac:dyDescent="0.45">
      <c r="A7" s="4">
        <v>6</v>
      </c>
      <c r="B7" s="5" t="s">
        <v>7</v>
      </c>
      <c r="C7" s="5">
        <v>28.57</v>
      </c>
      <c r="D7" s="5">
        <v>0.78900000000000003</v>
      </c>
      <c r="E7" s="5">
        <v>68.12</v>
      </c>
      <c r="F7" s="5" t="s">
        <v>11</v>
      </c>
      <c r="G7" s="5" t="s">
        <v>11</v>
      </c>
      <c r="H7" s="5" t="s">
        <v>12</v>
      </c>
      <c r="I7" s="5" t="s">
        <v>10</v>
      </c>
      <c r="J7" s="5">
        <v>38.75</v>
      </c>
      <c r="K7" s="5">
        <v>0.89200000000000002</v>
      </c>
      <c r="L7" s="5">
        <v>72.644000000000005</v>
      </c>
      <c r="N7" t="s">
        <v>33</v>
      </c>
    </row>
    <row r="8" spans="1:21" ht="27.4" thickBot="1" x14ac:dyDescent="0.45">
      <c r="A8" s="4">
        <v>7</v>
      </c>
      <c r="B8" s="5" t="s">
        <v>13</v>
      </c>
      <c r="C8" s="5">
        <v>2.92</v>
      </c>
      <c r="D8" s="5">
        <v>0.10199999999999999</v>
      </c>
      <c r="E8" s="5">
        <v>1.1519999999999999</v>
      </c>
      <c r="F8" s="5" t="s">
        <v>8</v>
      </c>
      <c r="G8" s="5" t="s">
        <v>8</v>
      </c>
      <c r="H8" s="5" t="s">
        <v>9</v>
      </c>
      <c r="I8" s="5" t="s">
        <v>14</v>
      </c>
      <c r="J8" s="5">
        <v>4.99</v>
      </c>
      <c r="K8" s="5">
        <v>0.17</v>
      </c>
      <c r="L8" s="5">
        <v>1.5009999999999999</v>
      </c>
    </row>
    <row r="9" spans="1:21" ht="27.4" thickBot="1" x14ac:dyDescent="0.45">
      <c r="A9" s="4">
        <v>8</v>
      </c>
      <c r="B9" s="5" t="s">
        <v>13</v>
      </c>
      <c r="C9" s="5">
        <v>45.99</v>
      </c>
      <c r="D9" s="5">
        <v>0.97799999999999998</v>
      </c>
      <c r="E9" s="5">
        <v>94.798000000000002</v>
      </c>
      <c r="F9" s="5" t="s">
        <v>8</v>
      </c>
      <c r="G9" s="5" t="s">
        <v>11</v>
      </c>
      <c r="H9" s="5" t="s">
        <v>9</v>
      </c>
      <c r="I9" s="5" t="s">
        <v>14</v>
      </c>
      <c r="J9" s="5">
        <v>36.99</v>
      </c>
      <c r="K9" s="5">
        <v>0.90600000000000003</v>
      </c>
      <c r="L9" s="5">
        <v>92.02</v>
      </c>
    </row>
    <row r="10" spans="1:21" ht="27.4" thickBot="1" x14ac:dyDescent="0.45">
      <c r="A10" s="4">
        <v>9</v>
      </c>
      <c r="B10" s="5" t="s">
        <v>13</v>
      </c>
      <c r="C10" s="5">
        <v>1.4390000000000001</v>
      </c>
      <c r="D10" s="5">
        <v>5.1999999999999998E-2</v>
      </c>
      <c r="E10" s="5">
        <v>1.1639999999999999</v>
      </c>
      <c r="F10" s="5" t="s">
        <v>8</v>
      </c>
      <c r="G10" s="5" t="s">
        <v>8</v>
      </c>
      <c r="H10" s="5" t="s">
        <v>12</v>
      </c>
      <c r="I10" s="5" t="s">
        <v>14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26</v>
      </c>
      <c r="Q10" s="2" t="s">
        <v>27</v>
      </c>
      <c r="R10" s="2" t="s">
        <v>28</v>
      </c>
      <c r="S10" s="2" t="s">
        <v>6</v>
      </c>
      <c r="T10" s="2" t="s">
        <v>27</v>
      </c>
      <c r="U10" s="2" t="s">
        <v>28</v>
      </c>
    </row>
    <row r="11" spans="1:21" ht="27.4" thickBot="1" x14ac:dyDescent="0.45">
      <c r="A11" s="4">
        <v>10</v>
      </c>
      <c r="B11" s="5" t="s">
        <v>13</v>
      </c>
      <c r="C11" s="5">
        <v>28.88</v>
      </c>
      <c r="D11" s="5">
        <v>0.79800000000000004</v>
      </c>
      <c r="E11" s="5">
        <v>90.421999999999997</v>
      </c>
      <c r="F11" s="5" t="s">
        <v>8</v>
      </c>
      <c r="G11" s="5" t="s">
        <v>11</v>
      </c>
      <c r="H11" s="5" t="s">
        <v>12</v>
      </c>
      <c r="I11" s="5" t="s">
        <v>14</v>
      </c>
      <c r="J11" s="5">
        <v>34.21</v>
      </c>
      <c r="K11" s="5">
        <v>0.83</v>
      </c>
      <c r="L11" s="5">
        <v>94.356999999999999</v>
      </c>
      <c r="N11" s="4">
        <v>1</v>
      </c>
      <c r="O11" s="5" t="s">
        <v>29</v>
      </c>
      <c r="P11" s="5" t="s">
        <v>9</v>
      </c>
      <c r="Q11" s="5"/>
      <c r="R11" s="5"/>
      <c r="S11" s="5" t="s">
        <v>10</v>
      </c>
      <c r="T11" s="5"/>
      <c r="U11" s="5"/>
    </row>
    <row r="12" spans="1:21" ht="27.4" thickBot="1" x14ac:dyDescent="0.45">
      <c r="A12" s="4">
        <v>11</v>
      </c>
      <c r="B12" s="5" t="s">
        <v>13</v>
      </c>
      <c r="C12" s="5">
        <v>30.04</v>
      </c>
      <c r="D12" s="5">
        <v>0.94499999999999995</v>
      </c>
      <c r="E12" s="5">
        <v>58.186</v>
      </c>
      <c r="F12" s="5" t="s">
        <v>11</v>
      </c>
      <c r="G12" s="5" t="s">
        <v>11</v>
      </c>
      <c r="H12" s="5" t="s">
        <v>9</v>
      </c>
      <c r="I12" s="5" t="s">
        <v>14</v>
      </c>
      <c r="J12" s="5">
        <v>29.17</v>
      </c>
      <c r="K12" s="5">
        <v>0.79800000000000004</v>
      </c>
      <c r="L12" s="5">
        <v>58.055</v>
      </c>
      <c r="N12" s="4">
        <v>2</v>
      </c>
      <c r="O12" s="5" t="s">
        <v>30</v>
      </c>
      <c r="P12" s="5" t="s">
        <v>12</v>
      </c>
      <c r="Q12" s="5"/>
      <c r="R12" s="5"/>
      <c r="S12" s="5" t="s">
        <v>10</v>
      </c>
      <c r="T12" s="5"/>
      <c r="U12" s="5"/>
    </row>
    <row r="13" spans="1:21" ht="27.4" thickBot="1" x14ac:dyDescent="0.45">
      <c r="A13" s="4">
        <v>12</v>
      </c>
      <c r="B13" s="5" t="s">
        <v>13</v>
      </c>
      <c r="C13" s="5">
        <v>15.19</v>
      </c>
      <c r="D13" s="5">
        <v>0.503</v>
      </c>
      <c r="E13" s="5">
        <v>25.675999999999998</v>
      </c>
      <c r="F13" s="5" t="s">
        <v>11</v>
      </c>
      <c r="G13" s="5" t="s">
        <v>11</v>
      </c>
      <c r="H13" s="5" t="s">
        <v>12</v>
      </c>
      <c r="I13" s="5" t="s">
        <v>14</v>
      </c>
      <c r="J13" s="5">
        <v>15.21</v>
      </c>
      <c r="K13" s="5">
        <v>0.499</v>
      </c>
      <c r="L13" s="5">
        <v>26.206</v>
      </c>
      <c r="N13" s="4">
        <v>3</v>
      </c>
      <c r="O13" s="5" t="s">
        <v>31</v>
      </c>
      <c r="P13" s="5" t="s">
        <v>9</v>
      </c>
      <c r="Q13" s="5"/>
      <c r="R13" s="5"/>
      <c r="S13" s="5" t="s">
        <v>14</v>
      </c>
      <c r="T13" s="5"/>
      <c r="U13" s="5"/>
    </row>
    <row r="14" spans="1:21" ht="27.4" thickBot="1" x14ac:dyDescent="0.45">
      <c r="A14" s="4">
        <v>13</v>
      </c>
      <c r="B14" s="5" t="s">
        <v>15</v>
      </c>
      <c r="C14" s="5">
        <v>2.6160000000000001</v>
      </c>
      <c r="D14" s="5">
        <v>8.8999999999999996E-2</v>
      </c>
      <c r="E14" s="5">
        <v>0.874</v>
      </c>
      <c r="F14" s="5" t="s">
        <v>8</v>
      </c>
      <c r="G14" s="5" t="s">
        <v>8</v>
      </c>
      <c r="H14" s="5" t="s">
        <v>9</v>
      </c>
      <c r="I14" s="5" t="s">
        <v>16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31</v>
      </c>
      <c r="P14" s="5" t="s">
        <v>12</v>
      </c>
      <c r="Q14" s="5"/>
      <c r="R14" s="5"/>
      <c r="S14" s="5" t="s">
        <v>14</v>
      </c>
      <c r="T14" s="5"/>
      <c r="U14" s="5"/>
    </row>
    <row r="15" spans="1:21" ht="27.4" thickBot="1" x14ac:dyDescent="0.45">
      <c r="A15" s="4">
        <v>14</v>
      </c>
      <c r="B15" s="5" t="s">
        <v>15</v>
      </c>
      <c r="C15" s="5">
        <v>43.02</v>
      </c>
      <c r="D15" s="5">
        <v>0.96699999999999997</v>
      </c>
      <c r="E15" s="5">
        <v>89.722999999999999</v>
      </c>
      <c r="F15" s="5" t="s">
        <v>8</v>
      </c>
      <c r="G15" s="5" t="s">
        <v>11</v>
      </c>
      <c r="H15" s="5" t="s">
        <v>9</v>
      </c>
      <c r="I15" s="5" t="s">
        <v>16</v>
      </c>
      <c r="J15" s="5">
        <v>43.06</v>
      </c>
      <c r="K15" s="5">
        <v>0.96199999999999997</v>
      </c>
      <c r="L15" s="5">
        <v>101.361</v>
      </c>
      <c r="N15" s="4">
        <v>5</v>
      </c>
      <c r="O15" s="5" t="s">
        <v>32</v>
      </c>
      <c r="P15" s="5" t="s">
        <v>9</v>
      </c>
      <c r="Q15" s="5"/>
      <c r="R15" s="5"/>
      <c r="S15" s="5" t="s">
        <v>16</v>
      </c>
      <c r="T15" s="5"/>
      <c r="U15" s="5"/>
    </row>
    <row r="16" spans="1:21" ht="27.4" thickBot="1" x14ac:dyDescent="0.45">
      <c r="A16" s="4">
        <v>15</v>
      </c>
      <c r="B16" s="5" t="s">
        <v>15</v>
      </c>
      <c r="C16" s="5">
        <v>1.425</v>
      </c>
      <c r="D16" s="5">
        <v>5.0999999999999997E-2</v>
      </c>
      <c r="E16" s="5">
        <v>1.5649999999999999</v>
      </c>
      <c r="F16" s="5" t="s">
        <v>8</v>
      </c>
      <c r="G16" s="5" t="s">
        <v>8</v>
      </c>
      <c r="H16" s="5" t="s">
        <v>12</v>
      </c>
      <c r="I16" s="5" t="s">
        <v>16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32</v>
      </c>
      <c r="P16" s="5" t="s">
        <v>12</v>
      </c>
      <c r="Q16" s="5"/>
      <c r="R16" s="5"/>
      <c r="S16" s="5" t="s">
        <v>16</v>
      </c>
      <c r="T16" s="5"/>
      <c r="U16" s="5"/>
    </row>
    <row r="17" spans="1:15" ht="27.4" thickBot="1" x14ac:dyDescent="0.45">
      <c r="A17" s="4">
        <v>16</v>
      </c>
      <c r="B17" s="5" t="s">
        <v>15</v>
      </c>
      <c r="C17" s="5">
        <v>29.34</v>
      </c>
      <c r="D17" s="5">
        <v>0.76200000000000001</v>
      </c>
      <c r="E17" s="5">
        <v>95.188000000000002</v>
      </c>
      <c r="F17" s="5" t="s">
        <v>8</v>
      </c>
      <c r="G17" s="5" t="s">
        <v>11</v>
      </c>
      <c r="H17" s="5" t="s">
        <v>12</v>
      </c>
      <c r="I17" s="5" t="s">
        <v>16</v>
      </c>
      <c r="J17" s="5">
        <v>33.049999999999997</v>
      </c>
      <c r="K17" s="5">
        <v>0.82899999999999996</v>
      </c>
      <c r="L17" s="5">
        <v>93.227999999999994</v>
      </c>
      <c r="N17" t="s">
        <v>34</v>
      </c>
      <c r="O17" s="6" t="s">
        <v>35</v>
      </c>
    </row>
    <row r="18" spans="1:15" ht="27.4" thickBot="1" x14ac:dyDescent="0.45">
      <c r="A18" s="4">
        <v>17</v>
      </c>
      <c r="B18" s="5" t="s">
        <v>15</v>
      </c>
      <c r="C18" s="5">
        <v>29.65</v>
      </c>
      <c r="D18" s="5">
        <v>0.78</v>
      </c>
      <c r="E18" s="5">
        <v>63.752000000000002</v>
      </c>
      <c r="F18" s="5" t="s">
        <v>11</v>
      </c>
      <c r="G18" s="5" t="s">
        <v>11</v>
      </c>
      <c r="H18" s="5" t="s">
        <v>9</v>
      </c>
      <c r="I18" s="5" t="s">
        <v>16</v>
      </c>
      <c r="J18" s="5">
        <v>30.06</v>
      </c>
      <c r="K18" s="5">
        <v>0.80300000000000005</v>
      </c>
      <c r="L18" s="5">
        <v>71.634</v>
      </c>
    </row>
    <row r="19" spans="1:15" ht="27.4" thickBot="1" x14ac:dyDescent="0.45">
      <c r="A19" s="4">
        <v>18</v>
      </c>
      <c r="B19" s="5" t="s">
        <v>15</v>
      </c>
      <c r="C19" s="5">
        <v>18.52</v>
      </c>
      <c r="D19" s="5">
        <v>0.57799999999999996</v>
      </c>
      <c r="E19" s="5">
        <v>35.161999999999999</v>
      </c>
      <c r="F19" s="5" t="s">
        <v>11</v>
      </c>
      <c r="G19" s="5" t="s">
        <v>11</v>
      </c>
      <c r="H19" s="5" t="s">
        <v>12</v>
      </c>
      <c r="I19" s="5" t="s">
        <v>16</v>
      </c>
      <c r="J19" s="5">
        <v>17.510000000000002</v>
      </c>
      <c r="K19" s="5">
        <v>0.57599999999999996</v>
      </c>
      <c r="L19" s="5">
        <v>37.933999999999997</v>
      </c>
    </row>
    <row r="20" spans="1:15" x14ac:dyDescent="0.4">
      <c r="A20" t="s">
        <v>17</v>
      </c>
      <c r="B20" s="6" t="s">
        <v>64</v>
      </c>
    </row>
    <row r="21" spans="1:15" x14ac:dyDescent="0.4">
      <c r="A21" s="7" t="s">
        <v>65</v>
      </c>
    </row>
  </sheetData>
  <mergeCells count="6">
    <mergeCell ref="T1:U1"/>
    <mergeCell ref="N1:N2"/>
    <mergeCell ref="O1:O2"/>
    <mergeCell ref="P1:Q1"/>
    <mergeCell ref="R1:R2"/>
    <mergeCell ref="S1:S2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1B72-36F9-4F03-A331-44F42596CE45}">
  <dimension ref="A1:W40"/>
  <sheetViews>
    <sheetView topLeftCell="K10" workbookViewId="0">
      <selection activeCell="U25" sqref="U25"/>
    </sheetView>
  </sheetViews>
  <sheetFormatPr defaultRowHeight="13.9" x14ac:dyDescent="0.4"/>
  <cols>
    <col min="2" max="2" width="13.86328125" customWidth="1"/>
    <col min="4" max="4" width="11.59765625" customWidth="1"/>
    <col min="7" max="7" width="11.3984375" customWidth="1"/>
    <col min="8" max="8" width="11.73046875" customWidth="1"/>
  </cols>
  <sheetData>
    <row r="1" spans="1:23" ht="14.25" thickBot="1" x14ac:dyDescent="0.45">
      <c r="D1" t="s">
        <v>40</v>
      </c>
      <c r="G1" t="s">
        <v>82</v>
      </c>
      <c r="M1" t="s">
        <v>83</v>
      </c>
    </row>
    <row r="2" spans="1:23" ht="14.25" thickBot="1" x14ac:dyDescent="0.45">
      <c r="A2" t="s">
        <v>69</v>
      </c>
      <c r="B2" t="s">
        <v>68</v>
      </c>
      <c r="C2" t="s">
        <v>41</v>
      </c>
      <c r="D2" s="2" t="s">
        <v>2</v>
      </c>
      <c r="E2" s="3"/>
      <c r="F2" s="3"/>
      <c r="G2" s="2" t="s">
        <v>2</v>
      </c>
      <c r="H2" s="3"/>
      <c r="I2" s="3"/>
      <c r="J2" t="s">
        <v>19</v>
      </c>
      <c r="M2" t="s">
        <v>76</v>
      </c>
      <c r="P2" t="s">
        <v>70</v>
      </c>
      <c r="R2" t="s">
        <v>71</v>
      </c>
      <c r="T2" t="s">
        <v>72</v>
      </c>
      <c r="V2" t="s">
        <v>73</v>
      </c>
    </row>
    <row r="3" spans="1:23" ht="14.25" thickBot="1" x14ac:dyDescent="0.45">
      <c r="D3" s="5"/>
      <c r="E3" s="8"/>
      <c r="F3" s="8"/>
      <c r="G3" s="5"/>
      <c r="H3" s="8"/>
      <c r="I3" s="8"/>
      <c r="J3" s="5" t="s">
        <v>21</v>
      </c>
      <c r="K3" s="5" t="s">
        <v>22</v>
      </c>
      <c r="M3" t="s">
        <v>2</v>
      </c>
      <c r="N3" t="s">
        <v>19</v>
      </c>
      <c r="P3" t="s">
        <v>2</v>
      </c>
      <c r="Q3" t="s">
        <v>19</v>
      </c>
      <c r="R3" t="s">
        <v>2</v>
      </c>
      <c r="S3" t="s">
        <v>19</v>
      </c>
      <c r="T3" t="s">
        <v>2</v>
      </c>
      <c r="U3" t="s">
        <v>19</v>
      </c>
      <c r="V3" t="s">
        <v>74</v>
      </c>
      <c r="W3" t="s">
        <v>75</v>
      </c>
    </row>
    <row r="4" spans="1:23" s="12" customFormat="1" ht="14.25" thickBot="1" x14ac:dyDescent="0.45">
      <c r="B4" s="12" t="s">
        <v>38</v>
      </c>
      <c r="C4" s="12" t="s">
        <v>53</v>
      </c>
      <c r="D4" s="13">
        <v>8.6649999999999991</v>
      </c>
      <c r="E4" s="13">
        <v>0.30499999999999999</v>
      </c>
      <c r="F4" s="13">
        <v>42.93</v>
      </c>
      <c r="G4" s="13">
        <v>1.242</v>
      </c>
      <c r="H4" s="13">
        <v>3.5000000000000003E-2</v>
      </c>
      <c r="I4" s="13">
        <v>14.275</v>
      </c>
      <c r="J4" s="13">
        <v>5.25</v>
      </c>
      <c r="K4" s="13">
        <v>3.82</v>
      </c>
      <c r="M4" s="12">
        <f t="shared" ref="M4:M12" si="0">AVERAGE(D4, G4)</f>
        <v>4.9535</v>
      </c>
      <c r="N4" s="12">
        <f>AVERAGE(J4,K4)</f>
        <v>4.5350000000000001</v>
      </c>
      <c r="P4" s="12">
        <f>AVERAGE(M4,M24)</f>
        <v>4.6712500000000006</v>
      </c>
      <c r="Q4" s="12">
        <f>AVERAGE(N4,N24)</f>
        <v>4.6924999999999999</v>
      </c>
      <c r="R4" s="12">
        <v>2.8540000000000001</v>
      </c>
      <c r="S4" s="12">
        <v>13.5075</v>
      </c>
      <c r="T4" s="12">
        <v>2.01525</v>
      </c>
      <c r="U4" s="12">
        <v>13.5075</v>
      </c>
      <c r="V4" s="11">
        <f>(P4+R4+T4)/3</f>
        <v>3.180166666666667</v>
      </c>
      <c r="W4" s="11">
        <f>(Q4+S4)/2</f>
        <v>9.1</v>
      </c>
    </row>
    <row r="5" spans="1:23" ht="14.25" thickBot="1" x14ac:dyDescent="0.45">
      <c r="A5">
        <v>7</v>
      </c>
      <c r="B5" t="s">
        <v>66</v>
      </c>
      <c r="C5">
        <v>1.3</v>
      </c>
      <c r="D5" s="5">
        <v>50.43</v>
      </c>
      <c r="E5" s="5">
        <v>0.99099999999999999</v>
      </c>
      <c r="F5" s="5">
        <v>141.29</v>
      </c>
      <c r="G5" s="5">
        <v>44.72</v>
      </c>
      <c r="H5" s="5">
        <v>0.97199999999999998</v>
      </c>
      <c r="I5" s="5">
        <v>143.62200000000001</v>
      </c>
      <c r="J5" s="10" t="s">
        <v>45</v>
      </c>
      <c r="K5" s="10" t="s">
        <v>45</v>
      </c>
      <c r="M5">
        <f t="shared" si="0"/>
        <v>47.575000000000003</v>
      </c>
      <c r="P5">
        <f t="shared" ref="P5:P10" si="1">AVERAGE(M5,M25)</f>
        <v>45.734999999999999</v>
      </c>
      <c r="R5">
        <v>36.517499999999998</v>
      </c>
      <c r="T5">
        <v>37.1175</v>
      </c>
      <c r="V5">
        <f t="shared" ref="V5:V20" si="2">(P5+R5+T5)/3</f>
        <v>39.79</v>
      </c>
      <c r="W5">
        <f t="shared" ref="W5:W12" si="3">(Q5+S5)/2</f>
        <v>0</v>
      </c>
    </row>
    <row r="6" spans="1:23" ht="14.25" thickBot="1" x14ac:dyDescent="0.45">
      <c r="A6">
        <v>6</v>
      </c>
      <c r="C6">
        <v>1.2</v>
      </c>
      <c r="D6" s="5">
        <v>38.35</v>
      </c>
      <c r="E6" s="5">
        <v>0.83499999999999996</v>
      </c>
      <c r="F6" s="5">
        <v>125.38</v>
      </c>
      <c r="G6" s="5">
        <v>18.010000000000002</v>
      </c>
      <c r="H6" s="5">
        <v>0.55800000000000005</v>
      </c>
      <c r="I6" s="5">
        <v>101.51</v>
      </c>
      <c r="J6" s="5">
        <v>25.35</v>
      </c>
      <c r="K6" s="5">
        <v>21.64</v>
      </c>
      <c r="M6">
        <f t="shared" si="0"/>
        <v>28.18</v>
      </c>
      <c r="N6">
        <f t="shared" ref="N6:N12" si="4">AVERAGE(J6,K6)</f>
        <v>23.495000000000001</v>
      </c>
      <c r="P6">
        <f t="shared" si="1"/>
        <v>26.567499999999999</v>
      </c>
      <c r="Q6">
        <f t="shared" ref="Q6:Q12" si="5">AVERAGE(N6,N26)</f>
        <v>24.017499999999998</v>
      </c>
      <c r="R6">
        <v>18.625</v>
      </c>
      <c r="S6">
        <v>23.299999999999997</v>
      </c>
      <c r="T6">
        <v>15.624750000000001</v>
      </c>
      <c r="U6">
        <v>23.299999999999997</v>
      </c>
      <c r="V6">
        <f t="shared" si="2"/>
        <v>20.272416666666665</v>
      </c>
      <c r="W6">
        <f t="shared" si="3"/>
        <v>23.658749999999998</v>
      </c>
    </row>
    <row r="7" spans="1:23" ht="14.25" thickBot="1" x14ac:dyDescent="0.45">
      <c r="A7">
        <v>5</v>
      </c>
      <c r="C7">
        <v>1.1000000000000001</v>
      </c>
      <c r="D7" s="5">
        <v>11.36</v>
      </c>
      <c r="E7" s="5">
        <v>0.40400000000000003</v>
      </c>
      <c r="F7" s="5">
        <v>68.358999999999995</v>
      </c>
      <c r="G7" s="5">
        <v>2.7949999999999999</v>
      </c>
      <c r="H7" s="5">
        <v>8.1000000000000003E-2</v>
      </c>
      <c r="I7" s="5">
        <v>32.790999999999997</v>
      </c>
      <c r="J7" s="5">
        <v>6.09</v>
      </c>
      <c r="K7" s="5">
        <v>4.46</v>
      </c>
      <c r="M7">
        <f t="shared" si="0"/>
        <v>7.0774999999999997</v>
      </c>
      <c r="N7">
        <f t="shared" si="4"/>
        <v>5.2750000000000004</v>
      </c>
      <c r="P7">
        <f t="shared" si="1"/>
        <v>5.9862500000000001</v>
      </c>
      <c r="Q7">
        <f t="shared" si="5"/>
        <v>5.4024999999999999</v>
      </c>
      <c r="R7">
        <v>6.8352500000000003</v>
      </c>
      <c r="S7">
        <v>15.350000000000001</v>
      </c>
      <c r="T7">
        <v>4.1070000000000002</v>
      </c>
      <c r="U7">
        <v>15.350000000000001</v>
      </c>
      <c r="V7">
        <f t="shared" si="2"/>
        <v>5.6428333333333329</v>
      </c>
      <c r="W7">
        <f t="shared" si="3"/>
        <v>10.376250000000001</v>
      </c>
    </row>
    <row r="8" spans="1:23" s="12" customFormat="1" ht="14.25" thickBot="1" x14ac:dyDescent="0.45">
      <c r="A8" s="12">
        <v>4</v>
      </c>
      <c r="C8" s="12">
        <v>1</v>
      </c>
      <c r="D8" s="13">
        <v>8.8070000000000004</v>
      </c>
      <c r="E8" s="13">
        <v>0.308</v>
      </c>
      <c r="F8" s="13">
        <v>43.533000000000001</v>
      </c>
      <c r="G8" s="13">
        <v>1.3979999999999999</v>
      </c>
      <c r="H8" s="13">
        <v>3.7999999999999999E-2</v>
      </c>
      <c r="I8" s="13">
        <v>15.057</v>
      </c>
      <c r="J8" s="13">
        <v>5.27</v>
      </c>
      <c r="K8" s="13">
        <v>3.8</v>
      </c>
      <c r="M8" s="12">
        <f t="shared" si="0"/>
        <v>5.1025</v>
      </c>
      <c r="N8" s="12">
        <f t="shared" si="4"/>
        <v>4.5350000000000001</v>
      </c>
      <c r="P8" s="12">
        <f t="shared" si="1"/>
        <v>4.7002500000000005</v>
      </c>
      <c r="Q8" s="12">
        <f t="shared" si="5"/>
        <v>4.6924999999999999</v>
      </c>
      <c r="R8" s="12">
        <v>4.2397499999999999</v>
      </c>
      <c r="S8" s="12">
        <v>13.505000000000001</v>
      </c>
      <c r="T8" s="12">
        <v>2.3739999999999997</v>
      </c>
      <c r="U8" s="12">
        <v>13.505000000000001</v>
      </c>
      <c r="V8" s="11">
        <f t="shared" si="2"/>
        <v>3.7713333333333332</v>
      </c>
      <c r="W8" s="11">
        <f t="shared" si="3"/>
        <v>9.0987500000000008</v>
      </c>
    </row>
    <row r="9" spans="1:23" s="12" customFormat="1" ht="14.25" thickBot="1" x14ac:dyDescent="0.45">
      <c r="A9" s="12">
        <v>3</v>
      </c>
      <c r="C9" s="12">
        <v>0.9</v>
      </c>
      <c r="D9" s="13">
        <v>13.07</v>
      </c>
      <c r="E9" s="13">
        <v>0.441</v>
      </c>
      <c r="F9" s="13">
        <v>67.572999999999993</v>
      </c>
      <c r="G9" s="13">
        <v>2.95</v>
      </c>
      <c r="H9" s="13">
        <v>9.0999999999999998E-2</v>
      </c>
      <c r="I9" s="13">
        <v>33.207999999999998</v>
      </c>
      <c r="J9" s="13">
        <v>6.32</v>
      </c>
      <c r="K9" s="13">
        <v>4.5199999999999996</v>
      </c>
      <c r="M9" s="12">
        <f t="shared" si="0"/>
        <v>8.01</v>
      </c>
      <c r="N9" s="12">
        <f t="shared" si="4"/>
        <v>5.42</v>
      </c>
      <c r="P9" s="12">
        <f t="shared" si="1"/>
        <v>6.5489999999999995</v>
      </c>
      <c r="Q9" s="12">
        <f t="shared" si="5"/>
        <v>5.5075000000000003</v>
      </c>
      <c r="R9" s="12">
        <v>7.4304999999999994</v>
      </c>
      <c r="S9" s="12">
        <v>16.932499999999997</v>
      </c>
      <c r="T9" s="12">
        <v>5.6865000000000006</v>
      </c>
      <c r="U9" s="12">
        <v>16.932499999999997</v>
      </c>
      <c r="V9" s="11">
        <f t="shared" si="2"/>
        <v>6.5553333333333326</v>
      </c>
      <c r="W9" s="11">
        <f t="shared" si="3"/>
        <v>11.219999999999999</v>
      </c>
    </row>
    <row r="10" spans="1:23" s="12" customFormat="1" ht="14.25" thickBot="1" x14ac:dyDescent="0.45">
      <c r="A10" s="12">
        <v>2</v>
      </c>
      <c r="C10" s="12">
        <v>0.8</v>
      </c>
      <c r="D10" s="13">
        <v>35.65</v>
      </c>
      <c r="E10" s="13">
        <v>0.82</v>
      </c>
      <c r="F10" s="13">
        <v>116.86199999999999</v>
      </c>
      <c r="G10" s="13">
        <v>18.010000000000002</v>
      </c>
      <c r="H10" s="13">
        <v>0.52700000000000002</v>
      </c>
      <c r="I10" s="13">
        <v>105.706</v>
      </c>
      <c r="J10" s="13">
        <v>12.16</v>
      </c>
      <c r="K10" s="13">
        <v>8.7799999999999994</v>
      </c>
      <c r="M10" s="12">
        <f t="shared" si="0"/>
        <v>26.83</v>
      </c>
      <c r="N10" s="12">
        <f t="shared" si="4"/>
        <v>10.469999999999999</v>
      </c>
      <c r="P10" s="12">
        <f t="shared" si="1"/>
        <v>24.392499999999998</v>
      </c>
      <c r="Q10" s="12">
        <f t="shared" si="5"/>
        <v>10.404999999999999</v>
      </c>
      <c r="R10" s="12">
        <v>30.502499999999998</v>
      </c>
      <c r="S10" s="12">
        <v>29.252499999999998</v>
      </c>
      <c r="T10" s="12">
        <v>28.217500000000001</v>
      </c>
      <c r="U10" s="12">
        <v>29.252499999999998</v>
      </c>
      <c r="V10" s="11">
        <f t="shared" si="2"/>
        <v>27.704166666666666</v>
      </c>
      <c r="W10" s="11">
        <f t="shared" si="3"/>
        <v>19.828749999999999</v>
      </c>
    </row>
    <row r="11" spans="1:23" s="12" customFormat="1" ht="14.25" thickBot="1" x14ac:dyDescent="0.45">
      <c r="A11" s="12">
        <v>1</v>
      </c>
      <c r="C11" s="12">
        <v>0.7</v>
      </c>
      <c r="D11" s="13">
        <v>41.19</v>
      </c>
      <c r="E11" s="13">
        <v>0.92900000000000005</v>
      </c>
      <c r="F11" s="13">
        <v>130.19999999999999</v>
      </c>
      <c r="G11" s="13">
        <v>36.340000000000003</v>
      </c>
      <c r="H11" s="13">
        <v>0.89900000000000002</v>
      </c>
      <c r="I11" s="13">
        <v>143.44</v>
      </c>
      <c r="J11" s="14">
        <v>28.93</v>
      </c>
      <c r="K11" s="14">
        <v>23.33</v>
      </c>
      <c r="M11" s="12">
        <f t="shared" si="0"/>
        <v>38.765000000000001</v>
      </c>
      <c r="N11" s="12">
        <f t="shared" si="4"/>
        <v>26.13</v>
      </c>
      <c r="P11" s="12">
        <f>AVERAGE(M11,M31)</f>
        <v>37.247500000000002</v>
      </c>
      <c r="Q11" s="12">
        <f t="shared" si="5"/>
        <v>25.377499999999998</v>
      </c>
      <c r="R11" s="12">
        <v>38.625</v>
      </c>
      <c r="S11" s="12">
        <v>55.542499999999997</v>
      </c>
      <c r="T11" s="12">
        <v>40.424999999999997</v>
      </c>
      <c r="U11" s="12">
        <v>55.542499999999997</v>
      </c>
      <c r="V11" s="11">
        <f t="shared" si="2"/>
        <v>38.765833333333333</v>
      </c>
      <c r="W11" s="11">
        <f t="shared" si="3"/>
        <v>40.459999999999994</v>
      </c>
    </row>
    <row r="12" spans="1:23" s="12" customFormat="1" ht="14.25" thickBot="1" x14ac:dyDescent="0.45">
      <c r="A12" s="12">
        <v>0</v>
      </c>
      <c r="C12" s="12">
        <v>0.6</v>
      </c>
      <c r="D12" s="13">
        <v>47.59</v>
      </c>
      <c r="E12" s="13">
        <v>0.95799999999999996</v>
      </c>
      <c r="F12" s="13">
        <v>142.154</v>
      </c>
      <c r="G12" s="13">
        <v>42.24</v>
      </c>
      <c r="H12" s="13">
        <v>0.95699999999999996</v>
      </c>
      <c r="I12" s="13">
        <v>155.58799999999999</v>
      </c>
      <c r="J12" s="13">
        <v>66.760000000000005</v>
      </c>
      <c r="K12" s="13">
        <v>62.81</v>
      </c>
      <c r="M12" s="12">
        <f t="shared" si="0"/>
        <v>44.915000000000006</v>
      </c>
      <c r="N12" s="12">
        <f t="shared" si="4"/>
        <v>64.784999999999997</v>
      </c>
      <c r="P12" s="12">
        <f>AVERAGE(M12,M32)</f>
        <v>43.525000000000006</v>
      </c>
      <c r="Q12" s="12">
        <f t="shared" si="5"/>
        <v>63.537499999999994</v>
      </c>
      <c r="R12" s="12">
        <v>42.012500000000003</v>
      </c>
      <c r="S12" s="12">
        <v>89.679999999999993</v>
      </c>
      <c r="T12" s="12">
        <v>44.435000000000002</v>
      </c>
      <c r="U12" s="12">
        <v>89.679999999999993</v>
      </c>
      <c r="V12" s="11">
        <f>(P12+R12+T12)/3</f>
        <v>43.324166666666677</v>
      </c>
      <c r="W12" s="11">
        <f t="shared" si="3"/>
        <v>76.608749999999986</v>
      </c>
    </row>
    <row r="13" spans="1:23" ht="14.25" thickBot="1" x14ac:dyDescent="0.45">
      <c r="A13">
        <v>7</v>
      </c>
      <c r="B13" t="s">
        <v>67</v>
      </c>
      <c r="C13">
        <v>1.3</v>
      </c>
      <c r="D13" s="5">
        <v>37.93</v>
      </c>
      <c r="E13" s="5">
        <v>0.91600000000000004</v>
      </c>
      <c r="F13" s="5">
        <v>84.165000000000006</v>
      </c>
      <c r="G13" s="5">
        <v>28.57</v>
      </c>
      <c r="H13" s="5">
        <v>0.78900000000000003</v>
      </c>
      <c r="I13" s="5">
        <v>68.12</v>
      </c>
      <c r="M13">
        <f t="shared" ref="M13:M20" si="6">AVERAGE(D13, G13)</f>
        <v>33.25</v>
      </c>
      <c r="P13">
        <f t="shared" ref="P13:P20" si="7">AVERAGE(M13,M33)</f>
        <v>34.295000000000002</v>
      </c>
      <c r="R13">
        <v>22.4025</v>
      </c>
      <c r="T13">
        <v>23.935000000000002</v>
      </c>
      <c r="V13">
        <f t="shared" si="2"/>
        <v>26.877500000000001</v>
      </c>
    </row>
    <row r="14" spans="1:23" ht="14.25" thickBot="1" x14ac:dyDescent="0.45">
      <c r="A14">
        <v>6</v>
      </c>
      <c r="C14">
        <v>1.2</v>
      </c>
      <c r="D14" s="5">
        <v>36.08</v>
      </c>
      <c r="E14" s="5">
        <v>0.88500000000000001</v>
      </c>
      <c r="F14" s="5">
        <v>43.503999999999998</v>
      </c>
      <c r="G14" s="5">
        <v>16.93</v>
      </c>
      <c r="H14" s="5">
        <v>0.503</v>
      </c>
      <c r="I14" s="5">
        <v>9.3740000000000006</v>
      </c>
      <c r="M14">
        <f t="shared" si="6"/>
        <v>26.504999999999999</v>
      </c>
      <c r="P14">
        <f t="shared" si="7"/>
        <v>28.055</v>
      </c>
      <c r="R14">
        <v>9.4297500000000003</v>
      </c>
      <c r="T14">
        <v>7.8512500000000003</v>
      </c>
      <c r="V14">
        <f t="shared" si="2"/>
        <v>15.112</v>
      </c>
    </row>
    <row r="15" spans="1:23" ht="14.25" thickBot="1" x14ac:dyDescent="0.45">
      <c r="A15">
        <v>5</v>
      </c>
      <c r="C15">
        <v>1.1000000000000001</v>
      </c>
      <c r="D15" s="5">
        <v>14.77</v>
      </c>
      <c r="E15" s="5">
        <v>0.47899999999999998</v>
      </c>
      <c r="F15" s="5">
        <v>20.603999999999999</v>
      </c>
      <c r="G15" s="5">
        <v>1.5529999999999999</v>
      </c>
      <c r="H15" s="5">
        <v>5.2999999999999999E-2</v>
      </c>
      <c r="I15" s="5">
        <v>6.6029999999999998</v>
      </c>
      <c r="M15">
        <f t="shared" si="6"/>
        <v>8.1615000000000002</v>
      </c>
      <c r="P15">
        <f t="shared" si="7"/>
        <v>8.18675</v>
      </c>
      <c r="R15">
        <v>4.6717499999999994</v>
      </c>
      <c r="T15">
        <v>2.9492500000000001</v>
      </c>
      <c r="V15">
        <f t="shared" si="2"/>
        <v>5.2692499999999995</v>
      </c>
    </row>
    <row r="16" spans="1:23" s="12" customFormat="1" ht="14.25" thickBot="1" x14ac:dyDescent="0.45">
      <c r="A16" s="12">
        <v>4</v>
      </c>
      <c r="C16" s="12">
        <v>1</v>
      </c>
      <c r="D16" s="13">
        <v>9.375</v>
      </c>
      <c r="E16" s="13">
        <v>0.32200000000000001</v>
      </c>
      <c r="F16" s="13">
        <v>43.23</v>
      </c>
      <c r="G16" s="13">
        <v>1.242</v>
      </c>
      <c r="H16" s="13">
        <v>3.5999999999999997E-2</v>
      </c>
      <c r="I16" s="13">
        <v>14.364000000000001</v>
      </c>
      <c r="M16" s="12">
        <f t="shared" si="6"/>
        <v>5.3085000000000004</v>
      </c>
      <c r="P16" s="12">
        <f t="shared" si="7"/>
        <v>4.95</v>
      </c>
      <c r="R16" s="12">
        <v>3.31175</v>
      </c>
      <c r="T16" s="12">
        <v>2.4485000000000001</v>
      </c>
      <c r="V16" s="12">
        <f t="shared" si="2"/>
        <v>3.5700833333333328</v>
      </c>
    </row>
    <row r="17" spans="1:22" s="12" customFormat="1" ht="14.25" thickBot="1" x14ac:dyDescent="0.45">
      <c r="A17" s="12">
        <v>3</v>
      </c>
      <c r="C17" s="12">
        <v>0.9</v>
      </c>
      <c r="D17" s="13">
        <v>11.65</v>
      </c>
      <c r="E17" s="13">
        <v>0.379</v>
      </c>
      <c r="F17" s="13">
        <v>23.027000000000001</v>
      </c>
      <c r="G17" s="13">
        <v>2.0190000000000001</v>
      </c>
      <c r="H17" s="13">
        <v>7.4999999999999997E-2</v>
      </c>
      <c r="I17" s="13">
        <v>7.0030000000000001</v>
      </c>
      <c r="M17" s="12">
        <f t="shared" si="6"/>
        <v>6.8345000000000002</v>
      </c>
      <c r="P17" s="12">
        <f t="shared" si="7"/>
        <v>6.0069999999999997</v>
      </c>
      <c r="R17" s="12">
        <v>5.4157500000000001</v>
      </c>
      <c r="T17" s="12">
        <v>3.601</v>
      </c>
      <c r="V17" s="12">
        <f t="shared" si="2"/>
        <v>5.0079166666666666</v>
      </c>
    </row>
    <row r="18" spans="1:22" s="12" customFormat="1" ht="14.25" thickBot="1" x14ac:dyDescent="0.45">
      <c r="A18" s="12">
        <v>2</v>
      </c>
      <c r="C18" s="12">
        <v>0.8</v>
      </c>
      <c r="D18" s="13">
        <v>23.44</v>
      </c>
      <c r="E18" s="13">
        <v>0.62</v>
      </c>
      <c r="F18" s="13">
        <v>11.718999999999999</v>
      </c>
      <c r="G18" s="13">
        <v>10.56</v>
      </c>
      <c r="H18" s="13">
        <v>0.35899999999999999</v>
      </c>
      <c r="I18" s="13">
        <v>11.92</v>
      </c>
      <c r="M18" s="12">
        <f t="shared" si="6"/>
        <v>17</v>
      </c>
      <c r="P18" s="12">
        <f t="shared" si="7"/>
        <v>14.30025</v>
      </c>
      <c r="R18" s="12">
        <v>14.025</v>
      </c>
      <c r="T18" s="12">
        <v>12.047499999999999</v>
      </c>
      <c r="V18" s="12">
        <f t="shared" si="2"/>
        <v>13.457583333333332</v>
      </c>
    </row>
    <row r="19" spans="1:22" s="12" customFormat="1" ht="14.25" thickBot="1" x14ac:dyDescent="0.45">
      <c r="A19" s="12">
        <v>1</v>
      </c>
      <c r="C19" s="12">
        <v>0.7</v>
      </c>
      <c r="D19" s="13">
        <v>25.99</v>
      </c>
      <c r="E19" s="13">
        <v>0.68300000000000005</v>
      </c>
      <c r="F19" s="13">
        <v>35.652000000000001</v>
      </c>
      <c r="G19" s="13">
        <v>14.91</v>
      </c>
      <c r="H19" s="13">
        <v>0.496</v>
      </c>
      <c r="I19" s="13">
        <v>39.845999999999997</v>
      </c>
      <c r="M19" s="12">
        <f t="shared" si="6"/>
        <v>20.45</v>
      </c>
      <c r="P19" s="12">
        <f t="shared" si="7"/>
        <v>18.27</v>
      </c>
      <c r="R19" s="12">
        <v>19.047499999999999</v>
      </c>
      <c r="T19" s="12">
        <v>17.215</v>
      </c>
      <c r="V19" s="12">
        <f t="shared" si="2"/>
        <v>18.177499999999998</v>
      </c>
    </row>
    <row r="20" spans="1:22" s="12" customFormat="1" ht="14.25" thickBot="1" x14ac:dyDescent="0.45">
      <c r="A20" s="12">
        <v>0</v>
      </c>
      <c r="C20" s="12">
        <v>0.6</v>
      </c>
      <c r="D20" s="13">
        <v>30.68</v>
      </c>
      <c r="E20" s="13">
        <v>0.76</v>
      </c>
      <c r="F20" s="13">
        <v>55.825000000000003</v>
      </c>
      <c r="G20" s="13">
        <v>18.170000000000002</v>
      </c>
      <c r="H20" s="13">
        <v>0.57899999999999996</v>
      </c>
      <c r="I20" s="13">
        <v>59.633000000000003</v>
      </c>
      <c r="M20" s="12">
        <f t="shared" si="6"/>
        <v>24.425000000000001</v>
      </c>
      <c r="P20" s="12">
        <f t="shared" si="7"/>
        <v>22.045000000000002</v>
      </c>
      <c r="R20" s="12">
        <v>22.112500000000001</v>
      </c>
      <c r="T20" s="12">
        <v>20.452500000000001</v>
      </c>
      <c r="V20" s="12">
        <f t="shared" si="2"/>
        <v>21.536666666666665</v>
      </c>
    </row>
    <row r="21" spans="1:22" ht="14.25" thickBot="1" x14ac:dyDescent="0.45">
      <c r="D21" t="s">
        <v>43</v>
      </c>
      <c r="G21" t="s">
        <v>44</v>
      </c>
      <c r="M21" t="s">
        <v>84</v>
      </c>
    </row>
    <row r="22" spans="1:22" ht="14.25" thickBot="1" x14ac:dyDescent="0.45">
      <c r="C22" t="s">
        <v>41</v>
      </c>
      <c r="D22" s="2" t="s">
        <v>2</v>
      </c>
      <c r="E22" s="3"/>
      <c r="F22" s="3"/>
      <c r="G22" s="2" t="s">
        <v>2</v>
      </c>
      <c r="H22" s="3"/>
      <c r="I22" s="3"/>
      <c r="J22" t="s">
        <v>19</v>
      </c>
      <c r="M22" t="s">
        <v>76</v>
      </c>
    </row>
    <row r="23" spans="1:22" ht="14.25" thickBot="1" x14ac:dyDescent="0.45">
      <c r="D23" s="5"/>
      <c r="E23" s="8"/>
      <c r="F23" s="8"/>
      <c r="G23" s="5"/>
      <c r="H23" s="8"/>
      <c r="I23" s="8"/>
      <c r="J23" s="5" t="s">
        <v>21</v>
      </c>
      <c r="K23" s="5" t="s">
        <v>22</v>
      </c>
      <c r="M23" t="s">
        <v>2</v>
      </c>
      <c r="N23" t="s">
        <v>19</v>
      </c>
    </row>
    <row r="24" spans="1:22" s="12" customFormat="1" ht="14.25" thickBot="1" x14ac:dyDescent="0.45">
      <c r="B24" s="12" t="s">
        <v>38</v>
      </c>
      <c r="C24" s="12" t="s">
        <v>53</v>
      </c>
      <c r="D24" s="13">
        <v>7.6639999999999997</v>
      </c>
      <c r="E24" s="13">
        <v>0.184</v>
      </c>
      <c r="F24" s="13">
        <v>26.798999999999999</v>
      </c>
      <c r="G24" s="13">
        <v>1.1140000000000001</v>
      </c>
      <c r="H24" s="13">
        <v>4.1000000000000002E-2</v>
      </c>
      <c r="I24" s="13">
        <v>15.342000000000001</v>
      </c>
      <c r="J24" s="13">
        <v>5.55</v>
      </c>
      <c r="K24" s="13">
        <v>4.1500000000000004</v>
      </c>
      <c r="M24" s="12">
        <f t="shared" ref="M24" si="8">AVERAGE(D24, G24)</f>
        <v>4.3890000000000002</v>
      </c>
      <c r="N24" s="12">
        <f t="shared" ref="N24" si="9">AVERAGE(J24,K24)</f>
        <v>4.8499999999999996</v>
      </c>
    </row>
    <row r="25" spans="1:22" ht="14.25" thickBot="1" x14ac:dyDescent="0.45">
      <c r="A25">
        <v>7</v>
      </c>
      <c r="B25" t="s">
        <v>66</v>
      </c>
      <c r="C25">
        <v>1.3</v>
      </c>
      <c r="D25" s="5">
        <v>47.26</v>
      </c>
      <c r="E25" s="5">
        <v>0.98199999999999998</v>
      </c>
      <c r="F25" s="5">
        <v>133.05799999999999</v>
      </c>
      <c r="G25" s="5">
        <v>40.53</v>
      </c>
      <c r="H25" s="5">
        <v>0.93</v>
      </c>
      <c r="I25" s="5">
        <v>146.041</v>
      </c>
      <c r="J25" s="10" t="s">
        <v>45</v>
      </c>
      <c r="K25" s="10" t="s">
        <v>45</v>
      </c>
      <c r="M25">
        <f t="shared" ref="M25:M32" si="10">AVERAGE(D25, G25)</f>
        <v>43.894999999999996</v>
      </c>
    </row>
    <row r="26" spans="1:22" ht="14.25" thickBot="1" x14ac:dyDescent="0.45">
      <c r="A26">
        <v>6</v>
      </c>
      <c r="C26">
        <v>1.2</v>
      </c>
      <c r="D26" s="5">
        <v>33.21</v>
      </c>
      <c r="E26" s="5">
        <v>0.81799999999999995</v>
      </c>
      <c r="F26" s="5">
        <v>118.279</v>
      </c>
      <c r="G26" s="5">
        <v>16.7</v>
      </c>
      <c r="H26" s="5">
        <v>0.54</v>
      </c>
      <c r="I26" s="5">
        <v>105.64100000000001</v>
      </c>
      <c r="J26" s="5">
        <v>26.7</v>
      </c>
      <c r="K26" s="5">
        <v>22.38</v>
      </c>
      <c r="M26">
        <f t="shared" si="10"/>
        <v>24.954999999999998</v>
      </c>
      <c r="N26">
        <f t="shared" ref="N26:N32" si="11">AVERAGE(J26,K26)</f>
        <v>24.54</v>
      </c>
    </row>
    <row r="27" spans="1:22" ht="14.25" thickBot="1" x14ac:dyDescent="0.45">
      <c r="A27">
        <v>5</v>
      </c>
      <c r="C27">
        <v>1.1000000000000001</v>
      </c>
      <c r="D27" s="5">
        <v>7.117</v>
      </c>
      <c r="E27" s="5">
        <v>0.222</v>
      </c>
      <c r="F27" s="5">
        <v>54.228999999999999</v>
      </c>
      <c r="G27" s="5">
        <v>2.673</v>
      </c>
      <c r="H27" s="5">
        <v>9.2999999999999999E-2</v>
      </c>
      <c r="I27" s="5">
        <v>34.743000000000002</v>
      </c>
      <c r="J27" s="5">
        <v>6.32</v>
      </c>
      <c r="K27" s="5">
        <v>4.74</v>
      </c>
      <c r="M27">
        <f t="shared" si="10"/>
        <v>4.8949999999999996</v>
      </c>
      <c r="N27">
        <f t="shared" si="11"/>
        <v>5.53</v>
      </c>
    </row>
    <row r="28" spans="1:22" s="12" customFormat="1" ht="14.25" thickBot="1" x14ac:dyDescent="0.45">
      <c r="A28" s="12">
        <v>4</v>
      </c>
      <c r="C28" s="12">
        <v>1</v>
      </c>
      <c r="D28" s="13">
        <v>7.4820000000000002</v>
      </c>
      <c r="E28" s="13">
        <v>0.184</v>
      </c>
      <c r="F28" s="13">
        <v>27.21</v>
      </c>
      <c r="G28" s="15">
        <v>1.1140000000000001</v>
      </c>
      <c r="H28" s="13">
        <v>4.2000000000000003E-2</v>
      </c>
      <c r="I28" s="13">
        <v>15.378</v>
      </c>
      <c r="J28" s="13">
        <v>5.56</v>
      </c>
      <c r="K28" s="13">
        <v>4.1399999999999997</v>
      </c>
      <c r="M28" s="12">
        <f t="shared" si="10"/>
        <v>4.298</v>
      </c>
      <c r="N28" s="12">
        <f t="shared" si="11"/>
        <v>4.8499999999999996</v>
      </c>
    </row>
    <row r="29" spans="1:22" s="12" customFormat="1" ht="14.25" thickBot="1" x14ac:dyDescent="0.45">
      <c r="A29" s="12">
        <v>3</v>
      </c>
      <c r="C29" s="12">
        <v>0.9</v>
      </c>
      <c r="D29" s="13">
        <v>8.3940000000000001</v>
      </c>
      <c r="E29" s="13">
        <v>0.26300000000000001</v>
      </c>
      <c r="F29" s="13">
        <v>48.472000000000001</v>
      </c>
      <c r="G29" s="13">
        <v>1.782</v>
      </c>
      <c r="H29" s="13">
        <v>6.8000000000000005E-2</v>
      </c>
      <c r="I29" s="13">
        <v>29.888000000000002</v>
      </c>
      <c r="J29" s="13">
        <v>6.4</v>
      </c>
      <c r="K29" s="13">
        <v>4.79</v>
      </c>
      <c r="M29" s="12">
        <f t="shared" si="10"/>
        <v>5.0880000000000001</v>
      </c>
      <c r="N29" s="12">
        <f t="shared" si="11"/>
        <v>5.5950000000000006</v>
      </c>
    </row>
    <row r="30" spans="1:22" s="12" customFormat="1" ht="14.25" thickBot="1" x14ac:dyDescent="0.45">
      <c r="A30" s="12">
        <v>2</v>
      </c>
      <c r="C30" s="12">
        <v>0.8</v>
      </c>
      <c r="D30" s="13">
        <v>26.09</v>
      </c>
      <c r="E30" s="13">
        <v>0.68600000000000005</v>
      </c>
      <c r="F30" s="13">
        <v>115.617</v>
      </c>
      <c r="G30" s="13">
        <v>17.82</v>
      </c>
      <c r="H30" s="13">
        <v>0.501</v>
      </c>
      <c r="I30" s="13">
        <v>106.59399999999999</v>
      </c>
      <c r="J30" s="13">
        <v>11.75</v>
      </c>
      <c r="K30" s="13">
        <v>8.93</v>
      </c>
      <c r="M30" s="12">
        <f t="shared" si="10"/>
        <v>21.954999999999998</v>
      </c>
      <c r="N30" s="12">
        <f t="shared" si="11"/>
        <v>10.34</v>
      </c>
    </row>
    <row r="31" spans="1:22" s="12" customFormat="1" ht="14.25" thickBot="1" x14ac:dyDescent="0.45">
      <c r="A31" s="12">
        <v>1</v>
      </c>
      <c r="C31" s="12">
        <v>0.7</v>
      </c>
      <c r="D31" s="13">
        <v>34.49</v>
      </c>
      <c r="E31" s="13">
        <v>0.85599999999999998</v>
      </c>
      <c r="F31" s="13">
        <v>133.60400000000001</v>
      </c>
      <c r="G31" s="13">
        <v>36.97</v>
      </c>
      <c r="H31" s="13">
        <v>0.85599999999999998</v>
      </c>
      <c r="I31" s="13">
        <v>136.84</v>
      </c>
      <c r="J31" s="14">
        <v>27.26</v>
      </c>
      <c r="K31" s="14">
        <v>21.99</v>
      </c>
      <c r="M31" s="12">
        <f t="shared" si="10"/>
        <v>35.730000000000004</v>
      </c>
      <c r="N31" s="12">
        <f t="shared" si="11"/>
        <v>24.625</v>
      </c>
    </row>
    <row r="32" spans="1:22" s="12" customFormat="1" ht="14.25" thickBot="1" x14ac:dyDescent="0.45">
      <c r="A32" s="12">
        <v>0</v>
      </c>
      <c r="C32" s="12">
        <v>0.6</v>
      </c>
      <c r="D32" s="13">
        <v>43.07</v>
      </c>
      <c r="E32" s="13">
        <v>0.92800000000000005</v>
      </c>
      <c r="F32" s="13">
        <v>138.20599999999999</v>
      </c>
      <c r="G32" s="13">
        <v>41.2</v>
      </c>
      <c r="H32" s="13">
        <v>0.92400000000000004</v>
      </c>
      <c r="I32" s="13">
        <v>147.91200000000001</v>
      </c>
      <c r="J32" s="13">
        <v>64.38</v>
      </c>
      <c r="K32" s="13">
        <v>60.2</v>
      </c>
      <c r="M32" s="12">
        <f t="shared" si="10"/>
        <v>42.135000000000005</v>
      </c>
      <c r="N32" s="12">
        <f t="shared" si="11"/>
        <v>62.29</v>
      </c>
    </row>
    <row r="33" spans="1:13" ht="14.25" thickBot="1" x14ac:dyDescent="0.45">
      <c r="A33">
        <v>7</v>
      </c>
      <c r="B33" t="s">
        <v>67</v>
      </c>
      <c r="C33">
        <v>1.3</v>
      </c>
      <c r="D33" s="5">
        <v>31.93</v>
      </c>
      <c r="E33" s="5">
        <v>0.83299999999999996</v>
      </c>
      <c r="F33" s="5">
        <v>77.754999999999995</v>
      </c>
      <c r="G33" s="5">
        <v>38.75</v>
      </c>
      <c r="H33" s="5">
        <v>0.89200000000000002</v>
      </c>
      <c r="I33" s="5">
        <v>72.644000000000005</v>
      </c>
      <c r="M33">
        <f t="shared" ref="M33:M40" si="12">AVERAGE(D33, G33)</f>
        <v>35.340000000000003</v>
      </c>
    </row>
    <row r="34" spans="1:13" ht="14.25" thickBot="1" x14ac:dyDescent="0.45">
      <c r="A34">
        <v>6</v>
      </c>
      <c r="C34">
        <v>1.2</v>
      </c>
      <c r="D34" s="5">
        <v>32.479999999999997</v>
      </c>
      <c r="E34" s="5">
        <v>0.81599999999999995</v>
      </c>
      <c r="F34" s="5">
        <v>40.89</v>
      </c>
      <c r="G34" s="5">
        <v>26.73</v>
      </c>
      <c r="H34" s="5">
        <v>0.68</v>
      </c>
      <c r="I34" s="5">
        <v>17.649999999999999</v>
      </c>
      <c r="M34">
        <f t="shared" si="12"/>
        <v>29.604999999999997</v>
      </c>
    </row>
    <row r="35" spans="1:13" ht="14.25" thickBot="1" x14ac:dyDescent="0.45">
      <c r="A35">
        <v>5</v>
      </c>
      <c r="C35">
        <v>1.1000000000000001</v>
      </c>
      <c r="D35" s="5">
        <v>14.42</v>
      </c>
      <c r="E35" s="5">
        <v>0.40100000000000002</v>
      </c>
      <c r="F35" s="5">
        <v>17.861000000000001</v>
      </c>
      <c r="G35" s="5">
        <v>2.004</v>
      </c>
      <c r="H35" s="5">
        <v>7.0999999999999994E-2</v>
      </c>
      <c r="I35" s="5">
        <v>7.657</v>
      </c>
      <c r="M35">
        <f t="shared" si="12"/>
        <v>8.2119999999999997</v>
      </c>
    </row>
    <row r="36" spans="1:13" s="12" customFormat="1" ht="14.25" thickBot="1" x14ac:dyDescent="0.45">
      <c r="A36" s="12">
        <v>4</v>
      </c>
      <c r="C36" s="12">
        <v>1</v>
      </c>
      <c r="D36" s="13">
        <v>7.8470000000000004</v>
      </c>
      <c r="E36" s="13">
        <v>0.187</v>
      </c>
      <c r="F36" s="13">
        <v>27.308</v>
      </c>
      <c r="G36" s="13">
        <v>1.3360000000000001</v>
      </c>
      <c r="H36" s="13">
        <v>4.1000000000000002E-2</v>
      </c>
      <c r="I36" s="13">
        <v>13.656000000000001</v>
      </c>
      <c r="M36" s="12">
        <f t="shared" si="12"/>
        <v>4.5914999999999999</v>
      </c>
    </row>
    <row r="37" spans="1:13" s="12" customFormat="1" ht="14.25" thickBot="1" x14ac:dyDescent="0.45">
      <c r="A37" s="12">
        <v>3</v>
      </c>
      <c r="C37" s="12">
        <v>0.9</v>
      </c>
      <c r="D37" s="13">
        <v>8.577</v>
      </c>
      <c r="E37" s="13">
        <v>0.26900000000000002</v>
      </c>
      <c r="F37" s="13">
        <v>15.526999999999999</v>
      </c>
      <c r="G37" s="13">
        <v>1.782</v>
      </c>
      <c r="H37" s="13">
        <v>5.1999999999999998E-2</v>
      </c>
      <c r="I37" s="13">
        <v>5.1820000000000004</v>
      </c>
      <c r="M37" s="12">
        <f t="shared" si="12"/>
        <v>5.1795</v>
      </c>
    </row>
    <row r="38" spans="1:13" s="12" customFormat="1" ht="14.25" thickBot="1" x14ac:dyDescent="0.45">
      <c r="A38" s="12">
        <v>2</v>
      </c>
      <c r="C38" s="12">
        <v>0.8</v>
      </c>
      <c r="D38" s="13">
        <v>14.96</v>
      </c>
      <c r="E38" s="13">
        <v>0.49</v>
      </c>
      <c r="F38" s="13">
        <v>12.539</v>
      </c>
      <c r="G38" s="13">
        <v>8.2409999999999997</v>
      </c>
      <c r="H38" s="13">
        <v>0.26200000000000001</v>
      </c>
      <c r="I38" s="13">
        <v>15.375</v>
      </c>
      <c r="M38" s="12">
        <f t="shared" si="12"/>
        <v>11.6005</v>
      </c>
    </row>
    <row r="39" spans="1:13" s="12" customFormat="1" ht="14.25" thickBot="1" x14ac:dyDescent="0.45">
      <c r="A39" s="12">
        <v>1</v>
      </c>
      <c r="C39" s="12">
        <v>0.7</v>
      </c>
      <c r="D39" s="13">
        <v>17.7</v>
      </c>
      <c r="E39" s="13">
        <v>0.55600000000000005</v>
      </c>
      <c r="F39" s="13">
        <v>33.533000000000001</v>
      </c>
      <c r="G39" s="13">
        <v>14.48</v>
      </c>
      <c r="H39" s="13">
        <v>0.44600000000000001</v>
      </c>
      <c r="I39" s="13">
        <v>51.292999999999999</v>
      </c>
      <c r="M39" s="12">
        <f t="shared" si="12"/>
        <v>16.09</v>
      </c>
    </row>
    <row r="40" spans="1:13" s="12" customFormat="1" ht="14.25" thickBot="1" x14ac:dyDescent="0.45">
      <c r="A40" s="12">
        <v>0</v>
      </c>
      <c r="C40" s="12">
        <v>0.6</v>
      </c>
      <c r="D40" s="13">
        <v>20.62</v>
      </c>
      <c r="E40" s="13">
        <v>0.61899999999999999</v>
      </c>
      <c r="F40" s="13">
        <v>53.771000000000001</v>
      </c>
      <c r="G40" s="13">
        <v>18.71</v>
      </c>
      <c r="H40" s="13">
        <v>0.53500000000000003</v>
      </c>
      <c r="I40" s="13">
        <v>67.87</v>
      </c>
      <c r="M40" s="12">
        <f t="shared" si="12"/>
        <v>19.664999999999999</v>
      </c>
    </row>
  </sheetData>
  <sortState xmlns:xlrd2="http://schemas.microsoft.com/office/spreadsheetml/2017/richdata2" ref="A33:Q39">
    <sortCondition descending="1" ref="A33:A39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a=0.6</vt:lpstr>
      <vt:lpstr>a= 0.7</vt:lpstr>
      <vt:lpstr>a = 0.8</vt:lpstr>
      <vt:lpstr>a = 0.9</vt:lpstr>
      <vt:lpstr>a = 1.0</vt:lpstr>
      <vt:lpstr>a = 1.1</vt:lpstr>
      <vt:lpstr>a = 1.2</vt:lpstr>
      <vt:lpstr>a = 1.3</vt:lpstr>
      <vt:lpstr>Libr</vt:lpstr>
      <vt:lpstr>VCTK_d</vt:lpstr>
      <vt:lpstr>VCTK_c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Jade_</cp:lastModifiedBy>
  <dcterms:created xsi:type="dcterms:W3CDTF">2015-06-05T18:19:34Z</dcterms:created>
  <dcterms:modified xsi:type="dcterms:W3CDTF">2022-07-26T17:34:11Z</dcterms:modified>
</cp:coreProperties>
</file>