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Study\Postgraduate\2 Individual Project\Results\"/>
    </mc:Choice>
  </mc:AlternateContent>
  <xr:revisionPtr revIDLastSave="0" documentId="13_ncr:1_{593661B9-7FAC-4193-B622-3C2BE388B06D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r = 1.0" sheetId="2" r:id="rId1"/>
    <sheet name="r =0.975" sheetId="1" r:id="rId2"/>
    <sheet name="r = 0.95" sheetId="3" r:id="rId3"/>
    <sheet name="r = 0.9" sheetId="4" r:id="rId4"/>
    <sheet name="r=0.85" sheetId="5" r:id="rId5"/>
    <sheet name="r = 0.8" sheetId="6" r:id="rId6"/>
    <sheet name="Lib" sheetId="7" r:id="rId7"/>
    <sheet name="Sheet1" sheetId="10" r:id="rId8"/>
    <sheet name="VCTK_d" sheetId="8" r:id="rId9"/>
    <sheet name="VCTK_c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7" l="1"/>
  <c r="W4" i="7"/>
  <c r="V5" i="7"/>
  <c r="V4" i="7"/>
  <c r="Q6" i="8"/>
  <c r="Q7" i="9"/>
  <c r="Q8" i="9"/>
  <c r="Q10" i="9"/>
  <c r="Q5" i="7"/>
  <c r="Q6" i="7"/>
  <c r="Q7" i="7"/>
  <c r="Q8" i="7"/>
  <c r="Q9" i="7"/>
  <c r="Q10" i="7"/>
  <c r="Q4" i="7"/>
  <c r="P5" i="7"/>
  <c r="P6" i="7"/>
  <c r="P7" i="7"/>
  <c r="P8" i="7"/>
  <c r="P9" i="7"/>
  <c r="P10" i="7"/>
  <c r="P4" i="7"/>
  <c r="N5" i="7"/>
  <c r="N6" i="7"/>
  <c r="N7" i="7"/>
  <c r="N8" i="7"/>
  <c r="N9" i="7"/>
  <c r="N10" i="7"/>
  <c r="N25" i="7"/>
  <c r="N26" i="7"/>
  <c r="N27" i="7"/>
  <c r="N28" i="7"/>
  <c r="N29" i="7"/>
  <c r="N30" i="7"/>
  <c r="N24" i="7"/>
  <c r="M25" i="7"/>
  <c r="M26" i="7"/>
  <c r="M27" i="7"/>
  <c r="M28" i="7"/>
  <c r="M29" i="7"/>
  <c r="M30" i="7"/>
  <c r="M33" i="7"/>
  <c r="M34" i="7"/>
  <c r="M35" i="7"/>
  <c r="M36" i="7"/>
  <c r="M37" i="7"/>
  <c r="M38" i="7"/>
  <c r="M24" i="7"/>
  <c r="M5" i="7"/>
  <c r="M6" i="7"/>
  <c r="M7" i="7"/>
  <c r="M8" i="7"/>
  <c r="M9" i="7"/>
  <c r="M10" i="7"/>
  <c r="M13" i="7"/>
  <c r="M14" i="7"/>
  <c r="M15" i="7"/>
  <c r="M16" i="7"/>
  <c r="M17" i="7"/>
  <c r="M18" i="7"/>
  <c r="M4" i="7"/>
  <c r="Q5" i="8"/>
  <c r="P6" i="8"/>
  <c r="P5" i="8"/>
  <c r="P4" i="8"/>
  <c r="N25" i="8"/>
  <c r="N26" i="8"/>
  <c r="N27" i="8"/>
  <c r="N28" i="8"/>
  <c r="N29" i="8"/>
  <c r="N30" i="8"/>
  <c r="N24" i="8"/>
  <c r="M25" i="8"/>
  <c r="M26" i="8"/>
  <c r="M27" i="8"/>
  <c r="M28" i="8"/>
  <c r="M29" i="8"/>
  <c r="M30" i="8"/>
  <c r="M33" i="8"/>
  <c r="M34" i="8"/>
  <c r="M35" i="8"/>
  <c r="M36" i="8"/>
  <c r="M37" i="8"/>
  <c r="M38" i="8"/>
  <c r="M24" i="8"/>
  <c r="M5" i="8"/>
  <c r="M6" i="8"/>
  <c r="M7" i="8"/>
  <c r="M8" i="8"/>
  <c r="M9" i="8"/>
  <c r="M10" i="8"/>
  <c r="M13" i="8"/>
  <c r="M14" i="8"/>
  <c r="M15" i="8"/>
  <c r="M16" i="8"/>
  <c r="M17" i="8"/>
  <c r="M18" i="8"/>
  <c r="M4" i="8"/>
  <c r="N5" i="8"/>
  <c r="Q5" i="9"/>
  <c r="N25" i="9"/>
  <c r="N5" i="9"/>
  <c r="M30" i="9"/>
  <c r="P10" i="9" s="1"/>
  <c r="M29" i="9"/>
  <c r="M25" i="9"/>
  <c r="M24" i="9"/>
  <c r="M38" i="9" l="1"/>
  <c r="M37" i="9"/>
  <c r="M36" i="9"/>
  <c r="M35" i="9"/>
  <c r="M34" i="9"/>
  <c r="M33" i="9"/>
  <c r="N30" i="9"/>
  <c r="N29" i="9"/>
  <c r="N28" i="9"/>
  <c r="M28" i="9"/>
  <c r="N27" i="9"/>
  <c r="M27" i="9"/>
  <c r="N26" i="9"/>
  <c r="M26" i="9"/>
  <c r="N24" i="9"/>
  <c r="M18" i="9"/>
  <c r="M17" i="9"/>
  <c r="M16" i="9"/>
  <c r="M15" i="9"/>
  <c r="M14" i="9"/>
  <c r="M13" i="9"/>
  <c r="N10" i="9"/>
  <c r="M10" i="9"/>
  <c r="N9" i="9"/>
  <c r="Q9" i="9" s="1"/>
  <c r="M9" i="9"/>
  <c r="N8" i="9"/>
  <c r="M8" i="9"/>
  <c r="N7" i="9"/>
  <c r="M7" i="9"/>
  <c r="N6" i="9"/>
  <c r="Q6" i="9" s="1"/>
  <c r="M6" i="9"/>
  <c r="M5" i="9"/>
  <c r="N4" i="9"/>
  <c r="M4" i="9"/>
  <c r="P4" i="9" s="1"/>
  <c r="P18" i="9" l="1"/>
  <c r="P17" i="9"/>
  <c r="P9" i="9"/>
  <c r="P16" i="9"/>
  <c r="P8" i="9"/>
  <c r="P15" i="9"/>
  <c r="P7" i="9"/>
  <c r="P14" i="9"/>
  <c r="P6" i="9"/>
  <c r="P13" i="9"/>
  <c r="P5" i="9"/>
  <c r="Q4" i="9"/>
  <c r="P13" i="8"/>
  <c r="N10" i="8"/>
  <c r="N9" i="8"/>
  <c r="N8" i="8"/>
  <c r="N7" i="8"/>
  <c r="N6" i="8"/>
  <c r="N4" i="8"/>
  <c r="W5" i="7"/>
  <c r="N4" i="7"/>
  <c r="Q10" i="8" l="1"/>
  <c r="P18" i="8"/>
  <c r="P10" i="8"/>
  <c r="W10" i="7"/>
  <c r="P18" i="7"/>
  <c r="V18" i="7" s="1"/>
  <c r="V10" i="7"/>
  <c r="Q9" i="8"/>
  <c r="P17" i="8"/>
  <c r="P9" i="8"/>
  <c r="W9" i="7"/>
  <c r="P17" i="7"/>
  <c r="V17" i="7" s="1"/>
  <c r="Q8" i="8"/>
  <c r="P16" i="8"/>
  <c r="P8" i="8"/>
  <c r="W8" i="7"/>
  <c r="P16" i="7"/>
  <c r="V16" i="7" s="1"/>
  <c r="V8" i="7"/>
  <c r="Q7" i="8"/>
  <c r="P15" i="8"/>
  <c r="P7" i="8"/>
  <c r="W7" i="7"/>
  <c r="P15" i="7"/>
  <c r="V15" i="7" s="1"/>
  <c r="P14" i="8"/>
  <c r="W6" i="7"/>
  <c r="P14" i="7"/>
  <c r="V14" i="7" s="1"/>
  <c r="V6" i="7"/>
  <c r="P13" i="7"/>
  <c r="V13" i="7" s="1"/>
  <c r="Q4" i="8"/>
  <c r="V7" i="7"/>
  <c r="V9" i="7"/>
</calcChain>
</file>

<file path=xl/sharedStrings.xml><?xml version="1.0" encoding="utf-8"?>
<sst xmlns="http://schemas.openxmlformats.org/spreadsheetml/2006/main" count="1032" uniqueCount="76">
  <si>
    <t>#</t>
  </si>
  <si>
    <t>Dev. Set</t>
  </si>
  <si>
    <t>EER, %</t>
  </si>
  <si>
    <t>Enr</t>
  </si>
  <si>
    <t>Tr</t>
  </si>
  <si>
    <t>Gen</t>
  </si>
  <si>
    <t>Test Set</t>
  </si>
  <si>
    <t>WER, %</t>
  </si>
  <si>
    <t>Type</t>
  </si>
  <si>
    <t>libri_dev</t>
  </si>
  <si>
    <t>o</t>
  </si>
  <si>
    <t>f</t>
  </si>
  <si>
    <t>libri_test</t>
  </si>
  <si>
    <t>LMs</t>
  </si>
  <si>
    <t>LMl</t>
  </si>
  <si>
    <t>a</t>
  </si>
  <si>
    <t>m</t>
  </si>
  <si>
    <t>vctk_dev</t>
  </si>
  <si>
    <t>vctk_test</t>
  </si>
  <si>
    <t>ASR</t>
    <phoneticPr fontId="2" type="noConversion"/>
  </si>
  <si>
    <t>vctk_dev_dif</t>
  </si>
  <si>
    <t>vctk_test_dif</t>
  </si>
  <si>
    <t>Gen.</t>
  </si>
  <si>
    <t>Gain</t>
  </si>
  <si>
    <t>libri_dev_trial</t>
  </si>
  <si>
    <t>libri_dev_trail</t>
  </si>
  <si>
    <t>vctk_dev_trail_dif</t>
  </si>
  <si>
    <t>vctk_dev_com</t>
  </si>
  <si>
    <t>vctk_test_com</t>
  </si>
  <si>
    <t>vctk_dev_trail_com</t>
  </si>
  <si>
    <t>DeID</t>
    <phoneticPr fontId="2" type="noConversion"/>
  </si>
  <si>
    <t>Gain</t>
    <phoneticPr fontId="2" type="noConversion"/>
  </si>
  <si>
    <t>r = 1</t>
    <phoneticPr fontId="2" type="noConversion"/>
  </si>
  <si>
    <t>a = 1.0</t>
    <phoneticPr fontId="2" type="noConversion"/>
  </si>
  <si>
    <t>winLengthinms=20, shiftLengthinms=10, lp_order=20, mcadams=1.0</t>
    <phoneticPr fontId="2" type="noConversion"/>
  </si>
  <si>
    <t>lib_dev_f</t>
  </si>
  <si>
    <t>lib_dev_m</t>
    <phoneticPr fontId="2" type="noConversion"/>
  </si>
  <si>
    <t>lib_dev</t>
  </si>
  <si>
    <t>Group</t>
    <phoneticPr fontId="2" type="noConversion"/>
  </si>
  <si>
    <t>Type</t>
    <phoneticPr fontId="2" type="noConversion"/>
  </si>
  <si>
    <t>A_coeff</t>
  </si>
  <si>
    <t>Gender_Avg</t>
    <phoneticPr fontId="2" type="noConversion"/>
  </si>
  <si>
    <t>Lib_Avg</t>
    <phoneticPr fontId="2" type="noConversion"/>
  </si>
  <si>
    <t>V_d_Avg</t>
    <phoneticPr fontId="2" type="noConversion"/>
  </si>
  <si>
    <t>V_c_Avg</t>
    <phoneticPr fontId="2" type="noConversion"/>
  </si>
  <si>
    <t>Final</t>
    <phoneticPr fontId="2" type="noConversion"/>
  </si>
  <si>
    <t>EER, %</t>
    <phoneticPr fontId="2" type="noConversion"/>
  </si>
  <si>
    <t>WER, %</t>
    <phoneticPr fontId="2" type="noConversion"/>
  </si>
  <si>
    <t>o-o</t>
  </si>
  <si>
    <t>Default</t>
  </si>
  <si>
    <t>o-a</t>
    <phoneticPr fontId="2" type="noConversion"/>
  </si>
  <si>
    <t>a-a</t>
    <phoneticPr fontId="2" type="noConversion"/>
  </si>
  <si>
    <t>lib_test_f</t>
  </si>
  <si>
    <t>lib_test_m</t>
  </si>
  <si>
    <t>lib_test</t>
    <phoneticPr fontId="2" type="noConversion"/>
  </si>
  <si>
    <t>vctk_d_dev_f</t>
    <phoneticPr fontId="2" type="noConversion"/>
  </si>
  <si>
    <t>vctk_d_dev_m</t>
    <phoneticPr fontId="2" type="noConversion"/>
  </si>
  <si>
    <t>vctk_d_test_f</t>
    <phoneticPr fontId="2" type="noConversion"/>
  </si>
  <si>
    <t>vctk_d_test_m</t>
    <phoneticPr fontId="2" type="noConversion"/>
  </si>
  <si>
    <t>vctk_d_dev</t>
    <phoneticPr fontId="2" type="noConversion"/>
  </si>
  <si>
    <t>vctk_d_Avg</t>
    <phoneticPr fontId="2" type="noConversion"/>
  </si>
  <si>
    <t>vctk_d_test</t>
    <phoneticPr fontId="2" type="noConversion"/>
  </si>
  <si>
    <t>vctk_c_dev</t>
    <phoneticPr fontId="2" type="noConversion"/>
  </si>
  <si>
    <t>vctk_c_Avg</t>
    <phoneticPr fontId="2" type="noConversion"/>
  </si>
  <si>
    <t>vctk_c_test</t>
    <phoneticPr fontId="2" type="noConversion"/>
  </si>
  <si>
    <t>r = 0.975</t>
    <phoneticPr fontId="2" type="noConversion"/>
  </si>
  <si>
    <t>a = 1</t>
    <phoneticPr fontId="2" type="noConversion"/>
  </si>
  <si>
    <t>winLengthinms=20, shiftLengthinms=10, lp_order=20, mcadams=1</t>
    <phoneticPr fontId="2" type="noConversion"/>
  </si>
  <si>
    <t>a = 1</t>
    <phoneticPr fontId="2" type="noConversion"/>
  </si>
  <si>
    <t>r = 0.95</t>
    <phoneticPr fontId="2" type="noConversion"/>
  </si>
  <si>
    <t>winLengthinms=20, shiftLengthinms=10, lp_order=20, mcadams=1</t>
    <phoneticPr fontId="2" type="noConversion"/>
  </si>
  <si>
    <t>DeID</t>
    <phoneticPr fontId="2" type="noConversion"/>
  </si>
  <si>
    <t>r = 0.9</t>
    <phoneticPr fontId="2" type="noConversion"/>
  </si>
  <si>
    <t>r = 0.8</t>
    <phoneticPr fontId="2" type="noConversion"/>
  </si>
  <si>
    <t>r = 0.85</t>
    <phoneticPr fontId="2" type="noConversion"/>
  </si>
  <si>
    <t>vctk_test_com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</si>
</sst>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0" fillId="4" borderId="0" xfId="0" applyFill="1"/>
    <xf numFmtId="0" fontId="0" fillId="4" borderId="0" xfId="0" applyFill="1" applyBorder="1"/>
    <xf numFmtId="0" fontId="0" fillId="4" borderId="8" xfId="0" applyFill="1" applyBorder="1"/>
    <xf numFmtId="0" fontId="0" fillId="4" borderId="10" xfId="0" applyFill="1" applyBorder="1"/>
    <xf numFmtId="0" fontId="1" fillId="4" borderId="10" xfId="0" applyFont="1" applyFill="1" applyBorder="1" applyAlignment="1">
      <alignment horizontal="justify" vertical="center" wrapText="1"/>
    </xf>
    <xf numFmtId="0" fontId="1" fillId="4" borderId="10" xfId="0" applyFont="1" applyFill="1" applyBorder="1" applyAlignment="1">
      <alignment vertical="top" wrapText="1"/>
    </xf>
    <xf numFmtId="0" fontId="0" fillId="0" borderId="10" xfId="0" applyBorder="1"/>
    <xf numFmtId="0" fontId="1" fillId="0" borderId="10" xfId="0" applyFont="1" applyBorder="1" applyAlignment="1">
      <alignment horizontal="justify" vertical="center" wrapText="1"/>
    </xf>
    <xf numFmtId="0" fontId="1" fillId="0" borderId="10" xfId="0" applyFont="1" applyBorder="1" applyAlignment="1">
      <alignment vertical="top" wrapText="1"/>
    </xf>
    <xf numFmtId="0" fontId="0" fillId="4" borderId="11" xfId="0" applyFill="1" applyBorder="1"/>
    <xf numFmtId="0" fontId="1" fillId="4" borderId="9" xfId="0" applyFont="1" applyFill="1" applyBorder="1" applyAlignment="1">
      <alignment horizontal="justify" vertical="center" wrapText="1"/>
    </xf>
    <xf numFmtId="3" fontId="1" fillId="0" borderId="6" xfId="0" applyNumberFormat="1" applyFont="1" applyBorder="1" applyAlignment="1">
      <alignment horizontal="justify" vertical="center" wrapText="1"/>
    </xf>
    <xf numFmtId="0" fontId="1" fillId="0" borderId="6" xfId="0" applyNumberFormat="1" applyFont="1" applyBorder="1" applyAlignment="1">
      <alignment horizontal="justify" vertical="center" wrapText="1"/>
    </xf>
    <xf numFmtId="0" fontId="0" fillId="3" borderId="10" xfId="0" applyFill="1" applyBorder="1"/>
    <xf numFmtId="0" fontId="0" fillId="3" borderId="11" xfId="0" applyFill="1" applyBorder="1"/>
    <xf numFmtId="0" fontId="0" fillId="5" borderId="10" xfId="0" applyFill="1" applyBorder="1"/>
    <xf numFmtId="0" fontId="0" fillId="5" borderId="11" xfId="0" applyFill="1" applyBorder="1"/>
    <xf numFmtId="0" fontId="1" fillId="3" borderId="5" xfId="0" applyFont="1" applyFill="1" applyBorder="1" applyAlignment="1">
      <alignment horizontal="justify" vertical="center" wrapText="1"/>
    </xf>
    <xf numFmtId="0" fontId="1" fillId="3" borderId="6" xfId="0" applyFont="1" applyFill="1" applyBorder="1" applyAlignment="1">
      <alignment horizontal="justify" vertical="center" wrapText="1"/>
    </xf>
    <xf numFmtId="0" fontId="0" fillId="3" borderId="0" xfId="0" applyFill="1"/>
    <xf numFmtId="0" fontId="1" fillId="3" borderId="6" xfId="0" applyNumberFormat="1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578F4D5-26E7-4B15-AB5C-C76C315C5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B224575-E530-4755-8F9E-DADDE937C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B59C914-AB3F-448B-9AC9-F298DE227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BA1C8B1-6301-44D2-B520-C51EE76F9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928F274-01CF-49B7-90C4-E4225DDD1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FD4B7E-2077-4133-9B87-47B6C97CF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F6DFF38-6092-4DAA-8AFF-32AAF1751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D260DBF-649F-4139-9EB3-C5FA6980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06A60A-2808-411E-87E9-EBE3E3F6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8888F4-0FA6-45C6-8E6A-2D5169559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94661D9-2985-44D0-B2BC-313D2783C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FAF36E-D86F-4734-8280-DCA1C24D6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4C5889-EABF-4B34-AE48-5661A816B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FB5D895-335B-4763-A45D-C6871342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EBE83A2-6D60-4A86-94F9-3189A798B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360AA3-1E57-47C0-B7E5-B9DC7ADA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0052CF-6D3C-4430-9A37-A5C1B7CEC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B17249B-A808-461F-88F6-27035CCDF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89B324C-43C8-4BEB-98A8-624F8BE1F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7B3A2C5-271F-4FEA-8475-C3DC0154E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281940</xdr:colOff>
      <xdr:row>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40971F-2CA0-46B3-8098-8CD67B29E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198120</xdr:colOff>
      <xdr:row>0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773CD2D-CC43-4508-9653-76C47DC02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281940</xdr:colOff>
      <xdr:row>0</xdr:row>
      <xdr:rowOff>167640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0776DDF-1E87-44F1-B675-44B4517D6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198120</xdr:colOff>
      <xdr:row>0</xdr:row>
      <xdr:rowOff>160020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C9439C-BD96-49B1-AF43-27198FB3F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B284B7-E2CD-4D8F-B05A-C4B1407EA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1ED65C-3A1F-4839-AC22-8A012A0BC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8EEB2FEE-FB5C-485D-ACBE-9D6368DBC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1809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22ADE38F-3B6C-4A1A-ADE0-B301599A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1809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281940</xdr:colOff>
      <xdr:row>21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74CFCD88-4723-4414-B71E-98E1E60D9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8004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198120</xdr:colOff>
      <xdr:row>21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582EE4F1-FF5F-4988-A447-0CDCF6BF3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38004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281940</xdr:colOff>
      <xdr:row>21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7CC079C6-F051-401F-BC4C-7D005AD1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3800475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198120</xdr:colOff>
      <xdr:row>21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2F62D9DF-050D-4B19-ADDF-2FF31E66C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3800475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9CFD16-4299-4FFE-8C37-4380D2E6D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76213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754ECAA-5725-4B8E-81B6-CFFF507FF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76213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A77F8D42-DBAE-40EE-93CC-9EA1262A4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176213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0755A154-DB84-45A7-99A9-1EDFF08A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176213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281940</xdr:colOff>
      <xdr:row>21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68558DAD-ACF4-4CCA-84ED-551C2880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71475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198120</xdr:colOff>
      <xdr:row>21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A24C4329-5A7F-4E6B-B98C-5EE790082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371475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281940</xdr:colOff>
      <xdr:row>21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E75EEE2E-D031-44EE-AF69-489DE0154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3714750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198120</xdr:colOff>
      <xdr:row>21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1A7D4FEF-6E6D-4A34-8D27-CFEDFC37E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3714750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281940</xdr:colOff>
      <xdr:row>1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C9B35BE-EBD6-4F2D-BC0E-9354013A1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176213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198120</xdr:colOff>
      <xdr:row>1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EB396A1-C279-4709-9B6E-D3F04ADE6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76213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281940</xdr:colOff>
      <xdr:row>1</xdr:row>
      <xdr:rowOff>167640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D46C06E7-B0E3-44BF-B94F-6FD2613D2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176213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198120</xdr:colOff>
      <xdr:row>1</xdr:row>
      <xdr:rowOff>160020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A0CE19D5-E621-4677-94D8-F0843A24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176213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21</xdr:row>
      <xdr:rowOff>0</xdr:rowOff>
    </xdr:from>
    <xdr:to>
      <xdr:col>4</xdr:col>
      <xdr:colOff>281940</xdr:colOff>
      <xdr:row>21</xdr:row>
      <xdr:rowOff>167640</xdr:rowOff>
    </xdr:to>
    <xdr:pic>
      <xdr:nvPicPr>
        <xdr:cNvPr id="6" name="图片 1">
          <a:extLst>
            <a:ext uri="{FF2B5EF4-FFF2-40B4-BE49-F238E27FC236}">
              <a16:creationId xmlns:a16="http://schemas.microsoft.com/office/drawing/2014/main" id="{299B874A-AF8E-4BCD-B106-08402263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3719513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198120</xdr:colOff>
      <xdr:row>21</xdr:row>
      <xdr:rowOff>160020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67BCC651-735A-4000-A6C8-0A1BE6BD6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3719513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281940</xdr:colOff>
      <xdr:row>21</xdr:row>
      <xdr:rowOff>167640</xdr:rowOff>
    </xdr:to>
    <xdr:pic>
      <xdr:nvPicPr>
        <xdr:cNvPr id="8" name="图片 1">
          <a:extLst>
            <a:ext uri="{FF2B5EF4-FFF2-40B4-BE49-F238E27FC236}">
              <a16:creationId xmlns:a16="http://schemas.microsoft.com/office/drawing/2014/main" id="{3FC0457E-D770-4989-89A1-73E52C947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4463" y="3719513"/>
          <a:ext cx="2819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198120</xdr:colOff>
      <xdr:row>21</xdr:row>
      <xdr:rowOff>160020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5F2A81EF-4416-4DC0-B263-6DA684191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663" y="3719513"/>
          <a:ext cx="1981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F056-2055-4003-862C-2675E426B2C3}">
  <dimension ref="A1:U21"/>
  <sheetViews>
    <sheetView topLeftCell="B1" workbookViewId="0">
      <selection activeCell="Q10" sqref="Q10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33" t="s">
        <v>0</v>
      </c>
      <c r="O1" s="33" t="s">
        <v>1</v>
      </c>
      <c r="P1" s="31" t="s">
        <v>7</v>
      </c>
      <c r="Q1" s="32"/>
      <c r="R1" s="33" t="s">
        <v>8</v>
      </c>
      <c r="S1" s="33" t="s">
        <v>6</v>
      </c>
      <c r="T1" s="31" t="s">
        <v>7</v>
      </c>
      <c r="U1" s="32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34"/>
      <c r="O2" s="34"/>
      <c r="P2" s="5" t="s">
        <v>13</v>
      </c>
      <c r="Q2" s="5" t="s">
        <v>14</v>
      </c>
      <c r="R2" s="34"/>
      <c r="S2" s="34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8.8070000000000004</v>
      </c>
      <c r="D3" s="5">
        <v>0.308</v>
      </c>
      <c r="E3" s="5">
        <v>43.533000000000001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7.4820000000000002</v>
      </c>
      <c r="K3" s="5">
        <v>0.184</v>
      </c>
      <c r="L3" s="5">
        <v>27.21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5.27</v>
      </c>
      <c r="Q4" s="5">
        <v>3.8</v>
      </c>
      <c r="R4" s="5" t="s">
        <v>15</v>
      </c>
      <c r="S4" s="5" t="s">
        <v>12</v>
      </c>
      <c r="T4" s="5">
        <v>5.56</v>
      </c>
      <c r="U4" s="5">
        <v>4.1399999999999997</v>
      </c>
    </row>
    <row r="5" spans="1:21" ht="14.4" thickBot="1" x14ac:dyDescent="0.3">
      <c r="A5" s="4">
        <v>4</v>
      </c>
      <c r="B5" s="5" t="s">
        <v>9</v>
      </c>
      <c r="C5" s="5">
        <v>1.3979999999999999</v>
      </c>
      <c r="D5" s="5">
        <v>3.7999999999999999E-2</v>
      </c>
      <c r="E5" s="5">
        <v>15.057</v>
      </c>
      <c r="F5" s="5" t="s">
        <v>10</v>
      </c>
      <c r="G5" s="5" t="s">
        <v>15</v>
      </c>
      <c r="H5" s="5" t="s">
        <v>16</v>
      </c>
      <c r="I5" s="5" t="s">
        <v>12</v>
      </c>
      <c r="J5" s="6">
        <v>1.1140000000000001</v>
      </c>
      <c r="K5" s="5">
        <v>4.2000000000000003E-2</v>
      </c>
      <c r="L5" s="5">
        <v>15.378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9.375</v>
      </c>
      <c r="D6" s="5">
        <v>0.32200000000000001</v>
      </c>
      <c r="E6" s="5">
        <v>43.23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7.8470000000000004</v>
      </c>
      <c r="K6" s="5">
        <v>0.187</v>
      </c>
      <c r="L6" s="5">
        <v>27.308</v>
      </c>
      <c r="N6" s="4">
        <v>4</v>
      </c>
      <c r="O6" s="5" t="s">
        <v>17</v>
      </c>
      <c r="P6" s="5">
        <v>14.02</v>
      </c>
      <c r="Q6" s="5">
        <v>10.8</v>
      </c>
      <c r="R6" s="5" t="s">
        <v>15</v>
      </c>
      <c r="S6" s="5" t="s">
        <v>18</v>
      </c>
      <c r="T6" s="5">
        <v>16.37</v>
      </c>
      <c r="U6" s="5">
        <v>12.83</v>
      </c>
    </row>
    <row r="7" spans="1:21" ht="14.4" thickBot="1" x14ac:dyDescent="0.3">
      <c r="A7" s="4">
        <v>6</v>
      </c>
      <c r="B7" s="5" t="s">
        <v>9</v>
      </c>
      <c r="C7" s="5">
        <v>1.242</v>
      </c>
      <c r="D7" s="5">
        <v>3.5999999999999997E-2</v>
      </c>
      <c r="E7" s="5">
        <v>14.364000000000001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1.3360000000000001</v>
      </c>
      <c r="K7" s="5">
        <v>4.1000000000000002E-2</v>
      </c>
      <c r="L7" s="5">
        <v>13.656000000000001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4.2110000000000003</v>
      </c>
      <c r="D9" s="5">
        <v>0.14099999999999999</v>
      </c>
      <c r="E9" s="5">
        <v>1.9079999999999999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7.4589999999999996</v>
      </c>
      <c r="K9" s="5">
        <v>0.247</v>
      </c>
      <c r="L9" s="5">
        <v>2.355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30</v>
      </c>
      <c r="R10" s="2" t="s">
        <v>23</v>
      </c>
      <c r="S10" s="2" t="s">
        <v>6</v>
      </c>
      <c r="T10" s="2" t="s">
        <v>30</v>
      </c>
      <c r="U10" s="2" t="s">
        <v>23</v>
      </c>
    </row>
    <row r="11" spans="1:21" ht="28.2" thickBot="1" x14ac:dyDescent="0.3">
      <c r="A11" s="4">
        <v>10</v>
      </c>
      <c r="B11" s="5" t="s">
        <v>20</v>
      </c>
      <c r="C11" s="5">
        <v>1.7869999999999999</v>
      </c>
      <c r="D11" s="5">
        <v>6.3E-2</v>
      </c>
      <c r="E11" s="5">
        <v>1.492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3.5019999999999998</v>
      </c>
      <c r="K11" s="5">
        <v>0.126</v>
      </c>
      <c r="L11" s="5">
        <v>3.3220000000000001</v>
      </c>
      <c r="N11" s="4">
        <v>1</v>
      </c>
      <c r="O11" s="5" t="s">
        <v>24</v>
      </c>
      <c r="P11" s="5" t="s">
        <v>11</v>
      </c>
      <c r="Q11" s="5">
        <v>5.9999999999999995E-4</v>
      </c>
      <c r="R11" s="5">
        <v>-7.7999999999999996E-3</v>
      </c>
      <c r="S11" s="5" t="s">
        <v>12</v>
      </c>
      <c r="T11" s="5">
        <v>7.7999999999999999E-5</v>
      </c>
      <c r="U11" s="5">
        <v>4.0000000000000002E-4</v>
      </c>
    </row>
    <row r="12" spans="1:21" ht="28.2" thickBot="1" x14ac:dyDescent="0.3">
      <c r="A12" s="4">
        <v>11</v>
      </c>
      <c r="B12" s="5" t="s">
        <v>20</v>
      </c>
      <c r="C12" s="5">
        <v>2.8069999999999999</v>
      </c>
      <c r="D12" s="5">
        <v>0.1</v>
      </c>
      <c r="E12" s="5">
        <v>0.59299999999999997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6.5839999999999996</v>
      </c>
      <c r="K12" s="5">
        <v>0.22800000000000001</v>
      </c>
      <c r="L12" s="5">
        <v>1.784</v>
      </c>
      <c r="N12" s="4">
        <v>2</v>
      </c>
      <c r="O12" s="5" t="s">
        <v>25</v>
      </c>
      <c r="P12" s="5" t="s">
        <v>16</v>
      </c>
      <c r="Q12" s="5">
        <v>5.0000000000000001E-4</v>
      </c>
      <c r="R12" s="5">
        <v>-8.0000000000000004E-4</v>
      </c>
      <c r="S12" s="5" t="s">
        <v>12</v>
      </c>
      <c r="T12" s="5">
        <v>-2.2000000000000001E-4</v>
      </c>
      <c r="U12" s="5">
        <v>-6.9999999999999999E-4</v>
      </c>
    </row>
    <row r="13" spans="1:21" ht="28.2" thickBot="1" x14ac:dyDescent="0.3">
      <c r="A13" s="4">
        <v>12</v>
      </c>
      <c r="B13" s="5" t="s">
        <v>20</v>
      </c>
      <c r="C13" s="5">
        <v>2.1339999999999999</v>
      </c>
      <c r="D13" s="5">
        <v>7.3999999999999996E-2</v>
      </c>
      <c r="E13" s="5">
        <v>0.53800000000000003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1.722</v>
      </c>
      <c r="K13" s="5">
        <v>6.6000000000000003E-2</v>
      </c>
      <c r="L13" s="5">
        <v>0.63300000000000001</v>
      </c>
      <c r="N13" s="4">
        <v>3</v>
      </c>
      <c r="O13" s="5" t="s">
        <v>26</v>
      </c>
      <c r="P13" s="5" t="s">
        <v>11</v>
      </c>
      <c r="Q13" s="5">
        <v>6.0400000000000002E-2</v>
      </c>
      <c r="R13" s="5">
        <v>-0.2656</v>
      </c>
      <c r="S13" s="5" t="s">
        <v>21</v>
      </c>
      <c r="T13" s="5">
        <v>9.5500000000000002E-2</v>
      </c>
      <c r="U13" s="5">
        <v>-0.30399999999999999</v>
      </c>
    </row>
    <row r="14" spans="1:21" ht="28.2" thickBot="1" x14ac:dyDescent="0.3">
      <c r="A14" s="4">
        <v>13</v>
      </c>
      <c r="B14" s="5" t="s">
        <v>27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28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26</v>
      </c>
      <c r="P14" s="5" t="s">
        <v>16</v>
      </c>
      <c r="Q14" s="5">
        <v>3.56E-2</v>
      </c>
      <c r="R14" s="5">
        <v>-0.3075</v>
      </c>
      <c r="S14" s="5" t="s">
        <v>21</v>
      </c>
      <c r="T14" s="5">
        <v>2.53E-2</v>
      </c>
      <c r="U14" s="5">
        <v>-0.1181</v>
      </c>
    </row>
    <row r="15" spans="1:21" ht="42" thickBot="1" x14ac:dyDescent="0.3">
      <c r="A15" s="4">
        <v>14</v>
      </c>
      <c r="B15" s="5" t="s">
        <v>27</v>
      </c>
      <c r="C15" s="5">
        <v>2.907</v>
      </c>
      <c r="D15" s="5">
        <v>0.113</v>
      </c>
      <c r="E15" s="5">
        <v>1.03</v>
      </c>
      <c r="F15" s="5" t="s">
        <v>10</v>
      </c>
      <c r="G15" s="5" t="s">
        <v>15</v>
      </c>
      <c r="H15" s="5" t="s">
        <v>11</v>
      </c>
      <c r="I15" s="5" t="s">
        <v>28</v>
      </c>
      <c r="J15" s="5">
        <v>3.468</v>
      </c>
      <c r="K15" s="5">
        <v>0.104</v>
      </c>
      <c r="L15" s="5">
        <v>0.74</v>
      </c>
      <c r="N15" s="4">
        <v>5</v>
      </c>
      <c r="O15" s="5" t="s">
        <v>29</v>
      </c>
      <c r="P15" s="5" t="s">
        <v>11</v>
      </c>
      <c r="Q15" s="5">
        <v>-3.0999999999999999E-3</v>
      </c>
      <c r="R15" s="5">
        <v>-4.4999999999999997E-3</v>
      </c>
      <c r="S15" s="5" t="s">
        <v>28</v>
      </c>
      <c r="T15" s="5">
        <v>-1.8500000000000001E-3</v>
      </c>
      <c r="U15" s="5">
        <v>-3.2000000000000001E-2</v>
      </c>
    </row>
    <row r="16" spans="1:21" ht="42" thickBot="1" x14ac:dyDescent="0.3">
      <c r="A16" s="4">
        <v>15</v>
      </c>
      <c r="B16" s="5" t="s">
        <v>27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28</v>
      </c>
      <c r="J16" s="5">
        <v>1.1299999999999999</v>
      </c>
      <c r="K16" s="5">
        <v>3.5000000000000003E-2</v>
      </c>
      <c r="L16" s="5">
        <v>1.0289999999999999</v>
      </c>
      <c r="N16" s="4">
        <v>6</v>
      </c>
      <c r="O16" s="5" t="s">
        <v>29</v>
      </c>
      <c r="P16" s="5" t="s">
        <v>16</v>
      </c>
      <c r="Q16" s="5">
        <v>-5.8999999999999999E-3</v>
      </c>
      <c r="R16" s="5">
        <v>-7.1999999999999998E-3</v>
      </c>
      <c r="S16" s="5" t="s">
        <v>28</v>
      </c>
      <c r="T16" s="5">
        <v>-4.1250000000000002E-3</v>
      </c>
      <c r="U16" s="5">
        <v>-2.8310000000000002E-3</v>
      </c>
    </row>
    <row r="17" spans="1:15" ht="28.2" thickBot="1" x14ac:dyDescent="0.3">
      <c r="A17" s="4">
        <v>16</v>
      </c>
      <c r="B17" s="5" t="s">
        <v>27</v>
      </c>
      <c r="C17" s="5">
        <v>1.7090000000000001</v>
      </c>
      <c r="D17" s="5">
        <v>6.0999999999999999E-2</v>
      </c>
      <c r="E17" s="5">
        <v>1.5629999999999999</v>
      </c>
      <c r="F17" s="5" t="s">
        <v>10</v>
      </c>
      <c r="G17" s="5" t="s">
        <v>15</v>
      </c>
      <c r="H17" s="5" t="s">
        <v>16</v>
      </c>
      <c r="I17" s="5" t="s">
        <v>28</v>
      </c>
      <c r="J17" s="5">
        <v>1.4119999999999999</v>
      </c>
      <c r="K17" s="5">
        <v>4.2999999999999997E-2</v>
      </c>
      <c r="L17" s="5">
        <v>1.0629999999999999</v>
      </c>
      <c r="N17" t="s">
        <v>30</v>
      </c>
      <c r="O17" s="6" t="s">
        <v>31</v>
      </c>
    </row>
    <row r="18" spans="1:15" ht="28.2" thickBot="1" x14ac:dyDescent="0.3">
      <c r="A18" s="4">
        <v>17</v>
      </c>
      <c r="B18" s="5" t="s">
        <v>27</v>
      </c>
      <c r="C18" s="5">
        <v>3.198</v>
      </c>
      <c r="D18" s="5">
        <v>0.11600000000000001</v>
      </c>
      <c r="E18" s="5">
        <v>1.0780000000000001</v>
      </c>
      <c r="F18" s="5" t="s">
        <v>15</v>
      </c>
      <c r="G18" s="5" t="s">
        <v>15</v>
      </c>
      <c r="H18" s="5" t="s">
        <v>11</v>
      </c>
      <c r="I18" s="5" t="s">
        <v>28</v>
      </c>
      <c r="J18" s="5">
        <v>3.7570000000000001</v>
      </c>
      <c r="K18" s="5">
        <v>0.122</v>
      </c>
      <c r="L18" s="5">
        <v>0.67600000000000005</v>
      </c>
    </row>
    <row r="19" spans="1:15" ht="28.2" thickBot="1" x14ac:dyDescent="0.3">
      <c r="A19" s="4">
        <v>18</v>
      </c>
      <c r="B19" s="5" t="s">
        <v>27</v>
      </c>
      <c r="C19" s="5">
        <v>1.7090000000000001</v>
      </c>
      <c r="D19" s="5">
        <v>5.5E-2</v>
      </c>
      <c r="E19" s="5">
        <v>0.89500000000000002</v>
      </c>
      <c r="F19" s="5" t="s">
        <v>15</v>
      </c>
      <c r="G19" s="5" t="s">
        <v>15</v>
      </c>
      <c r="H19" s="5" t="s">
        <v>16</v>
      </c>
      <c r="I19" s="5" t="s">
        <v>28</v>
      </c>
      <c r="J19" s="5">
        <v>1.1299999999999999</v>
      </c>
      <c r="K19" s="5">
        <v>3.5999999999999997E-2</v>
      </c>
      <c r="L19" s="5">
        <v>0.97299999999999998</v>
      </c>
    </row>
    <row r="20" spans="1:15" x14ac:dyDescent="0.25">
      <c r="A20" t="s">
        <v>32</v>
      </c>
      <c r="B20" s="6" t="s">
        <v>33</v>
      </c>
    </row>
    <row r="21" spans="1:15" x14ac:dyDescent="0.25">
      <c r="A21" s="7" t="s">
        <v>34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2404-1D8A-4C15-AA73-A25E78CB2284}">
  <dimension ref="A1:Q38"/>
  <sheetViews>
    <sheetView topLeftCell="A16" workbookViewId="0">
      <selection activeCell="K33" sqref="K33"/>
    </sheetView>
  </sheetViews>
  <sheetFormatPr defaultRowHeight="13.8" x14ac:dyDescent="0.25"/>
  <sheetData>
    <row r="1" spans="1:17" x14ac:dyDescent="0.25">
      <c r="A1" s="16"/>
      <c r="B1" s="16"/>
      <c r="C1" s="16"/>
      <c r="D1" s="16" t="s">
        <v>55</v>
      </c>
      <c r="E1" s="16"/>
      <c r="F1" s="16"/>
      <c r="G1" s="16" t="s">
        <v>56</v>
      </c>
      <c r="H1" s="16"/>
      <c r="I1" s="16"/>
      <c r="J1" s="16"/>
      <c r="K1" s="16"/>
      <c r="L1" s="16"/>
      <c r="M1" s="16" t="s">
        <v>62</v>
      </c>
      <c r="N1" s="16"/>
      <c r="O1" s="16"/>
      <c r="P1" s="16"/>
      <c r="Q1" s="16"/>
    </row>
    <row r="2" spans="1:17" x14ac:dyDescent="0.25">
      <c r="A2" s="16" t="s">
        <v>38</v>
      </c>
      <c r="B2" s="16" t="s">
        <v>39</v>
      </c>
      <c r="C2" s="16" t="s">
        <v>40</v>
      </c>
      <c r="D2" s="17" t="s">
        <v>2</v>
      </c>
      <c r="E2" s="18"/>
      <c r="F2" s="18"/>
      <c r="G2" s="17" t="s">
        <v>2</v>
      </c>
      <c r="H2" s="18"/>
      <c r="I2" s="18"/>
      <c r="J2" s="16" t="s">
        <v>7</v>
      </c>
      <c r="K2" s="16"/>
      <c r="L2" s="16"/>
      <c r="M2" s="16" t="s">
        <v>41</v>
      </c>
      <c r="N2" s="16"/>
      <c r="O2" s="16"/>
      <c r="P2" s="23" t="s">
        <v>63</v>
      </c>
      <c r="Q2" s="23"/>
    </row>
    <row r="3" spans="1:17" x14ac:dyDescent="0.25">
      <c r="A3" s="16"/>
      <c r="B3" s="16"/>
      <c r="C3" s="16"/>
      <c r="D3" s="17"/>
      <c r="E3" s="18"/>
      <c r="F3" s="18"/>
      <c r="G3" s="17"/>
      <c r="H3" s="18"/>
      <c r="I3" s="18"/>
      <c r="J3" s="17" t="s">
        <v>13</v>
      </c>
      <c r="K3" s="17" t="s">
        <v>14</v>
      </c>
      <c r="L3" s="16"/>
      <c r="M3" s="16" t="s">
        <v>2</v>
      </c>
      <c r="N3" s="16" t="s">
        <v>7</v>
      </c>
      <c r="O3" s="16"/>
      <c r="P3" s="23" t="s">
        <v>2</v>
      </c>
      <c r="Q3" s="23" t="s">
        <v>7</v>
      </c>
    </row>
    <row r="4" spans="1:17" ht="14.4" thickBot="1" x14ac:dyDescent="0.3">
      <c r="A4" s="13"/>
      <c r="B4" s="13" t="s">
        <v>48</v>
      </c>
      <c r="C4" s="13" t="s">
        <v>49</v>
      </c>
      <c r="D4" s="8">
        <v>2.6160000000000001</v>
      </c>
      <c r="E4" s="8">
        <v>8.8999999999999996E-2</v>
      </c>
      <c r="F4" s="8">
        <v>0.874</v>
      </c>
      <c r="G4" s="8">
        <v>1.425</v>
      </c>
      <c r="H4" s="8">
        <v>5.0999999999999997E-2</v>
      </c>
      <c r="I4" s="8">
        <v>1.5649999999999999</v>
      </c>
      <c r="J4" s="8">
        <v>14.04</v>
      </c>
      <c r="K4" s="8">
        <v>10.79</v>
      </c>
      <c r="L4" s="13"/>
      <c r="M4" s="13">
        <f t="shared" ref="M4:M18" si="0">AVERAGE(D4, G4)</f>
        <v>2.0205000000000002</v>
      </c>
      <c r="N4" s="13">
        <f>AVERAGE(J4,K4)</f>
        <v>12.414999999999999</v>
      </c>
      <c r="O4" s="13"/>
      <c r="P4" s="23">
        <f>AVERAGE(M4,M24)</f>
        <v>2.01525</v>
      </c>
      <c r="Q4" s="23">
        <f>AVERAGE(N4,N24)</f>
        <v>13.5075</v>
      </c>
    </row>
    <row r="5" spans="1:17" ht="14.4" thickBot="1" x14ac:dyDescent="0.3">
      <c r="A5" s="13">
        <v>1</v>
      </c>
      <c r="B5" s="13" t="s">
        <v>50</v>
      </c>
      <c r="C5" s="13">
        <v>1</v>
      </c>
      <c r="D5" s="5">
        <v>2.907</v>
      </c>
      <c r="E5" s="5">
        <v>0.113</v>
      </c>
      <c r="F5" s="5">
        <v>1.03</v>
      </c>
      <c r="G5" s="5">
        <v>1.7090000000000001</v>
      </c>
      <c r="H5" s="5">
        <v>6.0999999999999999E-2</v>
      </c>
      <c r="I5" s="5">
        <v>1.5629999999999999</v>
      </c>
      <c r="J5" s="5">
        <v>14.02</v>
      </c>
      <c r="K5" s="5">
        <v>10.8</v>
      </c>
      <c r="L5" s="13"/>
      <c r="M5" s="13">
        <f t="shared" si="0"/>
        <v>2.3079999999999998</v>
      </c>
      <c r="N5" s="13">
        <f>AVERAGE(J5,K5)</f>
        <v>12.41</v>
      </c>
      <c r="O5" s="13"/>
      <c r="P5" s="23">
        <f t="shared" ref="P5:Q9" si="1">AVERAGE(M5,M25)</f>
        <v>2.3739999999999997</v>
      </c>
      <c r="Q5" s="23">
        <f>AVERAGE(N5,N25)</f>
        <v>13.505000000000001</v>
      </c>
    </row>
    <row r="6" spans="1:17" ht="14.4" thickBot="1" x14ac:dyDescent="0.3">
      <c r="A6" s="13">
        <v>2</v>
      </c>
      <c r="B6" s="13"/>
      <c r="C6" s="13">
        <v>0.97499999999999998</v>
      </c>
      <c r="D6" s="5">
        <v>4.3600000000000003</v>
      </c>
      <c r="E6" s="5">
        <v>0.157</v>
      </c>
      <c r="F6" s="5">
        <v>11.446999999999999</v>
      </c>
      <c r="G6" s="5">
        <v>3.1339999999999999</v>
      </c>
      <c r="H6" s="5">
        <v>0.109</v>
      </c>
      <c r="I6" s="5">
        <v>12.573</v>
      </c>
      <c r="J6" s="5">
        <v>14.7</v>
      </c>
      <c r="K6" s="5">
        <v>11.44</v>
      </c>
      <c r="L6" s="13"/>
      <c r="M6" s="13">
        <f t="shared" si="0"/>
        <v>3.7469999999999999</v>
      </c>
      <c r="N6" s="13">
        <f t="shared" ref="N6:N9" si="2">AVERAGE(J6,K6)</f>
        <v>13.07</v>
      </c>
      <c r="O6" s="13"/>
      <c r="P6" s="23">
        <f t="shared" si="1"/>
        <v>3.8834999999999997</v>
      </c>
      <c r="Q6" s="23">
        <f t="shared" si="1"/>
        <v>13.885</v>
      </c>
    </row>
    <row r="7" spans="1:17" ht="14.4" thickBot="1" x14ac:dyDescent="0.3">
      <c r="A7" s="13">
        <v>3</v>
      </c>
      <c r="B7" s="13"/>
      <c r="C7" s="13">
        <v>0.95</v>
      </c>
      <c r="D7" s="5">
        <v>8.43</v>
      </c>
      <c r="E7" s="5">
        <v>0.27</v>
      </c>
      <c r="F7" s="5">
        <v>43.981000000000002</v>
      </c>
      <c r="G7" s="5">
        <v>7.077</v>
      </c>
      <c r="H7" s="5">
        <v>0.255</v>
      </c>
      <c r="I7" s="5">
        <v>36.31</v>
      </c>
      <c r="J7" s="5">
        <v>17.2</v>
      </c>
      <c r="K7" s="5">
        <v>13.54</v>
      </c>
      <c r="L7" s="13"/>
      <c r="M7" s="13">
        <f t="shared" si="0"/>
        <v>7.7534999999999998</v>
      </c>
      <c r="N7" s="13">
        <f t="shared" si="2"/>
        <v>15.37</v>
      </c>
      <c r="O7" s="13"/>
      <c r="P7" s="23">
        <f t="shared" si="1"/>
        <v>7.7442500000000001</v>
      </c>
      <c r="Q7" s="23">
        <f>AVERAGE(N7,N27)</f>
        <v>16.2425</v>
      </c>
    </row>
    <row r="8" spans="1:17" ht="14.4" thickBot="1" x14ac:dyDescent="0.3">
      <c r="A8" s="13">
        <v>4</v>
      </c>
      <c r="B8" s="13"/>
      <c r="C8" s="13">
        <v>0.9</v>
      </c>
      <c r="D8" s="5">
        <v>15.12</v>
      </c>
      <c r="E8" s="5">
        <v>0.48</v>
      </c>
      <c r="F8" s="5">
        <v>80.372</v>
      </c>
      <c r="G8" s="5">
        <v>17.09</v>
      </c>
      <c r="H8" s="5">
        <v>0.52200000000000002</v>
      </c>
      <c r="I8" s="5">
        <v>67.864000000000004</v>
      </c>
      <c r="J8" s="5">
        <v>24.88</v>
      </c>
      <c r="K8" s="5">
        <v>20.57</v>
      </c>
      <c r="L8" s="13"/>
      <c r="M8" s="13">
        <f t="shared" si="0"/>
        <v>16.105</v>
      </c>
      <c r="N8" s="13">
        <f t="shared" si="2"/>
        <v>22.725000000000001</v>
      </c>
      <c r="O8" s="13"/>
      <c r="P8" s="23">
        <f t="shared" si="1"/>
        <v>15.135</v>
      </c>
      <c r="Q8" s="23">
        <f>AVERAGE(N8,N28)</f>
        <v>23.922499999999999</v>
      </c>
    </row>
    <row r="9" spans="1:17" ht="14.4" thickBot="1" x14ac:dyDescent="0.3">
      <c r="A9" s="13">
        <v>5</v>
      </c>
      <c r="B9" s="13"/>
      <c r="C9" s="13">
        <v>0.85</v>
      </c>
      <c r="D9" s="5">
        <v>19.190000000000001</v>
      </c>
      <c r="E9" s="5">
        <v>0.60499999999999998</v>
      </c>
      <c r="F9" s="5">
        <v>96.341999999999999</v>
      </c>
      <c r="G9" s="5">
        <v>22.51</v>
      </c>
      <c r="H9" s="5">
        <v>0.66900000000000004</v>
      </c>
      <c r="I9" s="5">
        <v>82.893000000000001</v>
      </c>
      <c r="J9" s="5">
        <v>34.85</v>
      </c>
      <c r="K9" s="5">
        <v>30.02</v>
      </c>
      <c r="L9" s="13"/>
      <c r="M9" s="13">
        <f t="shared" si="0"/>
        <v>20.85</v>
      </c>
      <c r="N9" s="13">
        <f t="shared" si="2"/>
        <v>32.435000000000002</v>
      </c>
      <c r="O9" s="13"/>
      <c r="P9" s="23">
        <f t="shared" si="1"/>
        <v>20.37</v>
      </c>
      <c r="Q9" s="23">
        <f t="shared" si="1"/>
        <v>34.087500000000006</v>
      </c>
    </row>
    <row r="10" spans="1:17" ht="14.4" thickBot="1" x14ac:dyDescent="0.3">
      <c r="A10" s="13">
        <v>6</v>
      </c>
      <c r="B10" s="13"/>
      <c r="C10" s="13">
        <v>0.8</v>
      </c>
      <c r="D10" s="5">
        <v>22.97</v>
      </c>
      <c r="E10" s="5">
        <v>0.66900000000000004</v>
      </c>
      <c r="F10" s="5">
        <v>105.22499999999999</v>
      </c>
      <c r="G10" s="5">
        <v>26.5</v>
      </c>
      <c r="H10" s="5">
        <v>0.73899999999999999</v>
      </c>
      <c r="I10" s="5">
        <v>91.593000000000004</v>
      </c>
      <c r="J10" s="5">
        <v>46.87</v>
      </c>
      <c r="K10" s="5">
        <v>42.29</v>
      </c>
      <c r="L10" s="13"/>
      <c r="M10" s="13">
        <f t="shared" si="0"/>
        <v>24.734999999999999</v>
      </c>
      <c r="N10" s="13">
        <f>AVERAGE(J10,K10)</f>
        <v>44.58</v>
      </c>
      <c r="O10" s="13"/>
      <c r="P10" s="23">
        <f>AVERAGE(M10,M30)</f>
        <v>24.387499999999999</v>
      </c>
      <c r="Q10" s="23">
        <f>AVERAGE(N10,N30)</f>
        <v>46.405000000000001</v>
      </c>
    </row>
    <row r="11" spans="1:17" x14ac:dyDescent="0.25">
      <c r="A11" s="13"/>
      <c r="B11" s="13"/>
      <c r="C11" s="13"/>
      <c r="D11" s="14"/>
      <c r="E11" s="14"/>
      <c r="F11" s="14"/>
      <c r="G11" s="14"/>
      <c r="H11" s="14"/>
      <c r="I11" s="14"/>
      <c r="J11" s="14"/>
      <c r="K11" s="14"/>
      <c r="L11" s="13"/>
      <c r="M11" s="13"/>
      <c r="N11" s="13"/>
      <c r="O11" s="13"/>
      <c r="P11" s="23"/>
      <c r="Q11" s="23"/>
    </row>
    <row r="12" spans="1:17" x14ac:dyDescent="0.25">
      <c r="A12" s="13"/>
      <c r="B12" s="13"/>
      <c r="C12" s="13"/>
      <c r="D12" s="14"/>
      <c r="E12" s="14"/>
      <c r="F12" s="14"/>
      <c r="G12" s="14"/>
      <c r="H12" s="14"/>
      <c r="I12" s="20"/>
      <c r="J12" s="14"/>
      <c r="K12" s="14"/>
      <c r="L12" s="13"/>
      <c r="M12" s="13"/>
      <c r="N12" s="13"/>
      <c r="O12" s="13"/>
      <c r="P12" s="23"/>
      <c r="Q12" s="23"/>
    </row>
    <row r="13" spans="1:17" ht="14.4" thickBot="1" x14ac:dyDescent="0.3">
      <c r="A13" s="13">
        <v>1</v>
      </c>
      <c r="B13" s="13" t="s">
        <v>51</v>
      </c>
      <c r="C13" s="13">
        <v>1</v>
      </c>
      <c r="D13" s="5">
        <v>3.198</v>
      </c>
      <c r="E13" s="5">
        <v>0.11600000000000001</v>
      </c>
      <c r="F13" s="5">
        <v>1.0780000000000001</v>
      </c>
      <c r="G13" s="5">
        <v>1.7090000000000001</v>
      </c>
      <c r="H13" s="5">
        <v>5.5E-2</v>
      </c>
      <c r="I13" s="5">
        <v>0.89500000000000002</v>
      </c>
      <c r="J13" s="13"/>
      <c r="K13" s="13"/>
      <c r="L13" s="13"/>
      <c r="M13" s="13">
        <f t="shared" si="0"/>
        <v>2.4535</v>
      </c>
      <c r="N13" s="13"/>
      <c r="O13" s="13"/>
      <c r="P13" s="23">
        <f t="shared" ref="P13:P18" si="3">AVERAGE(M13,M33)</f>
        <v>2.4485000000000001</v>
      </c>
      <c r="Q13" s="23"/>
    </row>
    <row r="14" spans="1:17" ht="14.4" thickBot="1" x14ac:dyDescent="0.3">
      <c r="A14" s="13">
        <v>2</v>
      </c>
      <c r="B14" s="13"/>
      <c r="C14" s="13">
        <v>0.97499999999999998</v>
      </c>
      <c r="D14" s="5">
        <v>2.907</v>
      </c>
      <c r="E14" s="5">
        <v>0.111</v>
      </c>
      <c r="F14" s="5">
        <v>1.333</v>
      </c>
      <c r="G14" s="5">
        <v>2.5640000000000001</v>
      </c>
      <c r="H14" s="5">
        <v>9.7000000000000003E-2</v>
      </c>
      <c r="I14" s="5">
        <v>0.73</v>
      </c>
      <c r="J14" s="13"/>
      <c r="K14" s="13"/>
      <c r="L14" s="13"/>
      <c r="M14" s="13">
        <f t="shared" si="0"/>
        <v>2.7355</v>
      </c>
      <c r="N14" s="13"/>
      <c r="O14" s="13"/>
      <c r="P14" s="23">
        <f t="shared" si="3"/>
        <v>3.0887500000000001</v>
      </c>
      <c r="Q14" s="23"/>
    </row>
    <row r="15" spans="1:17" ht="14.4" thickBot="1" x14ac:dyDescent="0.3">
      <c r="A15" s="13">
        <v>3</v>
      </c>
      <c r="B15" s="13"/>
      <c r="C15" s="13">
        <v>0.95</v>
      </c>
      <c r="D15" s="5">
        <v>4.3600000000000003</v>
      </c>
      <c r="E15" s="5">
        <v>0.14299999999999999</v>
      </c>
      <c r="F15" s="5">
        <v>7.9669999999999996</v>
      </c>
      <c r="G15" s="5">
        <v>4.5579999999999998</v>
      </c>
      <c r="H15" s="5">
        <v>0.158</v>
      </c>
      <c r="I15" s="5">
        <v>6.2439999999999998</v>
      </c>
      <c r="J15" s="13"/>
      <c r="K15" s="13"/>
      <c r="L15" s="13"/>
      <c r="M15" s="13">
        <f t="shared" si="0"/>
        <v>4.4589999999999996</v>
      </c>
      <c r="N15" s="13"/>
      <c r="O15" s="13"/>
      <c r="P15" s="23">
        <f t="shared" si="3"/>
        <v>5.0227500000000003</v>
      </c>
      <c r="Q15" s="23"/>
    </row>
    <row r="16" spans="1:17" ht="14.4" thickBot="1" x14ac:dyDescent="0.3">
      <c r="A16" s="13">
        <v>4</v>
      </c>
      <c r="B16" s="13"/>
      <c r="C16" s="13">
        <v>0.9</v>
      </c>
      <c r="D16" s="5">
        <v>5.8140000000000001</v>
      </c>
      <c r="E16" s="5">
        <v>0.217</v>
      </c>
      <c r="F16" s="5">
        <v>34.244</v>
      </c>
      <c r="G16" s="5">
        <v>7.407</v>
      </c>
      <c r="H16" s="5">
        <v>0.252</v>
      </c>
      <c r="I16" s="5">
        <v>36.393000000000001</v>
      </c>
      <c r="J16" s="13"/>
      <c r="K16" s="13"/>
      <c r="L16" s="13"/>
      <c r="M16" s="13">
        <f t="shared" si="0"/>
        <v>6.6105</v>
      </c>
      <c r="N16" s="13"/>
      <c r="O16" s="13"/>
      <c r="P16" s="23">
        <f t="shared" si="3"/>
        <v>7.1005000000000003</v>
      </c>
      <c r="Q16" s="23"/>
    </row>
    <row r="17" spans="1:17" ht="14.4" thickBot="1" x14ac:dyDescent="0.3">
      <c r="A17" s="13">
        <v>5</v>
      </c>
      <c r="B17" s="13"/>
      <c r="C17" s="13">
        <v>0.85</v>
      </c>
      <c r="D17" s="5">
        <v>8.14</v>
      </c>
      <c r="E17" s="5">
        <v>0.28000000000000003</v>
      </c>
      <c r="F17" s="5">
        <v>50.655000000000001</v>
      </c>
      <c r="G17" s="5">
        <v>9.6869999999999994</v>
      </c>
      <c r="H17" s="5">
        <v>0.32900000000000001</v>
      </c>
      <c r="I17" s="5">
        <v>54.954999999999998</v>
      </c>
      <c r="J17" s="13"/>
      <c r="K17" s="13"/>
      <c r="L17" s="13"/>
      <c r="M17" s="13">
        <f t="shared" si="0"/>
        <v>8.9134999999999991</v>
      </c>
      <c r="N17" s="13"/>
      <c r="O17" s="13"/>
      <c r="P17" s="23">
        <f t="shared" si="3"/>
        <v>9.3242499999999993</v>
      </c>
      <c r="Q17" s="23"/>
    </row>
    <row r="18" spans="1:17" ht="14.4" thickBot="1" x14ac:dyDescent="0.3">
      <c r="A18" s="11">
        <v>6</v>
      </c>
      <c r="B18" s="11"/>
      <c r="C18" s="13">
        <v>0.8</v>
      </c>
      <c r="D18" s="5">
        <v>9.8840000000000003</v>
      </c>
      <c r="E18" s="5">
        <v>0.34</v>
      </c>
      <c r="F18" s="5">
        <v>60.05</v>
      </c>
      <c r="G18" s="5">
        <v>11.68</v>
      </c>
      <c r="H18" s="5">
        <v>0.38800000000000001</v>
      </c>
      <c r="I18" s="5">
        <v>65.192999999999998</v>
      </c>
      <c r="J18" s="19"/>
      <c r="K18" s="19"/>
      <c r="L18" s="19"/>
      <c r="M18" s="19">
        <f t="shared" si="0"/>
        <v>10.782</v>
      </c>
      <c r="N18" s="19"/>
      <c r="O18" s="19"/>
      <c r="P18" s="24">
        <f t="shared" si="3"/>
        <v>17.411000000000001</v>
      </c>
      <c r="Q18" s="24"/>
    </row>
    <row r="19" spans="1:17" x14ac:dyDescent="0.25">
      <c r="A19" s="13"/>
      <c r="B19" s="13"/>
      <c r="C19" s="13"/>
      <c r="D19" s="14"/>
      <c r="E19" s="14"/>
      <c r="F19" s="14"/>
      <c r="G19" s="14"/>
      <c r="H19" s="14"/>
      <c r="I19" s="14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13"/>
      <c r="B20" s="13"/>
      <c r="C20" s="13"/>
      <c r="D20" s="14"/>
      <c r="E20" s="14"/>
      <c r="F20" s="14"/>
      <c r="G20" s="14"/>
      <c r="H20" s="14"/>
      <c r="I20" s="14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3"/>
      <c r="B21" s="13"/>
      <c r="C21" s="13"/>
      <c r="D21" s="13" t="s">
        <v>57</v>
      </c>
      <c r="E21" s="13"/>
      <c r="F21" s="13"/>
      <c r="G21" s="13" t="s">
        <v>58</v>
      </c>
      <c r="H21" s="13"/>
      <c r="I21" s="13"/>
      <c r="J21" s="13"/>
      <c r="K21" s="13"/>
      <c r="L21" s="13"/>
      <c r="M21" s="13" t="s">
        <v>64</v>
      </c>
      <c r="N21" s="13"/>
      <c r="O21" s="13"/>
      <c r="P21" s="13"/>
      <c r="Q21" s="13"/>
    </row>
    <row r="22" spans="1:17" x14ac:dyDescent="0.25">
      <c r="A22" s="13"/>
      <c r="B22" s="13"/>
      <c r="C22" s="13" t="s">
        <v>40</v>
      </c>
      <c r="D22" s="14" t="s">
        <v>2</v>
      </c>
      <c r="E22" s="15"/>
      <c r="F22" s="15"/>
      <c r="G22" s="14" t="s">
        <v>2</v>
      </c>
      <c r="H22" s="15"/>
      <c r="I22" s="15"/>
      <c r="J22" s="13" t="s">
        <v>7</v>
      </c>
      <c r="K22" s="13"/>
      <c r="L22" s="13"/>
      <c r="M22" s="13" t="s">
        <v>41</v>
      </c>
      <c r="N22" s="13"/>
      <c r="O22" s="13"/>
      <c r="P22" s="13"/>
      <c r="Q22" s="13"/>
    </row>
    <row r="23" spans="1:17" x14ac:dyDescent="0.25">
      <c r="A23" s="13"/>
      <c r="B23" s="13"/>
      <c r="C23" s="13"/>
      <c r="D23" s="14"/>
      <c r="E23" s="15"/>
      <c r="F23" s="15"/>
      <c r="G23" s="14"/>
      <c r="H23" s="15"/>
      <c r="I23" s="15"/>
      <c r="J23" s="14" t="s">
        <v>13</v>
      </c>
      <c r="K23" s="14" t="s">
        <v>14</v>
      </c>
      <c r="L23" s="13"/>
      <c r="M23" s="13" t="s">
        <v>2</v>
      </c>
      <c r="N23" s="13" t="s">
        <v>7</v>
      </c>
      <c r="O23" s="13"/>
      <c r="P23" s="13"/>
      <c r="Q23" s="13"/>
    </row>
    <row r="24" spans="1:17" ht="14.4" thickBot="1" x14ac:dyDescent="0.3">
      <c r="A24" s="13"/>
      <c r="B24" s="13" t="s">
        <v>48</v>
      </c>
      <c r="C24" s="13" t="s">
        <v>49</v>
      </c>
      <c r="D24" s="8">
        <v>2.89</v>
      </c>
      <c r="E24" s="8">
        <v>9.1999999999999998E-2</v>
      </c>
      <c r="F24" s="8">
        <v>0.85799999999999998</v>
      </c>
      <c r="G24" s="9">
        <v>1.1299999999999999</v>
      </c>
      <c r="H24" s="9">
        <v>3.5000000000000003E-2</v>
      </c>
      <c r="I24" s="9">
        <v>1.0289999999999999</v>
      </c>
      <c r="J24" s="8">
        <v>16.39</v>
      </c>
      <c r="K24" s="8">
        <v>12.81</v>
      </c>
      <c r="L24" s="13"/>
      <c r="M24" s="13">
        <f>AVERAGE(D24, G24)</f>
        <v>2.0099999999999998</v>
      </c>
      <c r="N24" s="13">
        <f t="shared" ref="N24:N25" si="4">AVERAGE(J24,K24)</f>
        <v>14.600000000000001</v>
      </c>
      <c r="O24" s="13"/>
      <c r="P24" s="13"/>
      <c r="Q24" s="13"/>
    </row>
    <row r="25" spans="1:17" ht="14.4" thickBot="1" x14ac:dyDescent="0.3">
      <c r="A25" s="13">
        <v>1</v>
      </c>
      <c r="B25" s="13" t="s">
        <v>50</v>
      </c>
      <c r="C25" s="13">
        <v>1</v>
      </c>
      <c r="D25" s="5">
        <v>3.468</v>
      </c>
      <c r="E25" s="5">
        <v>0.104</v>
      </c>
      <c r="F25" s="5">
        <v>0.74</v>
      </c>
      <c r="G25" s="5">
        <v>1.4119999999999999</v>
      </c>
      <c r="H25" s="5">
        <v>4.2999999999999997E-2</v>
      </c>
      <c r="I25" s="5">
        <v>1.0629999999999999</v>
      </c>
      <c r="J25" s="5">
        <v>16.37</v>
      </c>
      <c r="K25" s="5">
        <v>12.83</v>
      </c>
      <c r="L25" s="13"/>
      <c r="M25" s="13">
        <f>AVERAGE(D25, G25)</f>
        <v>2.44</v>
      </c>
      <c r="N25" s="13">
        <f t="shared" si="4"/>
        <v>14.600000000000001</v>
      </c>
      <c r="O25" s="13"/>
      <c r="P25" s="13"/>
      <c r="Q25" s="13"/>
    </row>
    <row r="26" spans="1:17" ht="14.4" thickBot="1" x14ac:dyDescent="0.3">
      <c r="A26" s="13">
        <v>2</v>
      </c>
      <c r="B26" s="13"/>
      <c r="C26" s="13">
        <v>0.97499999999999998</v>
      </c>
      <c r="D26" s="5">
        <v>5.78</v>
      </c>
      <c r="E26" s="5">
        <v>0.188</v>
      </c>
      <c r="F26" s="5">
        <v>15.442</v>
      </c>
      <c r="G26" s="5">
        <v>2.2599999999999998</v>
      </c>
      <c r="H26" s="5">
        <v>7.3999999999999996E-2</v>
      </c>
      <c r="I26" s="5">
        <v>8.0839999999999996</v>
      </c>
      <c r="J26" s="5">
        <v>16.52</v>
      </c>
      <c r="K26" s="5">
        <v>12.88</v>
      </c>
      <c r="L26" s="13"/>
      <c r="M26" s="13">
        <f t="shared" ref="M26:M37" si="5">AVERAGE(D26, G26)</f>
        <v>4.0199999999999996</v>
      </c>
      <c r="N26" s="13">
        <f t="shared" ref="N26:N30" si="6">AVERAGE(J26,K26)</f>
        <v>14.7</v>
      </c>
      <c r="O26" s="13"/>
      <c r="P26" s="13"/>
      <c r="Q26" s="13"/>
    </row>
    <row r="27" spans="1:17" ht="14.4" thickBot="1" x14ac:dyDescent="0.3">
      <c r="A27" s="13">
        <v>3</v>
      </c>
      <c r="B27" s="13"/>
      <c r="C27" s="13">
        <v>0.95</v>
      </c>
      <c r="D27" s="5">
        <v>9.5380000000000003</v>
      </c>
      <c r="E27" s="5">
        <v>0.30599999999999999</v>
      </c>
      <c r="F27" s="5">
        <v>48.33</v>
      </c>
      <c r="G27" s="5">
        <v>5.9320000000000004</v>
      </c>
      <c r="H27" s="5">
        <v>0.19500000000000001</v>
      </c>
      <c r="I27" s="5">
        <v>31.56</v>
      </c>
      <c r="J27" s="5">
        <v>19.14</v>
      </c>
      <c r="K27" s="5">
        <v>15.09</v>
      </c>
      <c r="L27" s="13"/>
      <c r="M27" s="13">
        <f t="shared" si="5"/>
        <v>7.7350000000000003</v>
      </c>
      <c r="N27" s="13">
        <f t="shared" si="6"/>
        <v>17.115000000000002</v>
      </c>
      <c r="O27" s="13"/>
      <c r="P27" s="13"/>
      <c r="Q27" s="13"/>
    </row>
    <row r="28" spans="1:17" ht="14.4" thickBot="1" x14ac:dyDescent="0.3">
      <c r="A28" s="13">
        <v>4</v>
      </c>
      <c r="B28" s="13"/>
      <c r="C28" s="13">
        <v>0.9</v>
      </c>
      <c r="D28" s="5">
        <v>16.47</v>
      </c>
      <c r="E28" s="5">
        <v>0.501</v>
      </c>
      <c r="F28" s="5">
        <v>83.085999999999999</v>
      </c>
      <c r="G28" s="5">
        <v>11.86</v>
      </c>
      <c r="H28" s="5">
        <v>0.41599999999999998</v>
      </c>
      <c r="I28" s="5">
        <v>65.763999999999996</v>
      </c>
      <c r="J28" s="5">
        <v>27.56</v>
      </c>
      <c r="K28" s="5">
        <v>22.68</v>
      </c>
      <c r="L28" s="13"/>
      <c r="M28" s="13">
        <f t="shared" si="5"/>
        <v>14.164999999999999</v>
      </c>
      <c r="N28" s="13">
        <f t="shared" si="6"/>
        <v>25.119999999999997</v>
      </c>
      <c r="O28" s="13"/>
      <c r="P28" s="13"/>
      <c r="Q28" s="13"/>
    </row>
    <row r="29" spans="1:17" ht="14.4" thickBot="1" x14ac:dyDescent="0.3">
      <c r="A29" s="13">
        <v>5</v>
      </c>
      <c r="B29" s="13"/>
      <c r="C29" s="13">
        <v>0.85</v>
      </c>
      <c r="D29" s="5">
        <v>22.83</v>
      </c>
      <c r="E29" s="5">
        <v>0.624</v>
      </c>
      <c r="F29" s="5">
        <v>97.89</v>
      </c>
      <c r="G29" s="5">
        <v>16.95</v>
      </c>
      <c r="H29" s="5">
        <v>0.56299999999999994</v>
      </c>
      <c r="I29" s="5">
        <v>82.126000000000005</v>
      </c>
      <c r="J29" s="5">
        <v>38.090000000000003</v>
      </c>
      <c r="K29" s="5">
        <v>33.39</v>
      </c>
      <c r="L29" s="13"/>
      <c r="M29" s="13">
        <f>AVERAGE(D29, G29)</f>
        <v>19.89</v>
      </c>
      <c r="N29" s="13">
        <f t="shared" si="6"/>
        <v>35.74</v>
      </c>
      <c r="O29" s="13"/>
      <c r="P29" s="13"/>
      <c r="Q29" s="13"/>
    </row>
    <row r="30" spans="1:17" ht="14.4" thickBot="1" x14ac:dyDescent="0.3">
      <c r="A30" s="13">
        <v>6</v>
      </c>
      <c r="B30" s="13"/>
      <c r="C30" s="13">
        <v>0.8</v>
      </c>
      <c r="D30" s="5">
        <v>27.46</v>
      </c>
      <c r="E30" s="5">
        <v>0.69799999999999995</v>
      </c>
      <c r="F30" s="5">
        <v>105.548</v>
      </c>
      <c r="G30" s="5">
        <v>20.62</v>
      </c>
      <c r="H30" s="5">
        <v>0.65900000000000003</v>
      </c>
      <c r="I30" s="5">
        <v>91.491</v>
      </c>
      <c r="J30" s="5">
        <v>50.53</v>
      </c>
      <c r="K30" s="5">
        <v>45.93</v>
      </c>
      <c r="L30" s="13"/>
      <c r="M30" s="13">
        <f>AVERAGE(D30, G30)</f>
        <v>24.04</v>
      </c>
      <c r="N30" s="13">
        <f t="shared" si="6"/>
        <v>48.230000000000004</v>
      </c>
      <c r="O30" s="13"/>
      <c r="P30" s="13"/>
      <c r="Q30" s="13"/>
    </row>
    <row r="31" spans="1:17" x14ac:dyDescent="0.25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3"/>
      <c r="M31" s="13"/>
      <c r="N31" s="13"/>
      <c r="O31" s="13"/>
      <c r="P31" s="13"/>
      <c r="Q31" s="13"/>
    </row>
    <row r="32" spans="1:17" x14ac:dyDescent="0.25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3"/>
      <c r="M32" s="13"/>
      <c r="N32" s="13"/>
      <c r="O32" s="13"/>
      <c r="P32" s="13"/>
      <c r="Q32" s="13"/>
    </row>
    <row r="33" spans="1:17" ht="14.4" thickBot="1" x14ac:dyDescent="0.3">
      <c r="A33" s="13">
        <v>1</v>
      </c>
      <c r="B33" s="13" t="s">
        <v>51</v>
      </c>
      <c r="C33" s="13">
        <v>1</v>
      </c>
      <c r="D33" s="5">
        <v>3.7570000000000001</v>
      </c>
      <c r="E33" s="5">
        <v>0.122</v>
      </c>
      <c r="F33" s="5">
        <v>0.67600000000000005</v>
      </c>
      <c r="G33" s="5">
        <v>1.1299999999999999</v>
      </c>
      <c r="H33" s="5">
        <v>3.5999999999999997E-2</v>
      </c>
      <c r="I33" s="5">
        <v>0.97299999999999998</v>
      </c>
      <c r="J33" s="13"/>
      <c r="K33" s="13"/>
      <c r="L33" s="13"/>
      <c r="M33" s="13">
        <f t="shared" si="5"/>
        <v>2.4435000000000002</v>
      </c>
      <c r="N33" s="13"/>
      <c r="O33" s="13"/>
      <c r="P33" s="13"/>
      <c r="Q33" s="13"/>
    </row>
    <row r="34" spans="1:17" ht="14.4" thickBot="1" x14ac:dyDescent="0.3">
      <c r="A34" s="13">
        <v>2</v>
      </c>
      <c r="B34" s="13"/>
      <c r="C34" s="13">
        <v>0.97499999999999998</v>
      </c>
      <c r="D34" s="5">
        <v>4.6239999999999997</v>
      </c>
      <c r="E34" s="5">
        <v>0.13300000000000001</v>
      </c>
      <c r="F34" s="5">
        <v>1.044</v>
      </c>
      <c r="G34" s="5">
        <v>2.2599999999999998</v>
      </c>
      <c r="H34" s="5">
        <v>7.4999999999999997E-2</v>
      </c>
      <c r="I34" s="5">
        <v>0.70899999999999996</v>
      </c>
      <c r="J34" s="13"/>
      <c r="K34" s="13"/>
      <c r="L34" s="13"/>
      <c r="M34" s="13">
        <f t="shared" si="5"/>
        <v>3.4419999999999997</v>
      </c>
      <c r="N34" s="13"/>
      <c r="O34" s="13"/>
      <c r="P34" s="13"/>
      <c r="Q34" s="13"/>
    </row>
    <row r="35" spans="1:17" ht="14.4" thickBot="1" x14ac:dyDescent="0.3">
      <c r="A35" s="13">
        <v>3</v>
      </c>
      <c r="B35" s="13"/>
      <c r="C35" s="13">
        <v>0.95</v>
      </c>
      <c r="D35" s="5">
        <v>6.9359999999999999</v>
      </c>
      <c r="E35" s="5">
        <v>0.20699999999999999</v>
      </c>
      <c r="F35" s="5">
        <v>10.069000000000001</v>
      </c>
      <c r="G35" s="5">
        <v>4.2370000000000001</v>
      </c>
      <c r="H35" s="5">
        <v>0.14299999999999999</v>
      </c>
      <c r="I35" s="5">
        <v>4.6929999999999996</v>
      </c>
      <c r="J35" s="13"/>
      <c r="K35" s="13"/>
      <c r="L35" s="13"/>
      <c r="M35" s="13">
        <f t="shared" si="5"/>
        <v>5.5865</v>
      </c>
      <c r="N35" s="13"/>
      <c r="O35" s="13"/>
      <c r="P35" s="13"/>
      <c r="Q35" s="13"/>
    </row>
    <row r="36" spans="1:17" ht="14.4" thickBot="1" x14ac:dyDescent="0.3">
      <c r="A36" s="13">
        <v>4</v>
      </c>
      <c r="B36" s="13"/>
      <c r="C36" s="13">
        <v>0.9</v>
      </c>
      <c r="D36" s="5">
        <v>9.2490000000000006</v>
      </c>
      <c r="E36" s="5">
        <v>0.313</v>
      </c>
      <c r="F36" s="5">
        <v>38.179000000000002</v>
      </c>
      <c r="G36" s="5">
        <v>5.9320000000000004</v>
      </c>
      <c r="H36" s="5">
        <v>0.216</v>
      </c>
      <c r="I36" s="5">
        <v>29.7</v>
      </c>
      <c r="J36" s="13"/>
      <c r="K36" s="13"/>
      <c r="L36" s="13"/>
      <c r="M36" s="13">
        <f t="shared" si="5"/>
        <v>7.5905000000000005</v>
      </c>
      <c r="N36" s="13"/>
      <c r="O36" s="13"/>
      <c r="P36" s="13"/>
      <c r="Q36" s="13"/>
    </row>
    <row r="37" spans="1:17" ht="14.4" thickBot="1" x14ac:dyDescent="0.3">
      <c r="A37" s="13">
        <v>5</v>
      </c>
      <c r="B37" s="13"/>
      <c r="C37" s="13">
        <v>0.85</v>
      </c>
      <c r="D37" s="5">
        <v>11.56</v>
      </c>
      <c r="E37" s="5">
        <v>0.36499999999999999</v>
      </c>
      <c r="F37" s="5">
        <v>54.993000000000002</v>
      </c>
      <c r="G37" s="5">
        <v>7.91</v>
      </c>
      <c r="H37" s="5">
        <v>0.26500000000000001</v>
      </c>
      <c r="I37" s="5">
        <v>48.198999999999998</v>
      </c>
      <c r="J37" s="13"/>
      <c r="K37" s="13"/>
      <c r="L37" s="13"/>
      <c r="M37" s="13">
        <f t="shared" si="5"/>
        <v>9.7349999999999994</v>
      </c>
      <c r="N37" s="13"/>
      <c r="O37" s="13"/>
      <c r="P37" s="13"/>
      <c r="Q37" s="13"/>
    </row>
    <row r="38" spans="1:17" ht="14.4" thickBot="1" x14ac:dyDescent="0.3">
      <c r="A38" s="13">
        <v>6</v>
      </c>
      <c r="B38" s="13"/>
      <c r="C38" s="13">
        <v>0.8</v>
      </c>
      <c r="D38" s="5">
        <v>13.01</v>
      </c>
      <c r="E38" s="5">
        <v>0.40699999999999997</v>
      </c>
      <c r="F38" s="5">
        <v>64.623999999999995</v>
      </c>
      <c r="G38" s="5">
        <v>9.0399999999999991</v>
      </c>
      <c r="H38" s="5">
        <v>0.31</v>
      </c>
      <c r="I38" s="5">
        <v>59.405999999999999</v>
      </c>
      <c r="J38" s="13"/>
      <c r="K38" s="13"/>
      <c r="L38" s="13"/>
      <c r="M38" s="13">
        <f>AVERAGE(D30, G30)</f>
        <v>24.04</v>
      </c>
      <c r="N38" s="13"/>
      <c r="O38" s="13"/>
      <c r="P38" s="13"/>
      <c r="Q38" s="1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opLeftCell="A10" workbookViewId="0">
      <selection activeCell="K19" sqref="K19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33" t="s">
        <v>0</v>
      </c>
      <c r="O1" s="33" t="s">
        <v>1</v>
      </c>
      <c r="P1" s="31" t="s">
        <v>7</v>
      </c>
      <c r="Q1" s="32"/>
      <c r="R1" s="33" t="s">
        <v>8</v>
      </c>
      <c r="S1" s="33" t="s">
        <v>6</v>
      </c>
      <c r="T1" s="31" t="s">
        <v>7</v>
      </c>
      <c r="U1" s="32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34"/>
      <c r="O2" s="34"/>
      <c r="P2" s="5" t="s">
        <v>13</v>
      </c>
      <c r="Q2" s="5" t="s">
        <v>14</v>
      </c>
      <c r="R2" s="34"/>
      <c r="S2" s="34"/>
      <c r="T2" s="5" t="s">
        <v>13</v>
      </c>
      <c r="U2" s="5" t="s">
        <v>14</v>
      </c>
    </row>
    <row r="3" spans="1:21" s="29" customFormat="1" ht="14.4" thickBot="1" x14ac:dyDescent="0.3">
      <c r="A3" s="27">
        <v>2</v>
      </c>
      <c r="B3" s="28" t="s">
        <v>9</v>
      </c>
      <c r="C3" s="28">
        <v>9.2330000000000005</v>
      </c>
      <c r="D3" s="28">
        <v>0.32700000000000001</v>
      </c>
      <c r="E3" s="28">
        <v>55.207999999999998</v>
      </c>
      <c r="F3" s="28" t="s">
        <v>10</v>
      </c>
      <c r="G3" s="28" t="s">
        <v>15</v>
      </c>
      <c r="H3" s="28" t="s">
        <v>11</v>
      </c>
      <c r="I3" s="28" t="s">
        <v>12</v>
      </c>
      <c r="J3" s="28">
        <v>8.2119999999999997</v>
      </c>
      <c r="K3" s="28">
        <v>0.21</v>
      </c>
      <c r="L3" s="28">
        <v>44.558</v>
      </c>
      <c r="N3" s="27">
        <v>1</v>
      </c>
      <c r="O3" s="28" t="s">
        <v>9</v>
      </c>
      <c r="P3" s="28">
        <v>5.25</v>
      </c>
      <c r="Q3" s="28">
        <v>3.82</v>
      </c>
      <c r="R3" s="28" t="s">
        <v>10</v>
      </c>
      <c r="S3" s="28" t="s">
        <v>12</v>
      </c>
      <c r="T3" s="28">
        <v>5.55</v>
      </c>
      <c r="U3" s="28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5.77</v>
      </c>
      <c r="Q4" s="5">
        <v>4.21</v>
      </c>
      <c r="R4" s="5" t="s">
        <v>15</v>
      </c>
      <c r="S4" s="5" t="s">
        <v>12</v>
      </c>
      <c r="T4" s="5">
        <v>6.05</v>
      </c>
      <c r="U4" s="5">
        <v>4.51</v>
      </c>
    </row>
    <row r="5" spans="1:21" ht="14.4" thickBot="1" x14ac:dyDescent="0.3">
      <c r="A5" s="4">
        <v>4</v>
      </c>
      <c r="B5" s="5" t="s">
        <v>9</v>
      </c>
      <c r="C5" s="5">
        <v>2.3290000000000002</v>
      </c>
      <c r="D5" s="5">
        <v>8.5000000000000006E-2</v>
      </c>
      <c r="E5" s="5">
        <v>32.262999999999998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1.782</v>
      </c>
      <c r="K5" s="5">
        <v>6.6000000000000003E-2</v>
      </c>
      <c r="L5" s="5">
        <v>30.715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s="29" customFormat="1" ht="14.4" thickBot="1" x14ac:dyDescent="0.3">
      <c r="A6" s="27">
        <v>5</v>
      </c>
      <c r="B6" s="28" t="s">
        <v>9</v>
      </c>
      <c r="C6" s="28">
        <v>15.91</v>
      </c>
      <c r="D6" s="28">
        <v>0.443</v>
      </c>
      <c r="E6" s="28">
        <v>21.805</v>
      </c>
      <c r="F6" s="28" t="s">
        <v>15</v>
      </c>
      <c r="G6" s="28" t="s">
        <v>15</v>
      </c>
      <c r="H6" s="28" t="s">
        <v>11</v>
      </c>
      <c r="I6" s="28" t="s">
        <v>12</v>
      </c>
      <c r="J6" s="28">
        <v>8.9420000000000002</v>
      </c>
      <c r="K6" s="28">
        <v>0.26100000000000001</v>
      </c>
      <c r="L6" s="28">
        <v>13.826000000000001</v>
      </c>
      <c r="N6" s="27">
        <v>4</v>
      </c>
      <c r="O6" s="28" t="s">
        <v>17</v>
      </c>
      <c r="P6" s="28">
        <v>14.7</v>
      </c>
      <c r="Q6" s="28">
        <v>11.44</v>
      </c>
      <c r="R6" s="28" t="s">
        <v>15</v>
      </c>
      <c r="S6" s="28" t="s">
        <v>18</v>
      </c>
      <c r="T6" s="28">
        <v>16.52</v>
      </c>
      <c r="U6" s="28">
        <v>12.88</v>
      </c>
    </row>
    <row r="7" spans="1:21" ht="14.4" thickBot="1" x14ac:dyDescent="0.3">
      <c r="A7" s="4">
        <v>6</v>
      </c>
      <c r="B7" s="5" t="s">
        <v>9</v>
      </c>
      <c r="C7" s="5">
        <v>2.0190000000000001</v>
      </c>
      <c r="D7" s="5">
        <v>5.8999999999999997E-2</v>
      </c>
      <c r="E7" s="5">
        <v>5.4489999999999998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1.75</v>
      </c>
      <c r="K7" s="5">
        <v>7.1999999999999995E-2</v>
      </c>
      <c r="L7" s="5">
        <v>3.4169999999999998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s="29" customFormat="1" ht="28.2" thickBot="1" x14ac:dyDescent="0.3">
      <c r="A9" s="27">
        <v>8</v>
      </c>
      <c r="B9" s="28" t="s">
        <v>20</v>
      </c>
      <c r="C9" s="28">
        <v>5.5590000000000002</v>
      </c>
      <c r="D9" s="28">
        <v>0.19600000000000001</v>
      </c>
      <c r="E9" s="28">
        <v>15.292</v>
      </c>
      <c r="F9" s="28" t="s">
        <v>10</v>
      </c>
      <c r="G9" s="28" t="s">
        <v>15</v>
      </c>
      <c r="H9" s="28" t="s">
        <v>11</v>
      </c>
      <c r="I9" s="28" t="s">
        <v>21</v>
      </c>
      <c r="J9" s="28">
        <v>6.5330000000000004</v>
      </c>
      <c r="K9" s="28">
        <v>0.223</v>
      </c>
      <c r="L9" s="28">
        <v>18.391999999999999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71</v>
      </c>
      <c r="R10" s="2" t="s">
        <v>23</v>
      </c>
      <c r="S10" s="2" t="s">
        <v>6</v>
      </c>
      <c r="T10" s="2" t="s">
        <v>71</v>
      </c>
      <c r="U10" s="2" t="s">
        <v>23</v>
      </c>
    </row>
    <row r="11" spans="1:21" ht="28.2" thickBot="1" x14ac:dyDescent="0.3">
      <c r="A11" s="4">
        <v>10</v>
      </c>
      <c r="B11" s="5" t="s">
        <v>20</v>
      </c>
      <c r="C11" s="5">
        <v>2.63</v>
      </c>
      <c r="D11" s="5">
        <v>9.4E-2</v>
      </c>
      <c r="E11" s="5">
        <v>8.6739999999999995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3.5590000000000002</v>
      </c>
      <c r="K11" s="5">
        <v>0.129</v>
      </c>
      <c r="L11" s="5">
        <v>15.464</v>
      </c>
      <c r="N11" s="4">
        <v>1</v>
      </c>
      <c r="O11" s="5" t="s">
        <v>24</v>
      </c>
      <c r="P11" s="5" t="s">
        <v>11</v>
      </c>
      <c r="Q11" s="5">
        <v>4.2000000000000003E-2</v>
      </c>
      <c r="R11" s="5">
        <v>-0.20699999999999999</v>
      </c>
      <c r="S11" s="5" t="s">
        <v>12</v>
      </c>
      <c r="T11" s="5">
        <v>5.0000000000000001E-3</v>
      </c>
      <c r="U11" s="5">
        <v>-2.9000000000000001E-2</v>
      </c>
    </row>
    <row r="12" spans="1:21" s="29" customFormat="1" ht="28.2" thickBot="1" x14ac:dyDescent="0.3">
      <c r="A12" s="27">
        <v>11</v>
      </c>
      <c r="B12" s="28" t="s">
        <v>20</v>
      </c>
      <c r="C12" s="28">
        <v>4.38</v>
      </c>
      <c r="D12" s="28">
        <v>0.155</v>
      </c>
      <c r="E12" s="30">
        <v>1.147</v>
      </c>
      <c r="F12" s="28" t="s">
        <v>15</v>
      </c>
      <c r="G12" s="28" t="s">
        <v>15</v>
      </c>
      <c r="H12" s="28" t="s">
        <v>11</v>
      </c>
      <c r="I12" s="28" t="s">
        <v>21</v>
      </c>
      <c r="J12" s="28">
        <v>6.07</v>
      </c>
      <c r="K12" s="28">
        <v>0.20499999999999999</v>
      </c>
      <c r="L12" s="28">
        <v>1.3720000000000001</v>
      </c>
      <c r="N12" s="27">
        <v>2</v>
      </c>
      <c r="O12" s="28" t="s">
        <v>25</v>
      </c>
      <c r="P12" s="28" t="s">
        <v>16</v>
      </c>
      <c r="Q12" s="28">
        <v>5.0000000000000001E-3</v>
      </c>
      <c r="R12" s="28">
        <v>-1.7000000000000001E-2</v>
      </c>
      <c r="S12" s="28" t="s">
        <v>12</v>
      </c>
      <c r="T12" s="28">
        <v>8.9999999999999993E-3</v>
      </c>
      <c r="U12" s="28">
        <v>-8.1000000000000003E-2</v>
      </c>
    </row>
    <row r="13" spans="1:21" ht="28.2" thickBot="1" x14ac:dyDescent="0.3">
      <c r="A13" s="4">
        <v>12</v>
      </c>
      <c r="B13" s="5" t="s">
        <v>20</v>
      </c>
      <c r="C13" s="5">
        <v>2.59</v>
      </c>
      <c r="D13" s="5">
        <v>8.7999999999999995E-2</v>
      </c>
      <c r="E13" s="5">
        <v>0.46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3.4889999999999999</v>
      </c>
      <c r="K13" s="5">
        <v>0.12</v>
      </c>
      <c r="L13" s="5">
        <v>1.254</v>
      </c>
      <c r="N13" s="4">
        <v>3</v>
      </c>
      <c r="O13" s="5" t="s">
        <v>26</v>
      </c>
      <c r="P13" s="5" t="s">
        <v>11</v>
      </c>
      <c r="Q13" s="5">
        <v>0.158</v>
      </c>
      <c r="R13" s="5">
        <v>-0.26400000000000001</v>
      </c>
      <c r="S13" s="5" t="s">
        <v>21</v>
      </c>
      <c r="T13" s="5">
        <v>5.8000000000000003E-2</v>
      </c>
      <c r="U13" s="5">
        <v>-0.221</v>
      </c>
    </row>
    <row r="14" spans="1:21" ht="28.2" thickBot="1" x14ac:dyDescent="0.3">
      <c r="A14" s="4">
        <v>13</v>
      </c>
      <c r="B14" s="5" t="s">
        <v>27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28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26</v>
      </c>
      <c r="P14" s="5" t="s">
        <v>16</v>
      </c>
      <c r="Q14" s="5">
        <v>0.111</v>
      </c>
      <c r="R14" s="5">
        <v>-0.52300000000000002</v>
      </c>
      <c r="S14" s="5" t="s">
        <v>21</v>
      </c>
      <c r="T14" s="5">
        <v>8.7999999999999995E-2</v>
      </c>
      <c r="U14" s="5">
        <v>-0.36499999999999999</v>
      </c>
    </row>
    <row r="15" spans="1:21" ht="42" thickBot="1" x14ac:dyDescent="0.3">
      <c r="A15" s="4">
        <v>14</v>
      </c>
      <c r="B15" s="5" t="s">
        <v>27</v>
      </c>
      <c r="C15" s="5">
        <v>4.3600000000000003</v>
      </c>
      <c r="D15" s="5">
        <v>0.157</v>
      </c>
      <c r="E15" s="5">
        <v>11.446999999999999</v>
      </c>
      <c r="F15" s="5" t="s">
        <v>10</v>
      </c>
      <c r="G15" s="5" t="s">
        <v>15</v>
      </c>
      <c r="H15" s="5" t="s">
        <v>11</v>
      </c>
      <c r="I15" s="5" t="s">
        <v>28</v>
      </c>
      <c r="J15" s="5">
        <v>5.78</v>
      </c>
      <c r="K15" s="5">
        <v>0.188</v>
      </c>
      <c r="L15" s="5">
        <v>15.442</v>
      </c>
      <c r="N15" s="4">
        <v>5</v>
      </c>
      <c r="O15" s="5" t="s">
        <v>29</v>
      </c>
      <c r="P15" s="5" t="s">
        <v>11</v>
      </c>
      <c r="Q15" s="5">
        <v>4.2000000000000003E-2</v>
      </c>
      <c r="R15" s="5">
        <v>-3.7999999999999999E-2</v>
      </c>
      <c r="S15" s="5" t="s">
        <v>28</v>
      </c>
      <c r="T15" s="5">
        <v>1.6E-2</v>
      </c>
      <c r="U15" s="5">
        <v>-0.128</v>
      </c>
    </row>
    <row r="16" spans="1:21" ht="42" thickBot="1" x14ac:dyDescent="0.3">
      <c r="A16" s="4">
        <v>15</v>
      </c>
      <c r="B16" s="5" t="s">
        <v>27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28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29</v>
      </c>
      <c r="P16" s="5" t="s">
        <v>16</v>
      </c>
      <c r="Q16" s="5">
        <v>1E-3</v>
      </c>
      <c r="R16" s="5">
        <v>-8.5000000000000006E-2</v>
      </c>
      <c r="S16" s="5" t="s">
        <v>28</v>
      </c>
      <c r="T16" s="5">
        <v>0.01</v>
      </c>
      <c r="U16" s="5">
        <v>-0.111</v>
      </c>
    </row>
    <row r="17" spans="1:15" ht="28.2" thickBot="1" x14ac:dyDescent="0.3">
      <c r="A17" s="4">
        <v>16</v>
      </c>
      <c r="B17" s="5" t="s">
        <v>27</v>
      </c>
      <c r="C17" s="5">
        <v>3.1339999999999999</v>
      </c>
      <c r="D17" s="5">
        <v>0.109</v>
      </c>
      <c r="E17" s="5">
        <v>12.573</v>
      </c>
      <c r="F17" s="5" t="s">
        <v>10</v>
      </c>
      <c r="G17" s="5" t="s">
        <v>15</v>
      </c>
      <c r="H17" s="5" t="s">
        <v>16</v>
      </c>
      <c r="I17" s="5" t="s">
        <v>28</v>
      </c>
      <c r="J17" s="5">
        <v>2.2599999999999998</v>
      </c>
      <c r="K17" s="5">
        <v>7.3999999999999996E-2</v>
      </c>
      <c r="L17" s="5">
        <v>8.0839999999999996</v>
      </c>
      <c r="N17" t="s">
        <v>30</v>
      </c>
      <c r="O17" s="6" t="s">
        <v>31</v>
      </c>
    </row>
    <row r="18" spans="1:15" ht="28.2" thickBot="1" x14ac:dyDescent="0.3">
      <c r="A18" s="4">
        <v>17</v>
      </c>
      <c r="B18" s="5" t="s">
        <v>27</v>
      </c>
      <c r="C18" s="5">
        <v>2.907</v>
      </c>
      <c r="D18" s="5">
        <v>0.111</v>
      </c>
      <c r="E18" s="5">
        <v>1.333</v>
      </c>
      <c r="F18" s="5" t="s">
        <v>15</v>
      </c>
      <c r="G18" s="5" t="s">
        <v>15</v>
      </c>
      <c r="H18" s="5" t="s">
        <v>11</v>
      </c>
      <c r="I18" s="5" t="s">
        <v>28</v>
      </c>
      <c r="J18" s="5">
        <v>4.6239999999999997</v>
      </c>
      <c r="K18" s="5">
        <v>0.13300000000000001</v>
      </c>
      <c r="L18" s="5">
        <v>1.044</v>
      </c>
    </row>
    <row r="19" spans="1:15" ht="28.2" thickBot="1" x14ac:dyDescent="0.3">
      <c r="A19" s="4">
        <v>18</v>
      </c>
      <c r="B19" s="5" t="s">
        <v>27</v>
      </c>
      <c r="C19" s="5">
        <v>2.5640000000000001</v>
      </c>
      <c r="D19" s="5">
        <v>9.7000000000000003E-2</v>
      </c>
      <c r="E19" s="5">
        <v>0.73</v>
      </c>
      <c r="F19" s="5" t="s">
        <v>15</v>
      </c>
      <c r="G19" s="5" t="s">
        <v>15</v>
      </c>
      <c r="H19" s="5" t="s">
        <v>16</v>
      </c>
      <c r="I19" s="5" t="s">
        <v>28</v>
      </c>
      <c r="J19" s="5">
        <v>2.2599999999999998</v>
      </c>
      <c r="K19" s="5">
        <v>7.4999999999999997E-2</v>
      </c>
      <c r="L19" s="5">
        <v>0.70899999999999996</v>
      </c>
    </row>
    <row r="20" spans="1:15" x14ac:dyDescent="0.25">
      <c r="A20" t="s">
        <v>65</v>
      </c>
      <c r="B20" s="6" t="s">
        <v>66</v>
      </c>
    </row>
    <row r="21" spans="1:15" x14ac:dyDescent="0.25">
      <c r="A21" s="7" t="s">
        <v>67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3074-88E2-435D-A4FE-CB289D8F79BC}">
  <dimension ref="A1:U21"/>
  <sheetViews>
    <sheetView topLeftCell="I1" workbookViewId="0">
      <selection activeCell="T6" sqref="T6:U6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33" t="s">
        <v>0</v>
      </c>
      <c r="O1" s="33" t="s">
        <v>1</v>
      </c>
      <c r="P1" s="31" t="s">
        <v>7</v>
      </c>
      <c r="Q1" s="32"/>
      <c r="R1" s="33" t="s">
        <v>8</v>
      </c>
      <c r="S1" s="33" t="s">
        <v>6</v>
      </c>
      <c r="T1" s="31" t="s">
        <v>7</v>
      </c>
      <c r="U1" s="32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34"/>
      <c r="O2" s="34"/>
      <c r="P2" s="5" t="s">
        <v>13</v>
      </c>
      <c r="Q2" s="5" t="s">
        <v>14</v>
      </c>
      <c r="R2" s="34"/>
      <c r="S2" s="34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11.51</v>
      </c>
      <c r="D3" s="5">
        <v>0.39600000000000002</v>
      </c>
      <c r="E3" s="5">
        <v>72.275999999999996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8.7590000000000003</v>
      </c>
      <c r="K3" s="5">
        <v>0.30599999999999999</v>
      </c>
      <c r="L3" s="5">
        <v>65.236999999999995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6.93</v>
      </c>
      <c r="Q4" s="5">
        <v>5.1100000000000003</v>
      </c>
      <c r="R4" s="5" t="s">
        <v>15</v>
      </c>
      <c r="S4" s="5" t="s">
        <v>12</v>
      </c>
      <c r="T4" s="5">
        <v>7.28</v>
      </c>
      <c r="U4" s="5">
        <v>5.34</v>
      </c>
    </row>
    <row r="5" spans="1:21" ht="14.4" thickBot="1" x14ac:dyDescent="0.3">
      <c r="A5" s="4">
        <v>4</v>
      </c>
      <c r="B5" s="5" t="s">
        <v>9</v>
      </c>
      <c r="C5" s="5">
        <v>5.1239999999999997</v>
      </c>
      <c r="D5" s="5">
        <v>0.182</v>
      </c>
      <c r="E5" s="5">
        <v>59.734000000000002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3.1179999999999999</v>
      </c>
      <c r="K5" s="5">
        <v>0.10299999999999999</v>
      </c>
      <c r="L5" s="5">
        <v>58.255000000000003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19.739999999999998</v>
      </c>
      <c r="D6" s="5">
        <v>0.53500000000000003</v>
      </c>
      <c r="E6" s="21">
        <v>8949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10.4</v>
      </c>
      <c r="K6" s="5">
        <v>0.35099999999999998</v>
      </c>
      <c r="L6" s="5">
        <v>6.0430000000000001</v>
      </c>
      <c r="N6" s="4">
        <v>4</v>
      </c>
      <c r="O6" s="5" t="s">
        <v>17</v>
      </c>
      <c r="P6" s="5">
        <v>17.2</v>
      </c>
      <c r="Q6" s="5">
        <v>13.54</v>
      </c>
      <c r="R6" s="5" t="s">
        <v>15</v>
      </c>
      <c r="S6" s="5" t="s">
        <v>18</v>
      </c>
      <c r="T6" s="5">
        <v>19.14</v>
      </c>
      <c r="U6" s="5">
        <v>15.09</v>
      </c>
    </row>
    <row r="7" spans="1:21" ht="14.4" thickBot="1" x14ac:dyDescent="0.3">
      <c r="A7" s="4">
        <v>6</v>
      </c>
      <c r="B7" s="5" t="s">
        <v>9</v>
      </c>
      <c r="C7" s="5">
        <v>4.0369999999999999</v>
      </c>
      <c r="D7" s="5">
        <v>0.14599999999999999</v>
      </c>
      <c r="E7" s="5">
        <v>1.2609999999999999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4.2320000000000002</v>
      </c>
      <c r="K7" s="5">
        <v>0.13700000000000001</v>
      </c>
      <c r="L7" s="5">
        <v>1.0169999999999999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9.3770000000000007</v>
      </c>
      <c r="D9" s="5">
        <v>0.30399999999999999</v>
      </c>
      <c r="E9" s="5">
        <v>44.850999999999999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10.75</v>
      </c>
      <c r="K9" s="5">
        <v>0.34799999999999998</v>
      </c>
      <c r="L9" s="5">
        <v>52.634999999999998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30</v>
      </c>
      <c r="R10" s="2" t="s">
        <v>23</v>
      </c>
      <c r="S10" s="2" t="s">
        <v>6</v>
      </c>
      <c r="T10" s="2" t="s">
        <v>30</v>
      </c>
      <c r="U10" s="2" t="s">
        <v>23</v>
      </c>
    </row>
    <row r="11" spans="1:21" ht="28.2" thickBot="1" x14ac:dyDescent="0.3">
      <c r="A11" s="4">
        <v>10</v>
      </c>
      <c r="B11" s="5" t="s">
        <v>20</v>
      </c>
      <c r="C11" s="5">
        <v>4.4169999999999998</v>
      </c>
      <c r="D11" s="5">
        <v>0.159</v>
      </c>
      <c r="E11" s="5">
        <v>27.831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5.6260000000000003</v>
      </c>
      <c r="K11" s="5">
        <v>0.20200000000000001</v>
      </c>
      <c r="L11" s="5">
        <v>43.814</v>
      </c>
      <c r="N11" s="4">
        <v>1</v>
      </c>
      <c r="O11" s="5" t="s">
        <v>24</v>
      </c>
      <c r="P11" s="5" t="s">
        <v>11</v>
      </c>
      <c r="Q11" s="5">
        <v>0.154</v>
      </c>
      <c r="R11" s="5">
        <v>-0.61799999999999999</v>
      </c>
      <c r="S11" s="5" t="s">
        <v>12</v>
      </c>
      <c r="T11" s="5">
        <v>0.03</v>
      </c>
      <c r="U11" s="5">
        <v>-0.151</v>
      </c>
    </row>
    <row r="12" spans="1:21" ht="28.2" thickBot="1" x14ac:dyDescent="0.3">
      <c r="A12" s="4">
        <v>11</v>
      </c>
      <c r="B12" s="5" t="s">
        <v>20</v>
      </c>
      <c r="C12" s="5">
        <v>5.2779999999999996</v>
      </c>
      <c r="D12" s="5">
        <v>0.191</v>
      </c>
      <c r="E12" s="22">
        <v>4.6630000000000003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10.24</v>
      </c>
      <c r="K12" s="5">
        <v>0.33300000000000002</v>
      </c>
      <c r="L12" s="5">
        <v>7.5730000000000004</v>
      </c>
      <c r="N12" s="4">
        <v>2</v>
      </c>
      <c r="O12" s="5" t="s">
        <v>25</v>
      </c>
      <c r="P12" s="5" t="s">
        <v>16</v>
      </c>
      <c r="Q12" s="5">
        <v>2.9000000000000001E-2</v>
      </c>
      <c r="R12" s="5">
        <v>-0.17299999999999999</v>
      </c>
      <c r="S12" s="5" t="s">
        <v>12</v>
      </c>
      <c r="T12" s="5">
        <v>2.8000000000000001E-2</v>
      </c>
      <c r="U12" s="5">
        <v>-0.29599999999999999</v>
      </c>
    </row>
    <row r="13" spans="1:21" ht="28.2" thickBot="1" x14ac:dyDescent="0.3">
      <c r="A13" s="4">
        <v>12</v>
      </c>
      <c r="B13" s="5" t="s">
        <v>20</v>
      </c>
      <c r="C13" s="5">
        <v>4.5659999999999998</v>
      </c>
      <c r="D13" s="5">
        <v>0.161</v>
      </c>
      <c r="E13" s="5">
        <v>4.5199999999999996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5.109</v>
      </c>
      <c r="K13" s="5">
        <v>0.187</v>
      </c>
      <c r="L13" s="5">
        <v>3.2869999999999999</v>
      </c>
      <c r="N13" s="4">
        <v>3</v>
      </c>
      <c r="O13" s="5" t="s">
        <v>26</v>
      </c>
      <c r="P13" s="5" t="s">
        <v>11</v>
      </c>
      <c r="Q13" s="5">
        <v>0.35099999999999998</v>
      </c>
      <c r="R13" s="5">
        <v>-0.56299999999999994</v>
      </c>
      <c r="S13" s="5" t="s">
        <v>21</v>
      </c>
      <c r="T13" s="5">
        <v>0.22900000000000001</v>
      </c>
      <c r="U13" s="5">
        <v>-0.96399999999999997</v>
      </c>
    </row>
    <row r="14" spans="1:21" ht="28.2" thickBot="1" x14ac:dyDescent="0.3">
      <c r="A14" s="4">
        <v>13</v>
      </c>
      <c r="B14" s="5" t="s">
        <v>27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75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26</v>
      </c>
      <c r="P14" s="5" t="s">
        <v>16</v>
      </c>
      <c r="Q14" s="5">
        <v>0.28599999999999998</v>
      </c>
      <c r="R14" s="5">
        <v>-1.119</v>
      </c>
      <c r="S14" s="5" t="s">
        <v>21</v>
      </c>
      <c r="T14" s="5">
        <v>0.23</v>
      </c>
      <c r="U14" s="5">
        <v>-0.76300000000000001</v>
      </c>
    </row>
    <row r="15" spans="1:21" ht="42" thickBot="1" x14ac:dyDescent="0.3">
      <c r="A15" s="4">
        <v>14</v>
      </c>
      <c r="B15" s="5" t="s">
        <v>27</v>
      </c>
      <c r="C15" s="5">
        <v>8.43</v>
      </c>
      <c r="D15" s="5">
        <v>0.27</v>
      </c>
      <c r="E15" s="5">
        <v>43.981000000000002</v>
      </c>
      <c r="F15" s="5" t="s">
        <v>10</v>
      </c>
      <c r="G15" s="5" t="s">
        <v>15</v>
      </c>
      <c r="H15" s="5" t="s">
        <v>11</v>
      </c>
      <c r="I15" s="5" t="s">
        <v>28</v>
      </c>
      <c r="J15" s="5">
        <v>9.5380000000000003</v>
      </c>
      <c r="K15" s="5">
        <v>0.30599999999999999</v>
      </c>
      <c r="L15" s="5">
        <v>48.33</v>
      </c>
      <c r="N15" s="4">
        <v>5</v>
      </c>
      <c r="O15" s="5" t="s">
        <v>29</v>
      </c>
      <c r="P15" s="5" t="s">
        <v>11</v>
      </c>
      <c r="Q15" s="5">
        <v>0.188</v>
      </c>
      <c r="R15" s="5">
        <v>-0.13200000000000001</v>
      </c>
      <c r="S15" s="5" t="s">
        <v>28</v>
      </c>
      <c r="T15" s="5">
        <v>0.115</v>
      </c>
      <c r="U15" s="5">
        <v>-0.38200000000000001</v>
      </c>
    </row>
    <row r="16" spans="1:21" ht="42" thickBot="1" x14ac:dyDescent="0.3">
      <c r="A16" s="4">
        <v>15</v>
      </c>
      <c r="B16" s="5" t="s">
        <v>27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28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29</v>
      </c>
      <c r="P16" s="5" t="s">
        <v>16</v>
      </c>
      <c r="Q16" s="5">
        <v>3.9E-2</v>
      </c>
      <c r="R16" s="5">
        <v>-0.27800000000000002</v>
      </c>
      <c r="S16" s="5" t="s">
        <v>28</v>
      </c>
      <c r="T16" s="5">
        <v>0.08</v>
      </c>
      <c r="U16" s="5">
        <v>-0.29499999999999998</v>
      </c>
    </row>
    <row r="17" spans="1:15" ht="28.2" thickBot="1" x14ac:dyDescent="0.3">
      <c r="A17" s="4">
        <v>16</v>
      </c>
      <c r="B17" s="5" t="s">
        <v>27</v>
      </c>
      <c r="C17" s="5">
        <v>7.077</v>
      </c>
      <c r="D17" s="5">
        <v>0.255</v>
      </c>
      <c r="E17" s="5">
        <v>36.31</v>
      </c>
      <c r="F17" s="5" t="s">
        <v>10</v>
      </c>
      <c r="G17" s="5" t="s">
        <v>15</v>
      </c>
      <c r="H17" s="5" t="s">
        <v>16</v>
      </c>
      <c r="I17" s="5" t="s">
        <v>28</v>
      </c>
      <c r="J17" s="5">
        <v>5.9320000000000004</v>
      </c>
      <c r="K17" s="5">
        <v>0.19500000000000001</v>
      </c>
      <c r="L17" s="5">
        <v>31.56</v>
      </c>
      <c r="N17" t="s">
        <v>30</v>
      </c>
      <c r="O17" s="6" t="s">
        <v>31</v>
      </c>
    </row>
    <row r="18" spans="1:15" ht="28.2" thickBot="1" x14ac:dyDescent="0.3">
      <c r="A18" s="4">
        <v>17</v>
      </c>
      <c r="B18" s="5" t="s">
        <v>27</v>
      </c>
      <c r="C18" s="5">
        <v>4.3600000000000003</v>
      </c>
      <c r="D18" s="5">
        <v>0.14299999999999999</v>
      </c>
      <c r="E18" s="5">
        <v>7.9669999999999996</v>
      </c>
      <c r="F18" s="5" t="s">
        <v>15</v>
      </c>
      <c r="G18" s="5" t="s">
        <v>15</v>
      </c>
      <c r="H18" s="5" t="s">
        <v>11</v>
      </c>
      <c r="I18" s="5" t="s">
        <v>28</v>
      </c>
      <c r="J18" s="5">
        <v>6.9359999999999999</v>
      </c>
      <c r="K18" s="5">
        <v>0.20699999999999999</v>
      </c>
      <c r="L18" s="5">
        <v>10.069000000000001</v>
      </c>
    </row>
    <row r="19" spans="1:15" ht="28.2" thickBot="1" x14ac:dyDescent="0.3">
      <c r="A19" s="4">
        <v>18</v>
      </c>
      <c r="B19" s="5" t="s">
        <v>27</v>
      </c>
      <c r="C19" s="5">
        <v>4.5579999999999998</v>
      </c>
      <c r="D19" s="5">
        <v>0.158</v>
      </c>
      <c r="E19" s="5">
        <v>6.2439999999999998</v>
      </c>
      <c r="F19" s="5" t="s">
        <v>15</v>
      </c>
      <c r="G19" s="5" t="s">
        <v>15</v>
      </c>
      <c r="H19" s="5" t="s">
        <v>16</v>
      </c>
      <c r="I19" s="5" t="s">
        <v>28</v>
      </c>
      <c r="J19" s="5">
        <v>4.2370000000000001</v>
      </c>
      <c r="K19" s="5">
        <v>0.14299999999999999</v>
      </c>
      <c r="L19" s="5">
        <v>4.6929999999999996</v>
      </c>
    </row>
    <row r="20" spans="1:15" x14ac:dyDescent="0.25">
      <c r="A20" t="s">
        <v>69</v>
      </c>
      <c r="B20" s="6" t="s">
        <v>68</v>
      </c>
    </row>
    <row r="21" spans="1:15" x14ac:dyDescent="0.25">
      <c r="A21" s="7" t="s">
        <v>70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818F-27A1-4137-8D48-B826FDA6DFE2}">
  <dimension ref="A1:U21"/>
  <sheetViews>
    <sheetView topLeftCell="I1" workbookViewId="0">
      <selection activeCell="T6" sqref="T6:U6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33" t="s">
        <v>0</v>
      </c>
      <c r="O1" s="33" t="s">
        <v>1</v>
      </c>
      <c r="P1" s="31" t="s">
        <v>7</v>
      </c>
      <c r="Q1" s="32"/>
      <c r="R1" s="33" t="s">
        <v>8</v>
      </c>
      <c r="S1" s="33" t="s">
        <v>6</v>
      </c>
      <c r="T1" s="31" t="s">
        <v>7</v>
      </c>
      <c r="U1" s="32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34"/>
      <c r="O2" s="34"/>
      <c r="P2" s="5" t="s">
        <v>13</v>
      </c>
      <c r="Q2" s="5" t="s">
        <v>14</v>
      </c>
      <c r="R2" s="34"/>
      <c r="S2" s="34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19.46</v>
      </c>
      <c r="D3" s="5">
        <v>0.54600000000000004</v>
      </c>
      <c r="E3" s="5">
        <v>98.43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14.96</v>
      </c>
      <c r="K3" s="5">
        <v>0.48599999999999999</v>
      </c>
      <c r="L3" s="5">
        <v>91.716999999999999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11.33</v>
      </c>
      <c r="Q4" s="5">
        <v>8.31</v>
      </c>
      <c r="R4" s="5" t="s">
        <v>15</v>
      </c>
      <c r="S4" s="5" t="s">
        <v>12</v>
      </c>
      <c r="T4" s="5">
        <v>11.27</v>
      </c>
      <c r="U4" s="5">
        <v>8.1199999999999992</v>
      </c>
    </row>
    <row r="5" spans="1:21" ht="14.4" thickBot="1" x14ac:dyDescent="0.3">
      <c r="A5" s="4">
        <v>4</v>
      </c>
      <c r="B5" s="5" t="s">
        <v>9</v>
      </c>
      <c r="C5" s="5">
        <v>14.44</v>
      </c>
      <c r="D5" s="5">
        <v>0.43</v>
      </c>
      <c r="E5" s="5">
        <v>96.444999999999993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7.1269999999999998</v>
      </c>
      <c r="K5" s="5">
        <v>0.222</v>
      </c>
      <c r="L5" s="5">
        <v>90.44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22.73</v>
      </c>
      <c r="D6" s="5">
        <v>0.623</v>
      </c>
      <c r="E6" s="5">
        <v>14.311999999999999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14.6</v>
      </c>
      <c r="K6" s="5">
        <v>0.45700000000000002</v>
      </c>
      <c r="L6" s="5">
        <v>12.516999999999999</v>
      </c>
      <c r="N6" s="4">
        <v>4</v>
      </c>
      <c r="O6" s="5" t="s">
        <v>17</v>
      </c>
      <c r="P6" s="5">
        <v>24.88</v>
      </c>
      <c r="Q6" s="5">
        <v>20.57</v>
      </c>
      <c r="R6" s="5" t="s">
        <v>15</v>
      </c>
      <c r="S6" s="5" t="s">
        <v>18</v>
      </c>
      <c r="T6" s="5">
        <v>27.56</v>
      </c>
      <c r="U6" s="5">
        <v>22.68</v>
      </c>
    </row>
    <row r="7" spans="1:21" ht="14.4" thickBot="1" x14ac:dyDescent="0.3">
      <c r="A7" s="4">
        <v>6</v>
      </c>
      <c r="B7" s="5" t="s">
        <v>9</v>
      </c>
      <c r="C7" s="5">
        <v>9.1609999999999996</v>
      </c>
      <c r="D7" s="5">
        <v>0.30499999999999999</v>
      </c>
      <c r="E7" s="5">
        <v>12.021000000000001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6.9039999999999999</v>
      </c>
      <c r="K7" s="5">
        <v>0.22900000000000001</v>
      </c>
      <c r="L7" s="5">
        <v>19.856000000000002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15.83</v>
      </c>
      <c r="D9" s="5">
        <v>0.47399999999999998</v>
      </c>
      <c r="E9" s="5">
        <v>81.367999999999995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20.420000000000002</v>
      </c>
      <c r="K9" s="5">
        <v>0.57799999999999996</v>
      </c>
      <c r="L9" s="5">
        <v>86.977999999999994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30</v>
      </c>
      <c r="R10" s="2" t="s">
        <v>23</v>
      </c>
      <c r="S10" s="2" t="s">
        <v>6</v>
      </c>
      <c r="T10" s="2" t="s">
        <v>30</v>
      </c>
      <c r="U10" s="2" t="s">
        <v>23</v>
      </c>
    </row>
    <row r="11" spans="1:21" ht="28.2" thickBot="1" x14ac:dyDescent="0.3">
      <c r="A11" s="4">
        <v>10</v>
      </c>
      <c r="B11" s="5" t="s">
        <v>20</v>
      </c>
      <c r="C11" s="5">
        <v>7.7919999999999998</v>
      </c>
      <c r="D11" s="5">
        <v>0.28100000000000003</v>
      </c>
      <c r="E11" s="5">
        <v>57.417000000000002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10.28</v>
      </c>
      <c r="K11" s="5">
        <v>0.36199999999999999</v>
      </c>
      <c r="L11" s="5">
        <v>77.247</v>
      </c>
      <c r="N11" s="4">
        <v>1</v>
      </c>
      <c r="O11" s="5" t="s">
        <v>24</v>
      </c>
      <c r="P11" s="5" t="s">
        <v>11</v>
      </c>
      <c r="Q11" s="5">
        <v>0.439</v>
      </c>
      <c r="R11" s="5">
        <v>-1.123</v>
      </c>
      <c r="S11" s="5" t="s">
        <v>12</v>
      </c>
      <c r="T11" s="5">
        <v>0.16</v>
      </c>
      <c r="U11" s="5">
        <v>-0.432</v>
      </c>
    </row>
    <row r="12" spans="1:21" ht="28.2" thickBot="1" x14ac:dyDescent="0.3">
      <c r="A12" s="4">
        <v>11</v>
      </c>
      <c r="B12" s="5" t="s">
        <v>20</v>
      </c>
      <c r="C12" s="5">
        <v>7.7480000000000002</v>
      </c>
      <c r="D12" s="5">
        <v>0.26400000000000001</v>
      </c>
      <c r="E12" s="22">
        <v>25.553999999999998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13.37</v>
      </c>
      <c r="K12" s="5">
        <v>0.439</v>
      </c>
      <c r="L12" s="5">
        <v>32.65</v>
      </c>
      <c r="N12" s="4">
        <v>2</v>
      </c>
      <c r="O12" s="5" t="s">
        <v>25</v>
      </c>
      <c r="P12" s="5" t="s">
        <v>16</v>
      </c>
      <c r="Q12" s="5">
        <v>0.20599999999999999</v>
      </c>
      <c r="R12" s="5">
        <v>-0.66700000000000004</v>
      </c>
      <c r="S12" s="5" t="s">
        <v>12</v>
      </c>
      <c r="T12" s="5">
        <v>0.14000000000000001</v>
      </c>
      <c r="U12" s="5">
        <v>-0.70799999999999996</v>
      </c>
    </row>
    <row r="13" spans="1:21" ht="28.2" thickBot="1" x14ac:dyDescent="0.3">
      <c r="A13" s="4">
        <v>12</v>
      </c>
      <c r="B13" s="5" t="s">
        <v>20</v>
      </c>
      <c r="C13" s="5">
        <v>8.5359999999999996</v>
      </c>
      <c r="D13" s="5">
        <v>0.29699999999999999</v>
      </c>
      <c r="E13" s="5">
        <v>29.361999999999998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7.4630000000000001</v>
      </c>
      <c r="K13" s="5">
        <v>0.27100000000000002</v>
      </c>
      <c r="L13" s="5">
        <v>23.96</v>
      </c>
      <c r="N13" s="4">
        <v>3</v>
      </c>
      <c r="O13" s="5" t="s">
        <v>26</v>
      </c>
      <c r="P13" s="5" t="s">
        <v>11</v>
      </c>
      <c r="Q13" s="5">
        <v>0.61</v>
      </c>
      <c r="R13" s="5">
        <v>-1.2949999999999999</v>
      </c>
      <c r="S13" s="5" t="s">
        <v>21</v>
      </c>
      <c r="T13" s="5">
        <v>0.53800000000000003</v>
      </c>
      <c r="U13" s="5">
        <v>-2.052</v>
      </c>
    </row>
    <row r="14" spans="1:21" ht="28.2" thickBot="1" x14ac:dyDescent="0.3">
      <c r="A14" s="4">
        <v>13</v>
      </c>
      <c r="B14" s="5" t="s">
        <v>27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28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26</v>
      </c>
      <c r="P14" s="5" t="s">
        <v>16</v>
      </c>
      <c r="Q14" s="5">
        <v>0.58299999999999996</v>
      </c>
      <c r="R14" s="5">
        <v>-2.198</v>
      </c>
      <c r="S14" s="5" t="s">
        <v>21</v>
      </c>
      <c r="T14" s="5">
        <v>0.49199999999999999</v>
      </c>
      <c r="U14" s="5">
        <v>-1.409</v>
      </c>
    </row>
    <row r="15" spans="1:21" ht="42" thickBot="1" x14ac:dyDescent="0.3">
      <c r="A15" s="4">
        <v>14</v>
      </c>
      <c r="B15" s="5" t="s">
        <v>27</v>
      </c>
      <c r="C15" s="5">
        <v>15.12</v>
      </c>
      <c r="D15" s="5">
        <v>0.48</v>
      </c>
      <c r="E15" s="5">
        <v>80.372</v>
      </c>
      <c r="F15" s="5" t="s">
        <v>10</v>
      </c>
      <c r="G15" s="5" t="s">
        <v>15</v>
      </c>
      <c r="H15" s="5" t="s">
        <v>11</v>
      </c>
      <c r="I15" s="5" t="s">
        <v>28</v>
      </c>
      <c r="J15" s="5">
        <v>16.47</v>
      </c>
      <c r="K15" s="5">
        <v>0.501</v>
      </c>
      <c r="L15" s="5">
        <v>83.085999999999999</v>
      </c>
      <c r="N15" s="4">
        <v>5</v>
      </c>
      <c r="O15" s="5" t="s">
        <v>29</v>
      </c>
      <c r="P15" s="5" t="s">
        <v>11</v>
      </c>
      <c r="Q15" s="5">
        <v>0.47599999999999998</v>
      </c>
      <c r="R15" s="5">
        <v>-0.33300000000000002</v>
      </c>
      <c r="S15" s="5" t="s">
        <v>28</v>
      </c>
      <c r="T15" s="5">
        <v>0.33900000000000002</v>
      </c>
      <c r="U15" s="5">
        <v>-0.79200000000000004</v>
      </c>
    </row>
    <row r="16" spans="1:21" ht="42" thickBot="1" x14ac:dyDescent="0.3">
      <c r="A16" s="4">
        <v>15</v>
      </c>
      <c r="B16" s="5" t="s">
        <v>27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28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29</v>
      </c>
      <c r="P16" s="5" t="s">
        <v>16</v>
      </c>
      <c r="Q16" s="5">
        <v>0.28000000000000003</v>
      </c>
      <c r="R16" s="5">
        <v>-0.64700000000000002</v>
      </c>
      <c r="S16" s="5" t="s">
        <v>28</v>
      </c>
      <c r="T16" s="5">
        <v>0.24099999999999999</v>
      </c>
      <c r="U16" s="5">
        <v>-0.54300000000000004</v>
      </c>
    </row>
    <row r="17" spans="1:15" ht="28.2" thickBot="1" x14ac:dyDescent="0.3">
      <c r="A17" s="4">
        <v>16</v>
      </c>
      <c r="B17" s="5" t="s">
        <v>27</v>
      </c>
      <c r="C17" s="5">
        <v>17.09</v>
      </c>
      <c r="D17" s="5">
        <v>0.52200000000000002</v>
      </c>
      <c r="E17" s="5">
        <v>67.864000000000004</v>
      </c>
      <c r="F17" s="5" t="s">
        <v>10</v>
      </c>
      <c r="G17" s="5" t="s">
        <v>15</v>
      </c>
      <c r="H17" s="5" t="s">
        <v>16</v>
      </c>
      <c r="I17" s="5" t="s">
        <v>28</v>
      </c>
      <c r="J17" s="5">
        <v>11.86</v>
      </c>
      <c r="K17" s="5">
        <v>0.41599999999999998</v>
      </c>
      <c r="L17" s="5">
        <v>65.763999999999996</v>
      </c>
      <c r="N17" t="s">
        <v>30</v>
      </c>
      <c r="O17" s="6" t="s">
        <v>31</v>
      </c>
    </row>
    <row r="18" spans="1:15" ht="28.2" thickBot="1" x14ac:dyDescent="0.3">
      <c r="A18" s="4">
        <v>17</v>
      </c>
      <c r="B18" s="5" t="s">
        <v>27</v>
      </c>
      <c r="C18" s="5">
        <v>5.8140000000000001</v>
      </c>
      <c r="D18" s="5">
        <v>0.217</v>
      </c>
      <c r="E18" s="5">
        <v>34.244</v>
      </c>
      <c r="F18" s="5" t="s">
        <v>15</v>
      </c>
      <c r="G18" s="5" t="s">
        <v>15</v>
      </c>
      <c r="H18" s="5" t="s">
        <v>11</v>
      </c>
      <c r="I18" s="5" t="s">
        <v>28</v>
      </c>
      <c r="J18" s="5">
        <v>9.2490000000000006</v>
      </c>
      <c r="K18" s="5">
        <v>0.313</v>
      </c>
      <c r="L18" s="5">
        <v>38.179000000000002</v>
      </c>
    </row>
    <row r="19" spans="1:15" ht="28.2" thickBot="1" x14ac:dyDescent="0.3">
      <c r="A19" s="4">
        <v>18</v>
      </c>
      <c r="B19" s="5" t="s">
        <v>27</v>
      </c>
      <c r="C19" s="5">
        <v>7.407</v>
      </c>
      <c r="D19" s="5">
        <v>0.252</v>
      </c>
      <c r="E19" s="5">
        <v>36.393000000000001</v>
      </c>
      <c r="F19" s="5" t="s">
        <v>15</v>
      </c>
      <c r="G19" s="5" t="s">
        <v>15</v>
      </c>
      <c r="H19" s="5" t="s">
        <v>16</v>
      </c>
      <c r="I19" s="5" t="s">
        <v>28</v>
      </c>
      <c r="J19" s="5">
        <v>5.9320000000000004</v>
      </c>
      <c r="K19" s="5">
        <v>0.216</v>
      </c>
      <c r="L19" s="5">
        <v>29.7</v>
      </c>
    </row>
    <row r="20" spans="1:15" x14ac:dyDescent="0.25">
      <c r="A20" t="s">
        <v>72</v>
      </c>
      <c r="B20" s="6" t="s">
        <v>68</v>
      </c>
    </row>
    <row r="21" spans="1:15" x14ac:dyDescent="0.25">
      <c r="A21" s="7" t="s">
        <v>70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6EB1-E005-44A3-BDA7-DC5D691C8B72}">
  <dimension ref="A1:U21"/>
  <sheetViews>
    <sheetView topLeftCell="I1" workbookViewId="0">
      <selection activeCell="O20" sqref="O20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33" t="s">
        <v>0</v>
      </c>
      <c r="O1" s="33" t="s">
        <v>1</v>
      </c>
      <c r="P1" s="31" t="s">
        <v>7</v>
      </c>
      <c r="Q1" s="32"/>
      <c r="R1" s="33" t="s">
        <v>8</v>
      </c>
      <c r="S1" s="33" t="s">
        <v>6</v>
      </c>
      <c r="T1" s="31" t="s">
        <v>7</v>
      </c>
      <c r="U1" s="32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34"/>
      <c r="O2" s="34"/>
      <c r="P2" s="5" t="s">
        <v>13</v>
      </c>
      <c r="Q2" s="5" t="s">
        <v>14</v>
      </c>
      <c r="R2" s="34"/>
      <c r="S2" s="34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23.3</v>
      </c>
      <c r="D3" s="5">
        <v>0.64500000000000002</v>
      </c>
      <c r="E3" s="5">
        <v>114.61199999999999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20.62</v>
      </c>
      <c r="K3" s="5">
        <v>0.60599999999999998</v>
      </c>
      <c r="L3" s="5">
        <v>106.866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18.739999999999998</v>
      </c>
      <c r="Q4" s="5">
        <v>14.21</v>
      </c>
      <c r="R4" s="5" t="s">
        <v>15</v>
      </c>
      <c r="S4" s="5" t="s">
        <v>12</v>
      </c>
      <c r="T4" s="5">
        <v>18.11</v>
      </c>
      <c r="U4" s="5">
        <v>13.41</v>
      </c>
    </row>
    <row r="5" spans="1:21" ht="14.4" thickBot="1" x14ac:dyDescent="0.3">
      <c r="A5" s="4">
        <v>4</v>
      </c>
      <c r="B5" s="5" t="s">
        <v>9</v>
      </c>
      <c r="C5" s="5">
        <v>23.29</v>
      </c>
      <c r="D5" s="5">
        <v>0.61399999999999999</v>
      </c>
      <c r="E5" s="5">
        <v>114.86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12.92</v>
      </c>
      <c r="K5" s="5">
        <v>0.377</v>
      </c>
      <c r="L5" s="5">
        <v>105.572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24.72</v>
      </c>
      <c r="D6" s="5">
        <v>0.65900000000000003</v>
      </c>
      <c r="E6" s="5">
        <v>29.177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16.420000000000002</v>
      </c>
      <c r="K6" s="5">
        <v>0.50700000000000001</v>
      </c>
      <c r="L6" s="5">
        <v>29.163</v>
      </c>
      <c r="N6" s="4">
        <v>4</v>
      </c>
      <c r="O6" s="5" t="s">
        <v>17</v>
      </c>
      <c r="P6" s="5">
        <v>34.85</v>
      </c>
      <c r="Q6" s="5">
        <v>30.02</v>
      </c>
      <c r="R6" s="5" t="s">
        <v>15</v>
      </c>
      <c r="S6" s="5" t="s">
        <v>18</v>
      </c>
      <c r="T6" s="5">
        <v>38.090000000000003</v>
      </c>
      <c r="U6" s="5">
        <v>33.39</v>
      </c>
    </row>
    <row r="7" spans="1:21" ht="14.4" thickBot="1" x14ac:dyDescent="0.3">
      <c r="A7" s="4">
        <v>6</v>
      </c>
      <c r="B7" s="5" t="s">
        <v>9</v>
      </c>
      <c r="C7" s="5">
        <v>11.8</v>
      </c>
      <c r="D7" s="5">
        <v>0.38</v>
      </c>
      <c r="E7" s="5">
        <v>30.478999999999999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9.577</v>
      </c>
      <c r="K7" s="5">
        <v>0.30399999999999999</v>
      </c>
      <c r="L7" s="5">
        <v>40.805999999999997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19.760000000000002</v>
      </c>
      <c r="D9" s="5">
        <v>0.57199999999999995</v>
      </c>
      <c r="E9" s="5">
        <v>98.885000000000005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27.42</v>
      </c>
      <c r="K9" s="5">
        <v>0.70099999999999996</v>
      </c>
      <c r="L9" s="5">
        <v>1.5009999999999999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30</v>
      </c>
      <c r="R10" s="2" t="s">
        <v>23</v>
      </c>
      <c r="S10" s="2" t="s">
        <v>6</v>
      </c>
      <c r="T10" s="2" t="s">
        <v>30</v>
      </c>
      <c r="U10" s="2" t="s">
        <v>23</v>
      </c>
    </row>
    <row r="11" spans="1:21" ht="28.2" thickBot="1" x14ac:dyDescent="0.3">
      <c r="A11" s="4">
        <v>10</v>
      </c>
      <c r="B11" s="5" t="s">
        <v>20</v>
      </c>
      <c r="C11" s="5">
        <v>10.82</v>
      </c>
      <c r="D11" s="5">
        <v>0.39200000000000002</v>
      </c>
      <c r="E11" s="5">
        <v>72.504999999999995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15.33</v>
      </c>
      <c r="K11" s="5">
        <v>0.499</v>
      </c>
      <c r="L11" s="5">
        <v>92.486999999999995</v>
      </c>
      <c r="N11" s="4">
        <v>1</v>
      </c>
      <c r="O11" s="5" t="s">
        <v>24</v>
      </c>
      <c r="P11" s="5" t="s">
        <v>11</v>
      </c>
      <c r="Q11" s="5">
        <v>0.60199999999999998</v>
      </c>
      <c r="R11" s="5">
        <v>-1.411</v>
      </c>
      <c r="S11" s="5" t="s">
        <v>12</v>
      </c>
      <c r="T11" s="5">
        <v>0.317</v>
      </c>
      <c r="U11" s="5">
        <v>-0.63700000000000001</v>
      </c>
    </row>
    <row r="12" spans="1:21" ht="28.2" thickBot="1" x14ac:dyDescent="0.3">
      <c r="A12" s="4">
        <v>11</v>
      </c>
      <c r="B12" s="5" t="s">
        <v>20</v>
      </c>
      <c r="C12" s="5">
        <v>9.7140000000000004</v>
      </c>
      <c r="D12" s="5">
        <v>0.32400000000000001</v>
      </c>
      <c r="E12" s="22">
        <v>41.54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14.97</v>
      </c>
      <c r="K12" s="5">
        <v>0.502</v>
      </c>
      <c r="L12" s="5">
        <v>49.26</v>
      </c>
      <c r="N12" s="4">
        <v>2</v>
      </c>
      <c r="O12" s="5" t="s">
        <v>25</v>
      </c>
      <c r="P12" s="5" t="s">
        <v>16</v>
      </c>
      <c r="Q12" s="5">
        <v>0.41199999999999998</v>
      </c>
      <c r="R12" s="5">
        <v>-1.034</v>
      </c>
      <c r="S12" s="5" t="s">
        <v>12</v>
      </c>
      <c r="T12" s="5">
        <v>0.308</v>
      </c>
      <c r="U12" s="5">
        <v>-0.94699999999999995</v>
      </c>
    </row>
    <row r="13" spans="1:21" ht="28.2" thickBot="1" x14ac:dyDescent="0.3">
      <c r="A13" s="4">
        <v>12</v>
      </c>
      <c r="B13" s="5" t="s">
        <v>20</v>
      </c>
      <c r="C13" s="5">
        <v>11.46</v>
      </c>
      <c r="D13" s="5">
        <v>9.6869999999999994</v>
      </c>
      <c r="E13" s="5">
        <v>4.99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9.7010000000000005</v>
      </c>
      <c r="K13" s="5">
        <v>0.33900000000000002</v>
      </c>
      <c r="L13" s="5">
        <v>41.646000000000001</v>
      </c>
      <c r="N13" s="4">
        <v>3</v>
      </c>
      <c r="O13" s="5" t="s">
        <v>26</v>
      </c>
      <c r="P13" s="5" t="s">
        <v>11</v>
      </c>
      <c r="Q13" s="5">
        <v>0.73899999999999999</v>
      </c>
      <c r="R13" s="5">
        <v>-1.9730000000000001</v>
      </c>
      <c r="S13" s="5" t="s">
        <v>21</v>
      </c>
      <c r="T13" s="5">
        <v>0.70299999999999996</v>
      </c>
      <c r="U13" s="5">
        <v>-2.8090000000000002</v>
      </c>
    </row>
    <row r="14" spans="1:21" ht="28.2" thickBot="1" x14ac:dyDescent="0.3">
      <c r="A14" s="4">
        <v>13</v>
      </c>
      <c r="B14" s="5" t="s">
        <v>27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28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26</v>
      </c>
      <c r="P14" s="5" t="s">
        <v>16</v>
      </c>
      <c r="Q14" s="5">
        <v>0.75</v>
      </c>
      <c r="R14" s="5">
        <v>-3.1419999999999999</v>
      </c>
      <c r="S14" s="5" t="s">
        <v>21</v>
      </c>
      <c r="T14" s="5">
        <v>0.65400000000000003</v>
      </c>
      <c r="U14" s="5">
        <v>-1.996</v>
      </c>
    </row>
    <row r="15" spans="1:21" ht="42" thickBot="1" x14ac:dyDescent="0.3">
      <c r="A15" s="4">
        <v>14</v>
      </c>
      <c r="B15" s="5" t="s">
        <v>27</v>
      </c>
      <c r="C15" s="5">
        <v>19.190000000000001</v>
      </c>
      <c r="D15" s="5">
        <v>0.60499999999999998</v>
      </c>
      <c r="E15" s="5">
        <v>96.341999999999999</v>
      </c>
      <c r="F15" s="5" t="s">
        <v>10</v>
      </c>
      <c r="G15" s="5" t="s">
        <v>15</v>
      </c>
      <c r="H15" s="5" t="s">
        <v>11</v>
      </c>
      <c r="I15" s="5" t="s">
        <v>28</v>
      </c>
      <c r="J15" s="5">
        <v>22.83</v>
      </c>
      <c r="K15" s="5">
        <v>0.624</v>
      </c>
      <c r="L15" s="5">
        <v>97.89</v>
      </c>
      <c r="N15" s="4">
        <v>5</v>
      </c>
      <c r="O15" s="5" t="s">
        <v>29</v>
      </c>
      <c r="P15" s="5" t="s">
        <v>11</v>
      </c>
      <c r="Q15" s="5">
        <v>0.61199999999999999</v>
      </c>
      <c r="R15" s="5">
        <v>-0.54200000000000004</v>
      </c>
      <c r="S15" s="5" t="s">
        <v>28</v>
      </c>
      <c r="T15" s="5">
        <v>0.49299999999999999</v>
      </c>
      <c r="U15" s="5">
        <v>-1.131</v>
      </c>
    </row>
    <row r="16" spans="1:21" ht="42" thickBot="1" x14ac:dyDescent="0.3">
      <c r="A16" s="4">
        <v>15</v>
      </c>
      <c r="B16" s="5" t="s">
        <v>27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28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29</v>
      </c>
      <c r="P16" s="5" t="s">
        <v>16</v>
      </c>
      <c r="Q16" s="5">
        <v>0.49299999999999999</v>
      </c>
      <c r="R16" s="5">
        <v>-1.0209999999999999</v>
      </c>
      <c r="S16" s="5" t="s">
        <v>28</v>
      </c>
      <c r="T16" s="5">
        <v>0.39300000000000002</v>
      </c>
      <c r="U16" s="5">
        <v>-0.71899999999999997</v>
      </c>
    </row>
    <row r="17" spans="1:15" ht="28.2" thickBot="1" x14ac:dyDescent="0.3">
      <c r="A17" s="4">
        <v>16</v>
      </c>
      <c r="B17" s="5" t="s">
        <v>27</v>
      </c>
      <c r="C17" s="5">
        <v>22.51</v>
      </c>
      <c r="D17" s="5">
        <v>0.66900000000000004</v>
      </c>
      <c r="E17" s="5">
        <v>82.893000000000001</v>
      </c>
      <c r="F17" s="5" t="s">
        <v>10</v>
      </c>
      <c r="G17" s="5" t="s">
        <v>15</v>
      </c>
      <c r="H17" s="5" t="s">
        <v>16</v>
      </c>
      <c r="I17" s="5" t="s">
        <v>28</v>
      </c>
      <c r="J17" s="5">
        <v>16.95</v>
      </c>
      <c r="K17" s="5">
        <v>0.56299999999999994</v>
      </c>
      <c r="L17" s="5">
        <v>82.126000000000005</v>
      </c>
      <c r="N17" t="s">
        <v>30</v>
      </c>
      <c r="O17" s="6" t="s">
        <v>31</v>
      </c>
    </row>
    <row r="18" spans="1:15" ht="28.2" thickBot="1" x14ac:dyDescent="0.3">
      <c r="A18" s="4">
        <v>17</v>
      </c>
      <c r="B18" s="5" t="s">
        <v>27</v>
      </c>
      <c r="C18" s="5">
        <v>8.14</v>
      </c>
      <c r="D18" s="5">
        <v>0.28000000000000003</v>
      </c>
      <c r="E18" s="5">
        <v>50.655000000000001</v>
      </c>
      <c r="F18" s="5" t="s">
        <v>15</v>
      </c>
      <c r="G18" s="5" t="s">
        <v>15</v>
      </c>
      <c r="H18" s="5" t="s">
        <v>11</v>
      </c>
      <c r="I18" s="5" t="s">
        <v>28</v>
      </c>
      <c r="J18" s="5">
        <v>11.56</v>
      </c>
      <c r="K18" s="5">
        <v>0.36499999999999999</v>
      </c>
      <c r="L18" s="5">
        <v>54.993000000000002</v>
      </c>
    </row>
    <row r="19" spans="1:15" ht="28.2" thickBot="1" x14ac:dyDescent="0.3">
      <c r="A19" s="4">
        <v>18</v>
      </c>
      <c r="B19" s="5" t="s">
        <v>27</v>
      </c>
      <c r="C19" s="5">
        <v>9.6869999999999994</v>
      </c>
      <c r="D19" s="5">
        <v>0.32900000000000001</v>
      </c>
      <c r="E19" s="5">
        <v>54.954999999999998</v>
      </c>
      <c r="F19" s="5" t="s">
        <v>15</v>
      </c>
      <c r="G19" s="5" t="s">
        <v>15</v>
      </c>
      <c r="H19" s="5" t="s">
        <v>16</v>
      </c>
      <c r="I19" s="5" t="s">
        <v>28</v>
      </c>
      <c r="J19" s="5">
        <v>7.91</v>
      </c>
      <c r="K19" s="5">
        <v>0.26500000000000001</v>
      </c>
      <c r="L19" s="5">
        <v>48.198999999999998</v>
      </c>
    </row>
    <row r="20" spans="1:15" x14ac:dyDescent="0.25">
      <c r="A20" t="s">
        <v>74</v>
      </c>
      <c r="B20" s="6" t="s">
        <v>68</v>
      </c>
    </row>
    <row r="21" spans="1:15" x14ac:dyDescent="0.25">
      <c r="A21" s="7" t="s">
        <v>70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89AB-2FCF-4B96-B3AA-975BAAD3594E}">
  <dimension ref="A1:U21"/>
  <sheetViews>
    <sheetView topLeftCell="I1" workbookViewId="0">
      <selection activeCell="T6" sqref="T6:U6"/>
    </sheetView>
  </sheetViews>
  <sheetFormatPr defaultRowHeight="13.8" x14ac:dyDescent="0.25"/>
  <sheetData>
    <row r="1" spans="1:21" ht="14.4" thickBot="1" x14ac:dyDescent="0.3">
      <c r="A1" s="1" t="s">
        <v>0</v>
      </c>
      <c r="B1" s="2" t="s">
        <v>1</v>
      </c>
      <c r="C1" s="2" t="s">
        <v>2</v>
      </c>
      <c r="D1" s="3"/>
      <c r="E1" s="3"/>
      <c r="F1" s="2" t="s">
        <v>3</v>
      </c>
      <c r="G1" s="2" t="s">
        <v>4</v>
      </c>
      <c r="H1" s="2" t="s">
        <v>5</v>
      </c>
      <c r="I1" s="2" t="s">
        <v>6</v>
      </c>
      <c r="J1" s="2" t="s">
        <v>2</v>
      </c>
      <c r="K1" s="3"/>
      <c r="L1" s="3"/>
      <c r="N1" s="33" t="s">
        <v>0</v>
      </c>
      <c r="O1" s="33" t="s">
        <v>1</v>
      </c>
      <c r="P1" s="31" t="s">
        <v>7</v>
      </c>
      <c r="Q1" s="32"/>
      <c r="R1" s="33" t="s">
        <v>8</v>
      </c>
      <c r="S1" s="33" t="s">
        <v>6</v>
      </c>
      <c r="T1" s="31" t="s">
        <v>7</v>
      </c>
      <c r="U1" s="32"/>
    </row>
    <row r="2" spans="1:21" ht="14.4" thickBot="1" x14ac:dyDescent="0.3">
      <c r="A2" s="4">
        <v>1</v>
      </c>
      <c r="B2" s="5" t="s">
        <v>9</v>
      </c>
      <c r="C2" s="5">
        <v>8.6649999999999991</v>
      </c>
      <c r="D2" s="5">
        <v>0.30499999999999999</v>
      </c>
      <c r="E2" s="5">
        <v>42.93</v>
      </c>
      <c r="F2" s="5" t="s">
        <v>10</v>
      </c>
      <c r="G2" s="5" t="s">
        <v>10</v>
      </c>
      <c r="H2" s="5" t="s">
        <v>11</v>
      </c>
      <c r="I2" s="5" t="s">
        <v>12</v>
      </c>
      <c r="J2" s="5">
        <v>7.6639999999999997</v>
      </c>
      <c r="K2" s="5">
        <v>0.184</v>
      </c>
      <c r="L2" s="5">
        <v>26.798999999999999</v>
      </c>
      <c r="N2" s="34"/>
      <c r="O2" s="34"/>
      <c r="P2" s="5" t="s">
        <v>13</v>
      </c>
      <c r="Q2" s="5" t="s">
        <v>14</v>
      </c>
      <c r="R2" s="34"/>
      <c r="S2" s="34"/>
      <c r="T2" s="5" t="s">
        <v>13</v>
      </c>
      <c r="U2" s="5" t="s">
        <v>14</v>
      </c>
    </row>
    <row r="3" spans="1:21" ht="14.4" thickBot="1" x14ac:dyDescent="0.3">
      <c r="A3" s="4">
        <v>2</v>
      </c>
      <c r="B3" s="5" t="s">
        <v>9</v>
      </c>
      <c r="C3" s="5">
        <v>25.71</v>
      </c>
      <c r="D3" s="5">
        <v>0.71799999999999997</v>
      </c>
      <c r="E3" s="5">
        <v>125.248</v>
      </c>
      <c r="F3" s="5" t="s">
        <v>10</v>
      </c>
      <c r="G3" s="5" t="s">
        <v>15</v>
      </c>
      <c r="H3" s="5" t="s">
        <v>11</v>
      </c>
      <c r="I3" s="5" t="s">
        <v>12</v>
      </c>
      <c r="J3" s="5">
        <v>26.46</v>
      </c>
      <c r="K3" s="5">
        <v>0.69099999999999995</v>
      </c>
      <c r="L3" s="5">
        <v>116.227</v>
      </c>
      <c r="N3" s="4">
        <v>1</v>
      </c>
      <c r="O3" s="5" t="s">
        <v>9</v>
      </c>
      <c r="P3" s="5">
        <v>5.25</v>
      </c>
      <c r="Q3" s="5">
        <v>3.82</v>
      </c>
      <c r="R3" s="5" t="s">
        <v>10</v>
      </c>
      <c r="S3" s="5" t="s">
        <v>12</v>
      </c>
      <c r="T3" s="5">
        <v>5.55</v>
      </c>
      <c r="U3" s="5">
        <v>4.1500000000000004</v>
      </c>
    </row>
    <row r="4" spans="1:21" ht="14.4" thickBot="1" x14ac:dyDescent="0.3">
      <c r="A4" s="4">
        <v>3</v>
      </c>
      <c r="B4" s="5" t="s">
        <v>9</v>
      </c>
      <c r="C4" s="5">
        <v>1.242</v>
      </c>
      <c r="D4" s="5">
        <v>3.5000000000000003E-2</v>
      </c>
      <c r="E4" s="5">
        <v>14.275</v>
      </c>
      <c r="F4" s="5" t="s">
        <v>10</v>
      </c>
      <c r="G4" s="5" t="s">
        <v>10</v>
      </c>
      <c r="H4" s="5" t="s">
        <v>16</v>
      </c>
      <c r="I4" s="5" t="s">
        <v>12</v>
      </c>
      <c r="J4" s="5">
        <v>1.1140000000000001</v>
      </c>
      <c r="K4" s="5">
        <v>4.1000000000000002E-2</v>
      </c>
      <c r="L4" s="5">
        <v>15.342000000000001</v>
      </c>
      <c r="N4" s="4">
        <v>2</v>
      </c>
      <c r="O4" s="5" t="s">
        <v>9</v>
      </c>
      <c r="P4" s="5">
        <v>29.51</v>
      </c>
      <c r="Q4" s="5">
        <v>24.2</v>
      </c>
      <c r="R4" s="5" t="s">
        <v>15</v>
      </c>
      <c r="S4" s="5" t="s">
        <v>12</v>
      </c>
      <c r="T4" s="5">
        <v>28.9</v>
      </c>
      <c r="U4" s="5">
        <v>23.25</v>
      </c>
    </row>
    <row r="5" spans="1:21" ht="14.4" thickBot="1" x14ac:dyDescent="0.3">
      <c r="A5" s="4">
        <v>4</v>
      </c>
      <c r="B5" s="5" t="s">
        <v>9</v>
      </c>
      <c r="C5" s="5">
        <v>29.04</v>
      </c>
      <c r="D5" s="5">
        <v>0.73099999999999998</v>
      </c>
      <c r="E5" s="5">
        <v>124.93600000000001</v>
      </c>
      <c r="F5" s="5" t="s">
        <v>10</v>
      </c>
      <c r="G5" s="5" t="s">
        <v>15</v>
      </c>
      <c r="H5" s="5" t="s">
        <v>16</v>
      </c>
      <c r="I5" s="5" t="s">
        <v>12</v>
      </c>
      <c r="J5" s="5">
        <v>18.71</v>
      </c>
      <c r="K5" s="5">
        <v>0.498</v>
      </c>
      <c r="L5" s="5">
        <v>113.98099999999999</v>
      </c>
      <c r="N5" s="4">
        <v>3</v>
      </c>
      <c r="O5" s="5" t="s">
        <v>17</v>
      </c>
      <c r="P5" s="5">
        <v>14.04</v>
      </c>
      <c r="Q5" s="5">
        <v>10.79</v>
      </c>
      <c r="R5" s="5" t="s">
        <v>10</v>
      </c>
      <c r="S5" s="5" t="s">
        <v>18</v>
      </c>
      <c r="T5" s="5">
        <v>16.39</v>
      </c>
      <c r="U5" s="5">
        <v>12.81</v>
      </c>
    </row>
    <row r="6" spans="1:21" ht="14.4" thickBot="1" x14ac:dyDescent="0.3">
      <c r="A6" s="4">
        <v>5</v>
      </c>
      <c r="B6" s="5" t="s">
        <v>9</v>
      </c>
      <c r="C6" s="5">
        <v>27.13</v>
      </c>
      <c r="D6" s="5">
        <v>0.68700000000000006</v>
      </c>
      <c r="E6" s="5">
        <v>40.936</v>
      </c>
      <c r="F6" s="5" t="s">
        <v>15</v>
      </c>
      <c r="G6" s="5" t="s">
        <v>15</v>
      </c>
      <c r="H6" s="5" t="s">
        <v>11</v>
      </c>
      <c r="I6" s="5" t="s">
        <v>12</v>
      </c>
      <c r="J6" s="5">
        <v>18.43</v>
      </c>
      <c r="K6" s="5">
        <v>0.54</v>
      </c>
      <c r="L6" s="5">
        <v>41.716999999999999</v>
      </c>
      <c r="N6" s="4">
        <v>4</v>
      </c>
      <c r="O6" s="5" t="s">
        <v>17</v>
      </c>
      <c r="P6" s="5">
        <v>46.87</v>
      </c>
      <c r="Q6" s="5">
        <v>42.29</v>
      </c>
      <c r="R6" s="5" t="s">
        <v>15</v>
      </c>
      <c r="S6" s="5" t="s">
        <v>18</v>
      </c>
      <c r="T6" s="5">
        <v>50.53</v>
      </c>
      <c r="U6" s="5">
        <v>45.93</v>
      </c>
    </row>
    <row r="7" spans="1:21" ht="14.4" thickBot="1" x14ac:dyDescent="0.3">
      <c r="A7" s="4">
        <v>6</v>
      </c>
      <c r="B7" s="5" t="s">
        <v>9</v>
      </c>
      <c r="C7" s="5">
        <v>12.89</v>
      </c>
      <c r="D7" s="5">
        <v>0.42399999999999999</v>
      </c>
      <c r="E7" s="5">
        <v>43.421999999999997</v>
      </c>
      <c r="F7" s="5" t="s">
        <v>15</v>
      </c>
      <c r="G7" s="5" t="s">
        <v>15</v>
      </c>
      <c r="H7" s="5" t="s">
        <v>16</v>
      </c>
      <c r="I7" s="5" t="s">
        <v>12</v>
      </c>
      <c r="J7" s="5">
        <v>11.14</v>
      </c>
      <c r="K7" s="5">
        <v>0.35699999999999998</v>
      </c>
      <c r="L7" s="5">
        <v>53.838000000000001</v>
      </c>
      <c r="N7" t="s">
        <v>19</v>
      </c>
    </row>
    <row r="8" spans="1:21" ht="28.2" thickBot="1" x14ac:dyDescent="0.3">
      <c r="A8" s="4">
        <v>7</v>
      </c>
      <c r="B8" s="5" t="s">
        <v>20</v>
      </c>
      <c r="C8" s="5">
        <v>2.92</v>
      </c>
      <c r="D8" s="5">
        <v>0.10199999999999999</v>
      </c>
      <c r="E8" s="5">
        <v>1.1519999999999999</v>
      </c>
      <c r="F8" s="5" t="s">
        <v>10</v>
      </c>
      <c r="G8" s="5" t="s">
        <v>10</v>
      </c>
      <c r="H8" s="5" t="s">
        <v>11</v>
      </c>
      <c r="I8" s="5" t="s">
        <v>21</v>
      </c>
      <c r="J8" s="5">
        <v>4.99</v>
      </c>
      <c r="K8" s="5">
        <v>0.17</v>
      </c>
      <c r="L8" s="5">
        <v>1.5009999999999999</v>
      </c>
    </row>
    <row r="9" spans="1:21" ht="28.2" thickBot="1" x14ac:dyDescent="0.3">
      <c r="A9" s="4">
        <v>8</v>
      </c>
      <c r="B9" s="5" t="s">
        <v>20</v>
      </c>
      <c r="C9" s="5">
        <v>21.95</v>
      </c>
      <c r="D9" s="5">
        <v>0.61899999999999999</v>
      </c>
      <c r="E9" s="5">
        <v>109.10599999999999</v>
      </c>
      <c r="F9" s="5" t="s">
        <v>10</v>
      </c>
      <c r="G9" s="5" t="s">
        <v>15</v>
      </c>
      <c r="H9" s="5" t="s">
        <v>11</v>
      </c>
      <c r="I9" s="5" t="s">
        <v>21</v>
      </c>
      <c r="J9" s="5">
        <v>31.69</v>
      </c>
      <c r="K9" s="5">
        <v>0.76500000000000001</v>
      </c>
      <c r="L9" s="5">
        <v>107.136</v>
      </c>
    </row>
    <row r="10" spans="1:21" ht="28.2" thickBot="1" x14ac:dyDescent="0.3">
      <c r="A10" s="4">
        <v>9</v>
      </c>
      <c r="B10" s="5" t="s">
        <v>20</v>
      </c>
      <c r="C10" s="5">
        <v>1.4390000000000001</v>
      </c>
      <c r="D10" s="5">
        <v>5.1999999999999998E-2</v>
      </c>
      <c r="E10" s="5">
        <v>1.1639999999999999</v>
      </c>
      <c r="F10" s="5" t="s">
        <v>10</v>
      </c>
      <c r="G10" s="5" t="s">
        <v>10</v>
      </c>
      <c r="H10" s="5" t="s">
        <v>16</v>
      </c>
      <c r="I10" s="5" t="s">
        <v>21</v>
      </c>
      <c r="J10" s="5">
        <v>2.0670000000000002</v>
      </c>
      <c r="K10" s="5">
        <v>7.0999999999999994E-2</v>
      </c>
      <c r="L10" s="5">
        <v>1.819</v>
      </c>
      <c r="N10" s="1" t="s">
        <v>0</v>
      </c>
      <c r="O10" s="2" t="s">
        <v>1</v>
      </c>
      <c r="P10" s="2" t="s">
        <v>22</v>
      </c>
      <c r="Q10" s="2" t="s">
        <v>30</v>
      </c>
      <c r="R10" s="2" t="s">
        <v>23</v>
      </c>
      <c r="S10" s="2" t="s">
        <v>6</v>
      </c>
      <c r="T10" s="2" t="s">
        <v>30</v>
      </c>
      <c r="U10" s="2" t="s">
        <v>23</v>
      </c>
    </row>
    <row r="11" spans="1:21" ht="28.2" thickBot="1" x14ac:dyDescent="0.3">
      <c r="A11" s="4">
        <v>10</v>
      </c>
      <c r="B11" s="5" t="s">
        <v>20</v>
      </c>
      <c r="C11" s="5">
        <v>14.44</v>
      </c>
      <c r="D11" s="5">
        <v>0.49399999999999999</v>
      </c>
      <c r="E11" s="5">
        <v>81.423000000000002</v>
      </c>
      <c r="F11" s="5" t="s">
        <v>10</v>
      </c>
      <c r="G11" s="5" t="s">
        <v>15</v>
      </c>
      <c r="H11" s="5" t="s">
        <v>16</v>
      </c>
      <c r="I11" s="5" t="s">
        <v>21</v>
      </c>
      <c r="J11" s="5">
        <v>20.149999999999999</v>
      </c>
      <c r="K11" s="5">
        <v>0.61499999999999999</v>
      </c>
      <c r="L11" s="5">
        <v>101.05500000000001</v>
      </c>
      <c r="N11" s="4">
        <v>1</v>
      </c>
      <c r="O11" s="5" t="s">
        <v>24</v>
      </c>
      <c r="P11" s="5" t="s">
        <v>11</v>
      </c>
      <c r="Q11" s="5">
        <v>0.69599999999999995</v>
      </c>
      <c r="R11" s="5">
        <v>-1.653</v>
      </c>
      <c r="S11" s="5" t="s">
        <v>12</v>
      </c>
      <c r="T11" s="5">
        <v>0.46400000000000002</v>
      </c>
      <c r="U11" s="5">
        <v>-0.79900000000000004</v>
      </c>
    </row>
    <row r="12" spans="1:21" ht="28.2" thickBot="1" x14ac:dyDescent="0.3">
      <c r="A12" s="4">
        <v>11</v>
      </c>
      <c r="B12" s="5" t="s">
        <v>20</v>
      </c>
      <c r="C12" s="5">
        <v>10.78</v>
      </c>
      <c r="D12" s="5">
        <v>0.36799999999999999</v>
      </c>
      <c r="E12" s="22">
        <v>50.884999999999998</v>
      </c>
      <c r="F12" s="5" t="s">
        <v>15</v>
      </c>
      <c r="G12" s="5" t="s">
        <v>15</v>
      </c>
      <c r="H12" s="5" t="s">
        <v>11</v>
      </c>
      <c r="I12" s="5" t="s">
        <v>21</v>
      </c>
      <c r="J12" s="5">
        <v>16.72</v>
      </c>
      <c r="K12" s="5">
        <v>0.54800000000000004</v>
      </c>
      <c r="L12" s="5">
        <v>58.634</v>
      </c>
      <c r="N12" s="4">
        <v>2</v>
      </c>
      <c r="O12" s="5" t="s">
        <v>25</v>
      </c>
      <c r="P12" s="5" t="s">
        <v>16</v>
      </c>
      <c r="Q12" s="5">
        <v>0.56399999999999995</v>
      </c>
      <c r="R12" s="5">
        <v>-1.296</v>
      </c>
      <c r="S12" s="5" t="s">
        <v>12</v>
      </c>
      <c r="T12" s="5">
        <v>0.44800000000000001</v>
      </c>
      <c r="U12" s="5">
        <v>1.1020000000000001</v>
      </c>
    </row>
    <row r="13" spans="1:21" ht="28.2" thickBot="1" x14ac:dyDescent="0.3">
      <c r="A13" s="4">
        <v>12</v>
      </c>
      <c r="B13" s="5" t="s">
        <v>20</v>
      </c>
      <c r="C13" s="5">
        <v>12.51</v>
      </c>
      <c r="D13" s="5">
        <v>0.42199999999999999</v>
      </c>
      <c r="E13" s="5">
        <v>55.502000000000002</v>
      </c>
      <c r="F13" s="5" t="s">
        <v>15</v>
      </c>
      <c r="G13" s="5" t="s">
        <v>15</v>
      </c>
      <c r="H13" s="5" t="s">
        <v>16</v>
      </c>
      <c r="I13" s="5" t="s">
        <v>21</v>
      </c>
      <c r="J13" s="5">
        <v>11.77</v>
      </c>
      <c r="K13" s="5">
        <v>0.40799999999999997</v>
      </c>
      <c r="L13" s="5">
        <v>52.500999999999998</v>
      </c>
      <c r="N13" s="4">
        <v>3</v>
      </c>
      <c r="O13" s="5" t="s">
        <v>26</v>
      </c>
      <c r="P13" s="5" t="s">
        <v>11</v>
      </c>
      <c r="Q13" s="5">
        <v>0.80900000000000005</v>
      </c>
      <c r="R13" s="5">
        <v>-2.5990000000000002</v>
      </c>
      <c r="S13" s="5" t="s">
        <v>21</v>
      </c>
      <c r="T13" s="5">
        <v>0.79400000000000004</v>
      </c>
      <c r="U13" s="5">
        <v>-3.5019999999999998</v>
      </c>
    </row>
    <row r="14" spans="1:21" ht="28.2" thickBot="1" x14ac:dyDescent="0.3">
      <c r="A14" s="4">
        <v>13</v>
      </c>
      <c r="B14" s="5" t="s">
        <v>27</v>
      </c>
      <c r="C14" s="5">
        <v>2.6160000000000001</v>
      </c>
      <c r="D14" s="5">
        <v>8.8999999999999996E-2</v>
      </c>
      <c r="E14" s="5">
        <v>0.874</v>
      </c>
      <c r="F14" s="5" t="s">
        <v>10</v>
      </c>
      <c r="G14" s="5" t="s">
        <v>10</v>
      </c>
      <c r="H14" s="5" t="s">
        <v>11</v>
      </c>
      <c r="I14" s="5" t="s">
        <v>28</v>
      </c>
      <c r="J14" s="5">
        <v>2.89</v>
      </c>
      <c r="K14" s="5">
        <v>9.1999999999999998E-2</v>
      </c>
      <c r="L14" s="5">
        <v>0.85799999999999998</v>
      </c>
      <c r="N14" s="4">
        <v>4</v>
      </c>
      <c r="O14" s="5" t="s">
        <v>26</v>
      </c>
      <c r="P14" s="5" t="s">
        <v>16</v>
      </c>
      <c r="Q14" s="5">
        <v>0.84</v>
      </c>
      <c r="R14" s="5">
        <v>-4.0149999999999997</v>
      </c>
      <c r="S14" s="5" t="s">
        <v>21</v>
      </c>
      <c r="T14" s="5">
        <v>0.752</v>
      </c>
      <c r="U14" s="5">
        <v>-2.6240000000000001</v>
      </c>
    </row>
    <row r="15" spans="1:21" ht="42" thickBot="1" x14ac:dyDescent="0.3">
      <c r="A15" s="4">
        <v>14</v>
      </c>
      <c r="B15" s="5" t="s">
        <v>27</v>
      </c>
      <c r="C15" s="5">
        <v>22.97</v>
      </c>
      <c r="D15" s="5">
        <v>0.66900000000000004</v>
      </c>
      <c r="E15" s="5">
        <v>105.22499999999999</v>
      </c>
      <c r="F15" s="5" t="s">
        <v>10</v>
      </c>
      <c r="G15" s="5" t="s">
        <v>15</v>
      </c>
      <c r="H15" s="5" t="s">
        <v>11</v>
      </c>
      <c r="I15" s="5" t="s">
        <v>28</v>
      </c>
      <c r="J15" s="5">
        <v>27.46</v>
      </c>
      <c r="K15" s="5">
        <v>0.69799999999999995</v>
      </c>
      <c r="L15" s="5">
        <v>105.548</v>
      </c>
      <c r="N15" s="4">
        <v>5</v>
      </c>
      <c r="O15" s="5" t="s">
        <v>29</v>
      </c>
      <c r="P15" s="5" t="s">
        <v>11</v>
      </c>
      <c r="Q15" s="5">
        <v>0.68300000000000005</v>
      </c>
      <c r="R15" s="5">
        <v>-0.73799999999999999</v>
      </c>
      <c r="S15" s="5" t="s">
        <v>28</v>
      </c>
      <c r="T15" s="5">
        <v>0.59899999999999998</v>
      </c>
      <c r="U15" s="5">
        <v>-1.4139999999999999</v>
      </c>
    </row>
    <row r="16" spans="1:21" ht="42" thickBot="1" x14ac:dyDescent="0.3">
      <c r="A16" s="4">
        <v>15</v>
      </c>
      <c r="B16" s="5" t="s">
        <v>27</v>
      </c>
      <c r="C16" s="5">
        <v>1.425</v>
      </c>
      <c r="D16" s="5">
        <v>5.0999999999999997E-2</v>
      </c>
      <c r="E16" s="5">
        <v>1.5649999999999999</v>
      </c>
      <c r="F16" s="5" t="s">
        <v>10</v>
      </c>
      <c r="G16" s="5" t="s">
        <v>10</v>
      </c>
      <c r="H16" s="5" t="s">
        <v>16</v>
      </c>
      <c r="I16" s="5" t="s">
        <v>28</v>
      </c>
      <c r="J16" s="6">
        <v>1.1299999999999999</v>
      </c>
      <c r="K16" s="6">
        <v>3.5000000000000003E-2</v>
      </c>
      <c r="L16" s="6">
        <v>1.0289999999999999</v>
      </c>
      <c r="N16" s="4">
        <v>6</v>
      </c>
      <c r="O16" s="5" t="s">
        <v>29</v>
      </c>
      <c r="P16" s="5" t="s">
        <v>16</v>
      </c>
      <c r="Q16" s="5">
        <v>0.63</v>
      </c>
      <c r="R16" s="5">
        <v>-1.345</v>
      </c>
      <c r="S16" s="5" t="s">
        <v>28</v>
      </c>
      <c r="T16" s="5">
        <v>0.51800000000000002</v>
      </c>
      <c r="U16" s="5">
        <v>-0.90200000000000002</v>
      </c>
    </row>
    <row r="17" spans="1:15" ht="28.2" thickBot="1" x14ac:dyDescent="0.3">
      <c r="A17" s="4">
        <v>16</v>
      </c>
      <c r="B17" s="5" t="s">
        <v>27</v>
      </c>
      <c r="C17" s="5">
        <v>26.5</v>
      </c>
      <c r="D17" s="5">
        <v>0.73899999999999999</v>
      </c>
      <c r="E17" s="5">
        <v>91.593000000000004</v>
      </c>
      <c r="F17" s="5" t="s">
        <v>10</v>
      </c>
      <c r="G17" s="5" t="s">
        <v>15</v>
      </c>
      <c r="H17" s="5" t="s">
        <v>16</v>
      </c>
      <c r="I17" s="5" t="s">
        <v>28</v>
      </c>
      <c r="J17" s="5">
        <v>20.62</v>
      </c>
      <c r="K17" s="5">
        <v>0.65900000000000003</v>
      </c>
      <c r="L17" s="5">
        <v>91.491</v>
      </c>
      <c r="N17" t="s">
        <v>30</v>
      </c>
      <c r="O17" s="6" t="s">
        <v>31</v>
      </c>
    </row>
    <row r="18" spans="1:15" ht="28.2" thickBot="1" x14ac:dyDescent="0.3">
      <c r="A18" s="4">
        <v>17</v>
      </c>
      <c r="B18" s="5" t="s">
        <v>27</v>
      </c>
      <c r="C18" s="5">
        <v>9.8840000000000003</v>
      </c>
      <c r="D18" s="5">
        <v>0.34</v>
      </c>
      <c r="E18" s="5">
        <v>60.05</v>
      </c>
      <c r="F18" s="5" t="s">
        <v>15</v>
      </c>
      <c r="G18" s="5" t="s">
        <v>15</v>
      </c>
      <c r="H18" s="5" t="s">
        <v>11</v>
      </c>
      <c r="I18" s="5" t="s">
        <v>28</v>
      </c>
      <c r="J18" s="5">
        <v>13.01</v>
      </c>
      <c r="K18" s="5">
        <v>0.40699999999999997</v>
      </c>
      <c r="L18" s="5">
        <v>64.623999999999995</v>
      </c>
    </row>
    <row r="19" spans="1:15" ht="28.2" thickBot="1" x14ac:dyDescent="0.3">
      <c r="A19" s="4">
        <v>18</v>
      </c>
      <c r="B19" s="5" t="s">
        <v>27</v>
      </c>
      <c r="C19" s="5">
        <v>11.68</v>
      </c>
      <c r="D19" s="5">
        <v>0.38800000000000001</v>
      </c>
      <c r="E19" s="5">
        <v>65.192999999999998</v>
      </c>
      <c r="F19" s="5" t="s">
        <v>15</v>
      </c>
      <c r="G19" s="5" t="s">
        <v>15</v>
      </c>
      <c r="H19" s="5" t="s">
        <v>16</v>
      </c>
      <c r="I19" s="5" t="s">
        <v>28</v>
      </c>
      <c r="J19" s="5">
        <v>9.0399999999999991</v>
      </c>
      <c r="K19" s="5">
        <v>0.31</v>
      </c>
      <c r="L19" s="5">
        <v>59.405999999999999</v>
      </c>
    </row>
    <row r="20" spans="1:15" x14ac:dyDescent="0.25">
      <c r="A20" t="s">
        <v>73</v>
      </c>
      <c r="B20" s="6" t="s">
        <v>68</v>
      </c>
    </row>
    <row r="21" spans="1:15" x14ac:dyDescent="0.25">
      <c r="A21" s="7" t="s">
        <v>70</v>
      </c>
    </row>
  </sheetData>
  <mergeCells count="6">
    <mergeCell ref="T1:U1"/>
    <mergeCell ref="N1:N2"/>
    <mergeCell ref="O1:O2"/>
    <mergeCell ref="P1:Q1"/>
    <mergeCell ref="R1:R2"/>
    <mergeCell ref="S1:S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1277-CDC0-4EA8-98E1-A3F4854A2E04}">
  <dimension ref="A1:X41"/>
  <sheetViews>
    <sheetView workbookViewId="0">
      <selection activeCell="C5" sqref="C5:C10"/>
    </sheetView>
  </sheetViews>
  <sheetFormatPr defaultRowHeight="13.8" x14ac:dyDescent="0.25"/>
  <cols>
    <col min="2" max="2" width="13.88671875" customWidth="1"/>
    <col min="4" max="4" width="11.5546875" customWidth="1"/>
    <col min="7" max="7" width="11.44140625" customWidth="1"/>
    <col min="8" max="8" width="11.77734375" customWidth="1"/>
  </cols>
  <sheetData>
    <row r="1" spans="1:24" x14ac:dyDescent="0.25">
      <c r="A1" s="16"/>
      <c r="B1" s="16"/>
      <c r="C1" s="16"/>
      <c r="D1" s="16" t="s">
        <v>35</v>
      </c>
      <c r="E1" s="16"/>
      <c r="F1" s="16"/>
      <c r="G1" s="16" t="s">
        <v>36</v>
      </c>
      <c r="H1" s="16"/>
      <c r="I1" s="16"/>
      <c r="J1" s="16"/>
      <c r="K1" s="16"/>
      <c r="L1" s="16"/>
      <c r="M1" s="16" t="s">
        <v>37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5">
      <c r="A2" s="16" t="s">
        <v>38</v>
      </c>
      <c r="B2" s="16" t="s">
        <v>39</v>
      </c>
      <c r="C2" s="16" t="s">
        <v>40</v>
      </c>
      <c r="D2" s="17" t="s">
        <v>2</v>
      </c>
      <c r="E2" s="18"/>
      <c r="F2" s="18"/>
      <c r="G2" s="17" t="s">
        <v>2</v>
      </c>
      <c r="H2" s="18"/>
      <c r="I2" s="18"/>
      <c r="J2" s="16" t="s">
        <v>7</v>
      </c>
      <c r="K2" s="16"/>
      <c r="L2" s="16"/>
      <c r="M2" s="16" t="s">
        <v>41</v>
      </c>
      <c r="N2" s="16"/>
      <c r="O2" s="16"/>
      <c r="P2" s="23" t="s">
        <v>42</v>
      </c>
      <c r="Q2" s="23"/>
      <c r="R2" s="23" t="s">
        <v>43</v>
      </c>
      <c r="S2" s="23"/>
      <c r="T2" s="23" t="s">
        <v>44</v>
      </c>
      <c r="U2" s="23"/>
      <c r="V2" s="25" t="s">
        <v>45</v>
      </c>
      <c r="W2" s="25"/>
      <c r="X2" s="16"/>
    </row>
    <row r="3" spans="1:24" x14ac:dyDescent="0.25">
      <c r="A3" s="16"/>
      <c r="B3" s="16"/>
      <c r="C3" s="16"/>
      <c r="D3" s="17"/>
      <c r="E3" s="18"/>
      <c r="F3" s="18"/>
      <c r="G3" s="17"/>
      <c r="H3" s="18"/>
      <c r="I3" s="18"/>
      <c r="J3" s="17" t="s">
        <v>13</v>
      </c>
      <c r="K3" s="17" t="s">
        <v>14</v>
      </c>
      <c r="L3" s="16"/>
      <c r="M3" s="16" t="s">
        <v>2</v>
      </c>
      <c r="N3" s="16" t="s">
        <v>7</v>
      </c>
      <c r="O3" s="16"/>
      <c r="P3" s="23" t="s">
        <v>2</v>
      </c>
      <c r="Q3" s="23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5" t="s">
        <v>46</v>
      </c>
      <c r="W3" s="25" t="s">
        <v>47</v>
      </c>
      <c r="X3" s="16"/>
    </row>
    <row r="4" spans="1:24" s="10" customFormat="1" x14ac:dyDescent="0.25">
      <c r="A4" s="13"/>
      <c r="B4" s="13" t="s">
        <v>48</v>
      </c>
      <c r="C4" s="13" t="s">
        <v>49</v>
      </c>
      <c r="D4" s="14">
        <v>8.6649999999999991</v>
      </c>
      <c r="E4" s="14">
        <v>0.30499999999999999</v>
      </c>
      <c r="F4" s="14">
        <v>42.93</v>
      </c>
      <c r="G4" s="14">
        <v>1.242</v>
      </c>
      <c r="H4" s="14">
        <v>3.5000000000000003E-2</v>
      </c>
      <c r="I4" s="14">
        <v>14.275</v>
      </c>
      <c r="J4" s="14">
        <v>5.25</v>
      </c>
      <c r="K4" s="14">
        <v>3.82</v>
      </c>
      <c r="L4" s="13"/>
      <c r="M4" s="13">
        <f>AVERAGE(D4, G4)</f>
        <v>4.9535</v>
      </c>
      <c r="N4" s="13">
        <f>AVERAGE(J4,K4)</f>
        <v>4.5350000000000001</v>
      </c>
      <c r="O4" s="13"/>
      <c r="P4" s="23">
        <f>AVERAGE(M4,M24)</f>
        <v>4.6712500000000006</v>
      </c>
      <c r="Q4" s="23">
        <f>AVERAGE(N4,N24)</f>
        <v>4.6924999999999999</v>
      </c>
      <c r="R4" s="23">
        <v>2.8540000000000001</v>
      </c>
      <c r="S4" s="23">
        <v>13.5075</v>
      </c>
      <c r="T4" s="23">
        <v>2.01525</v>
      </c>
      <c r="U4" s="23">
        <v>13.5075</v>
      </c>
      <c r="V4" s="25">
        <f>(P4+R4+T4)/3</f>
        <v>3.180166666666667</v>
      </c>
      <c r="W4" s="25">
        <f>(Q4+S4)/2</f>
        <v>9.1</v>
      </c>
      <c r="X4" s="13">
        <f>W4-W5</f>
        <v>1.2499999999988631E-3</v>
      </c>
    </row>
    <row r="5" spans="1:24" s="10" customFormat="1" ht="14.4" thickBot="1" x14ac:dyDescent="0.3">
      <c r="A5" s="13">
        <v>1</v>
      </c>
      <c r="B5" s="13" t="s">
        <v>50</v>
      </c>
      <c r="C5" s="13">
        <v>1</v>
      </c>
      <c r="D5" s="5">
        <v>8.8070000000000004</v>
      </c>
      <c r="E5" s="5">
        <v>0.308</v>
      </c>
      <c r="F5" s="5">
        <v>43.533000000000001</v>
      </c>
      <c r="G5" s="5">
        <v>1.3979999999999999</v>
      </c>
      <c r="H5" s="5">
        <v>3.7999999999999999E-2</v>
      </c>
      <c r="I5" s="5">
        <v>15.057</v>
      </c>
      <c r="J5" s="5">
        <v>5.27</v>
      </c>
      <c r="K5" s="5">
        <v>3.8</v>
      </c>
      <c r="L5" s="13"/>
      <c r="M5" s="13">
        <f t="shared" ref="M5:M18" si="0">AVERAGE(D5, G5)</f>
        <v>5.1025</v>
      </c>
      <c r="N5" s="13">
        <f t="shared" ref="N5:N10" si="1">AVERAGE(J5,K5)</f>
        <v>4.5350000000000001</v>
      </c>
      <c r="O5" s="13"/>
      <c r="P5" s="23">
        <f t="shared" ref="P5:P10" si="2">AVERAGE(M5,M25)</f>
        <v>4.7002500000000005</v>
      </c>
      <c r="Q5" s="23">
        <f t="shared" ref="Q5:Q10" si="3">AVERAGE(N5,N25)</f>
        <v>4.6924999999999999</v>
      </c>
      <c r="R5" s="23">
        <v>4.2397499999999999</v>
      </c>
      <c r="S5" s="23">
        <v>13.505000000000001</v>
      </c>
      <c r="T5" s="23">
        <v>2.3739999999999997</v>
      </c>
      <c r="U5" s="23">
        <v>13.505000000000001</v>
      </c>
      <c r="V5" s="25">
        <f>(P5+R5+T5)/3</f>
        <v>3.7713333333333332</v>
      </c>
      <c r="W5" s="25">
        <f t="shared" ref="W5:W10" si="4">(Q5+S5)/2</f>
        <v>9.0987500000000008</v>
      </c>
      <c r="X5" s="13"/>
    </row>
    <row r="6" spans="1:24" s="10" customFormat="1" ht="14.4" thickBot="1" x14ac:dyDescent="0.3">
      <c r="A6" s="13">
        <v>2</v>
      </c>
      <c r="B6" s="13"/>
      <c r="C6" s="13">
        <v>0.97499999999999998</v>
      </c>
      <c r="D6" s="5">
        <v>9.2330000000000005</v>
      </c>
      <c r="E6" s="5">
        <v>0.32700000000000001</v>
      </c>
      <c r="F6" s="5">
        <v>55.207999999999998</v>
      </c>
      <c r="G6" s="5">
        <v>2.3290000000000002</v>
      </c>
      <c r="H6" s="5">
        <v>8.5000000000000006E-2</v>
      </c>
      <c r="I6" s="5">
        <v>32.262999999999998</v>
      </c>
      <c r="J6" s="5">
        <v>5.77</v>
      </c>
      <c r="K6" s="5">
        <v>4.21</v>
      </c>
      <c r="L6" s="13"/>
      <c r="M6" s="13">
        <f t="shared" si="0"/>
        <v>5.7810000000000006</v>
      </c>
      <c r="N6" s="13">
        <f t="shared" si="1"/>
        <v>4.99</v>
      </c>
      <c r="O6" s="13"/>
      <c r="P6" s="23">
        <f t="shared" si="2"/>
        <v>5.3890000000000002</v>
      </c>
      <c r="Q6" s="23">
        <f t="shared" si="3"/>
        <v>5.1349999999999998</v>
      </c>
      <c r="R6" s="23">
        <v>4.5702499999999997</v>
      </c>
      <c r="S6" s="23">
        <v>13.885</v>
      </c>
      <c r="T6" s="23">
        <v>3.8834999999999997</v>
      </c>
      <c r="U6" s="23">
        <v>13.885</v>
      </c>
      <c r="V6" s="25">
        <f t="shared" ref="V6:V18" si="5">(P6+R6+T6)/3</f>
        <v>4.6142500000000002</v>
      </c>
      <c r="W6" s="25">
        <f t="shared" si="4"/>
        <v>9.51</v>
      </c>
      <c r="X6" s="13"/>
    </row>
    <row r="7" spans="1:24" s="10" customFormat="1" ht="14.4" thickBot="1" x14ac:dyDescent="0.3">
      <c r="A7" s="13">
        <v>3</v>
      </c>
      <c r="B7" s="13"/>
      <c r="C7" s="13">
        <v>0.95</v>
      </c>
      <c r="D7" s="5">
        <v>11.51</v>
      </c>
      <c r="E7" s="5">
        <v>0.39600000000000002</v>
      </c>
      <c r="F7" s="5">
        <v>72.275999999999996</v>
      </c>
      <c r="G7" s="5">
        <v>5.1239999999999997</v>
      </c>
      <c r="H7" s="5">
        <v>0.182</v>
      </c>
      <c r="I7" s="5">
        <v>59.734000000000002</v>
      </c>
      <c r="J7" s="5">
        <v>6.93</v>
      </c>
      <c r="K7" s="5">
        <v>5.1100000000000003</v>
      </c>
      <c r="L7" s="13"/>
      <c r="M7" s="13">
        <f t="shared" si="0"/>
        <v>8.3170000000000002</v>
      </c>
      <c r="N7" s="13">
        <f t="shared" si="1"/>
        <v>6.02</v>
      </c>
      <c r="O7" s="13"/>
      <c r="P7" s="23">
        <f t="shared" si="2"/>
        <v>7.1277500000000007</v>
      </c>
      <c r="Q7" s="23">
        <f t="shared" si="3"/>
        <v>6.165</v>
      </c>
      <c r="R7" s="23">
        <v>7.5425000000000004</v>
      </c>
      <c r="S7" s="23">
        <v>16.2425</v>
      </c>
      <c r="T7" s="23">
        <v>7.7442500000000001</v>
      </c>
      <c r="U7" s="23">
        <v>16.2425</v>
      </c>
      <c r="V7" s="25">
        <f t="shared" si="5"/>
        <v>7.4714999999999998</v>
      </c>
      <c r="W7" s="25">
        <f t="shared" si="4"/>
        <v>11.203749999999999</v>
      </c>
      <c r="X7" s="13"/>
    </row>
    <row r="8" spans="1:24" s="10" customFormat="1" ht="14.4" thickBot="1" x14ac:dyDescent="0.3">
      <c r="A8" s="13">
        <v>4</v>
      </c>
      <c r="B8" s="13"/>
      <c r="C8" s="13">
        <v>0.9</v>
      </c>
      <c r="D8" s="5">
        <v>19.46</v>
      </c>
      <c r="E8" s="5">
        <v>0.54600000000000004</v>
      </c>
      <c r="F8" s="5">
        <v>98.43</v>
      </c>
      <c r="G8" s="5">
        <v>14.44</v>
      </c>
      <c r="H8" s="5">
        <v>0.43</v>
      </c>
      <c r="I8" s="5">
        <v>96.444999999999993</v>
      </c>
      <c r="J8" s="5">
        <v>11.33</v>
      </c>
      <c r="K8" s="5">
        <v>8.31</v>
      </c>
      <c r="L8" s="13"/>
      <c r="M8" s="13">
        <f t="shared" si="0"/>
        <v>16.95</v>
      </c>
      <c r="N8" s="13">
        <f t="shared" si="1"/>
        <v>9.82</v>
      </c>
      <c r="O8" s="13"/>
      <c r="P8" s="23">
        <f t="shared" si="2"/>
        <v>13.996749999999999</v>
      </c>
      <c r="Q8" s="23">
        <f t="shared" si="3"/>
        <v>9.7575000000000003</v>
      </c>
      <c r="R8" s="23">
        <v>13.580500000000001</v>
      </c>
      <c r="S8" s="23">
        <v>23.922499999999999</v>
      </c>
      <c r="T8" s="23">
        <v>15.135</v>
      </c>
      <c r="U8" s="23">
        <v>23.922499999999999</v>
      </c>
      <c r="V8" s="25">
        <f t="shared" si="5"/>
        <v>14.237416666666666</v>
      </c>
      <c r="W8" s="25">
        <f t="shared" si="4"/>
        <v>16.84</v>
      </c>
      <c r="X8" s="13"/>
    </row>
    <row r="9" spans="1:24" s="10" customFormat="1" ht="14.4" thickBot="1" x14ac:dyDescent="0.3">
      <c r="A9" s="13">
        <v>5</v>
      </c>
      <c r="B9" s="13"/>
      <c r="C9" s="13">
        <v>0.85</v>
      </c>
      <c r="D9" s="5">
        <v>23.3</v>
      </c>
      <c r="E9" s="5">
        <v>0.64500000000000002</v>
      </c>
      <c r="F9" s="5">
        <v>114.61199999999999</v>
      </c>
      <c r="G9" s="5">
        <v>23.29</v>
      </c>
      <c r="H9" s="5">
        <v>0.61399999999999999</v>
      </c>
      <c r="I9" s="5">
        <v>114.86</v>
      </c>
      <c r="J9" s="5">
        <v>18.739999999999998</v>
      </c>
      <c r="K9" s="5">
        <v>14.21</v>
      </c>
      <c r="L9" s="13"/>
      <c r="M9" s="13">
        <f t="shared" si="0"/>
        <v>23.295000000000002</v>
      </c>
      <c r="N9" s="13">
        <f t="shared" si="1"/>
        <v>16.475000000000001</v>
      </c>
      <c r="O9" s="13"/>
      <c r="P9" s="23">
        <f t="shared" si="2"/>
        <v>20.032499999999999</v>
      </c>
      <c r="Q9" s="23">
        <f t="shared" si="3"/>
        <v>16.1175</v>
      </c>
      <c r="R9" s="23">
        <v>18.3325</v>
      </c>
      <c r="S9" s="23">
        <v>34.087500000000006</v>
      </c>
      <c r="T9" s="23">
        <v>20.37</v>
      </c>
      <c r="U9" s="23">
        <v>34.087500000000006</v>
      </c>
      <c r="V9" s="25">
        <f t="shared" si="5"/>
        <v>19.578333333333333</v>
      </c>
      <c r="W9" s="25">
        <f t="shared" si="4"/>
        <v>25.102500000000003</v>
      </c>
      <c r="X9" s="13"/>
    </row>
    <row r="10" spans="1:24" s="12" customFormat="1" ht="14.4" thickBot="1" x14ac:dyDescent="0.3">
      <c r="A10" s="13">
        <v>6</v>
      </c>
      <c r="B10" s="13"/>
      <c r="C10" s="13">
        <v>0.8</v>
      </c>
      <c r="D10" s="5">
        <v>25.71</v>
      </c>
      <c r="E10" s="5">
        <v>0.71799999999999997</v>
      </c>
      <c r="F10" s="5">
        <v>125.248</v>
      </c>
      <c r="G10" s="5">
        <v>29.04</v>
      </c>
      <c r="H10" s="5">
        <v>0.73099999999999998</v>
      </c>
      <c r="I10" s="5">
        <v>124.93600000000001</v>
      </c>
      <c r="J10" s="5">
        <v>29.51</v>
      </c>
      <c r="K10" s="5">
        <v>24.2</v>
      </c>
      <c r="L10" s="13"/>
      <c r="M10" s="13">
        <f t="shared" si="0"/>
        <v>27.375</v>
      </c>
      <c r="N10" s="13">
        <f t="shared" si="1"/>
        <v>26.855</v>
      </c>
      <c r="O10" s="13"/>
      <c r="P10" s="23">
        <f t="shared" si="2"/>
        <v>24.98</v>
      </c>
      <c r="Q10" s="23">
        <f t="shared" si="3"/>
        <v>26.465</v>
      </c>
      <c r="R10" s="23">
        <v>22.057500000000001</v>
      </c>
      <c r="S10" s="23">
        <v>46.405000000000001</v>
      </c>
      <c r="T10" s="24">
        <v>24.387499999999999</v>
      </c>
      <c r="U10" s="24">
        <v>46.405000000000001</v>
      </c>
      <c r="V10" s="26">
        <f t="shared" si="5"/>
        <v>23.808333333333334</v>
      </c>
      <c r="W10" s="26">
        <f t="shared" si="4"/>
        <v>36.435000000000002</v>
      </c>
      <c r="X10" s="13"/>
    </row>
    <row r="11" spans="1:24" s="11" customFormat="1" x14ac:dyDescent="0.25">
      <c r="A11" s="13"/>
      <c r="B11" s="13"/>
      <c r="C11" s="13"/>
      <c r="D11" s="14"/>
      <c r="E11" s="14"/>
      <c r="F11" s="14"/>
      <c r="G11" s="14"/>
      <c r="H11" s="14"/>
      <c r="I11" s="14"/>
      <c r="J11" s="14"/>
      <c r="K11" s="14"/>
      <c r="L11" s="13"/>
      <c r="M11" s="13"/>
      <c r="N11" s="13"/>
      <c r="O11" s="13"/>
      <c r="P11" s="23"/>
      <c r="Q11" s="23"/>
      <c r="R11" s="23"/>
      <c r="S11" s="23"/>
      <c r="T11" s="23"/>
      <c r="U11" s="23"/>
      <c r="V11" s="25"/>
      <c r="W11" s="25"/>
      <c r="X11" s="13"/>
    </row>
    <row r="12" spans="1:24" s="10" customFormat="1" x14ac:dyDescent="0.25">
      <c r="A12" s="13"/>
      <c r="B12" s="13"/>
      <c r="C12" s="13"/>
      <c r="D12" s="14"/>
      <c r="E12" s="14"/>
      <c r="F12" s="14"/>
      <c r="G12" s="14"/>
      <c r="H12" s="14"/>
      <c r="I12" s="20"/>
      <c r="J12" s="14"/>
      <c r="K12" s="14"/>
      <c r="L12" s="13"/>
      <c r="M12" s="13"/>
      <c r="N12" s="13"/>
      <c r="O12" s="13"/>
      <c r="P12" s="23"/>
      <c r="Q12" s="23"/>
      <c r="R12" s="23"/>
      <c r="S12" s="23"/>
      <c r="T12" s="23"/>
      <c r="U12" s="23"/>
      <c r="V12" s="25"/>
      <c r="W12" s="25"/>
      <c r="X12" s="13"/>
    </row>
    <row r="13" spans="1:24" s="10" customFormat="1" ht="14.4" thickBot="1" x14ac:dyDescent="0.3">
      <c r="A13" s="13">
        <v>1</v>
      </c>
      <c r="B13" s="13" t="s">
        <v>51</v>
      </c>
      <c r="C13" s="13">
        <v>1</v>
      </c>
      <c r="D13" s="5">
        <v>9.375</v>
      </c>
      <c r="E13" s="5">
        <v>0.32200000000000001</v>
      </c>
      <c r="F13" s="5">
        <v>43.23</v>
      </c>
      <c r="G13" s="5">
        <v>1.242</v>
      </c>
      <c r="H13" s="5">
        <v>3.5999999999999997E-2</v>
      </c>
      <c r="I13" s="5">
        <v>14.364000000000001</v>
      </c>
      <c r="J13" s="13"/>
      <c r="K13" s="13"/>
      <c r="L13" s="13"/>
      <c r="M13" s="13">
        <f t="shared" si="0"/>
        <v>5.3085000000000004</v>
      </c>
      <c r="N13" s="13"/>
      <c r="O13" s="13"/>
      <c r="P13" s="23">
        <f t="shared" ref="P13:P18" si="6">AVERAGE(M13,M33)</f>
        <v>4.95</v>
      </c>
      <c r="Q13" s="23"/>
      <c r="R13" s="23">
        <v>3.31175</v>
      </c>
      <c r="S13" s="23"/>
      <c r="T13" s="23">
        <v>2.4485000000000001</v>
      </c>
      <c r="U13" s="23"/>
      <c r="V13" s="25">
        <f t="shared" si="5"/>
        <v>3.5700833333333328</v>
      </c>
      <c r="W13" s="25"/>
      <c r="X13" s="13"/>
    </row>
    <row r="14" spans="1:24" s="10" customFormat="1" ht="14.4" thickBot="1" x14ac:dyDescent="0.3">
      <c r="A14" s="13">
        <v>2</v>
      </c>
      <c r="B14" s="13"/>
      <c r="C14" s="13">
        <v>0.97499999999999998</v>
      </c>
      <c r="D14" s="5">
        <v>15.91</v>
      </c>
      <c r="E14" s="5">
        <v>0.443</v>
      </c>
      <c r="F14" s="5">
        <v>21.805</v>
      </c>
      <c r="G14" s="5">
        <v>2.0190000000000001</v>
      </c>
      <c r="H14" s="5">
        <v>5.8999999999999997E-2</v>
      </c>
      <c r="I14" s="5">
        <v>5.4489999999999998</v>
      </c>
      <c r="J14" s="13"/>
      <c r="K14" s="13"/>
      <c r="L14" s="13"/>
      <c r="M14" s="13">
        <f t="shared" si="0"/>
        <v>8.964500000000001</v>
      </c>
      <c r="N14" s="13"/>
      <c r="O14" s="13"/>
      <c r="P14" s="23">
        <f t="shared" si="6"/>
        <v>7.3302500000000004</v>
      </c>
      <c r="Q14" s="23"/>
      <c r="R14" s="23">
        <v>4.13225</v>
      </c>
      <c r="S14" s="23"/>
      <c r="T14" s="23">
        <v>3.0887500000000001</v>
      </c>
      <c r="U14" s="23"/>
      <c r="V14" s="25">
        <f t="shared" si="5"/>
        <v>4.8504166666666668</v>
      </c>
      <c r="W14" s="25"/>
      <c r="X14" s="13"/>
    </row>
    <row r="15" spans="1:24" s="10" customFormat="1" ht="14.4" thickBot="1" x14ac:dyDescent="0.3">
      <c r="A15" s="13">
        <v>3</v>
      </c>
      <c r="B15" s="13"/>
      <c r="C15" s="13">
        <v>0.95</v>
      </c>
      <c r="D15" s="5">
        <v>19.739999999999998</v>
      </c>
      <c r="E15" s="5">
        <v>0.53500000000000003</v>
      </c>
      <c r="F15" s="21">
        <v>8949</v>
      </c>
      <c r="G15" s="5">
        <v>4.0369999999999999</v>
      </c>
      <c r="H15" s="5">
        <v>0.14599999999999999</v>
      </c>
      <c r="I15" s="5">
        <v>1.2609999999999999</v>
      </c>
      <c r="J15" s="13"/>
      <c r="K15" s="13"/>
      <c r="L15" s="13"/>
      <c r="M15" s="13">
        <f t="shared" si="0"/>
        <v>11.888499999999999</v>
      </c>
      <c r="N15" s="13"/>
      <c r="O15" s="13"/>
      <c r="P15" s="23">
        <f t="shared" si="6"/>
        <v>9.6022499999999997</v>
      </c>
      <c r="Q15" s="23"/>
      <c r="R15" s="23">
        <v>5.6327499999999997</v>
      </c>
      <c r="S15" s="23"/>
      <c r="T15" s="23">
        <v>5.0227500000000003</v>
      </c>
      <c r="U15" s="23"/>
      <c r="V15" s="25">
        <f t="shared" si="5"/>
        <v>6.7525833333333338</v>
      </c>
      <c r="W15" s="25"/>
      <c r="X15" s="13"/>
    </row>
    <row r="16" spans="1:24" s="10" customFormat="1" ht="14.4" thickBot="1" x14ac:dyDescent="0.3">
      <c r="A16" s="13">
        <v>4</v>
      </c>
      <c r="B16" s="13"/>
      <c r="C16" s="13">
        <v>0.9</v>
      </c>
      <c r="D16" s="5">
        <v>22.73</v>
      </c>
      <c r="E16" s="5">
        <v>0.623</v>
      </c>
      <c r="F16" s="5">
        <v>14.311999999999999</v>
      </c>
      <c r="G16" s="5">
        <v>9.1609999999999996</v>
      </c>
      <c r="H16" s="5">
        <v>0.30499999999999999</v>
      </c>
      <c r="I16" s="5">
        <v>12.021000000000001</v>
      </c>
      <c r="J16" s="13"/>
      <c r="K16" s="13"/>
      <c r="L16" s="13"/>
      <c r="M16" s="13">
        <f t="shared" si="0"/>
        <v>15.945499999999999</v>
      </c>
      <c r="N16" s="13"/>
      <c r="O16" s="13"/>
      <c r="P16" s="23">
        <f t="shared" si="6"/>
        <v>13.348749999999999</v>
      </c>
      <c r="Q16" s="23"/>
      <c r="R16" s="23">
        <v>9.2792499999999993</v>
      </c>
      <c r="S16" s="23"/>
      <c r="T16" s="23">
        <v>7.1005000000000003</v>
      </c>
      <c r="U16" s="23"/>
      <c r="V16" s="25">
        <f t="shared" si="5"/>
        <v>9.9094999999999995</v>
      </c>
      <c r="W16" s="25"/>
      <c r="X16" s="13"/>
    </row>
    <row r="17" spans="1:24" s="10" customFormat="1" ht="14.4" thickBot="1" x14ac:dyDescent="0.3">
      <c r="A17" s="13">
        <v>5</v>
      </c>
      <c r="B17" s="13"/>
      <c r="C17" s="13">
        <v>0.85</v>
      </c>
      <c r="D17" s="5">
        <v>24.72</v>
      </c>
      <c r="E17" s="5">
        <v>0.65900000000000003</v>
      </c>
      <c r="F17" s="5">
        <v>29.177</v>
      </c>
      <c r="G17" s="5">
        <v>11.8</v>
      </c>
      <c r="H17" s="5">
        <v>0.38</v>
      </c>
      <c r="I17" s="5">
        <v>30.478999999999999</v>
      </c>
      <c r="J17" s="13"/>
      <c r="K17" s="13"/>
      <c r="L17" s="13"/>
      <c r="M17" s="13">
        <f t="shared" si="0"/>
        <v>18.259999999999998</v>
      </c>
      <c r="N17" s="13"/>
      <c r="O17" s="13"/>
      <c r="P17" s="23">
        <f t="shared" si="6"/>
        <v>15.629249999999999</v>
      </c>
      <c r="Q17" s="23"/>
      <c r="R17" s="23">
        <v>11.46125</v>
      </c>
      <c r="S17" s="23"/>
      <c r="T17" s="23">
        <v>9.3242499999999993</v>
      </c>
      <c r="U17" s="23"/>
      <c r="V17" s="25">
        <f t="shared" si="5"/>
        <v>12.138249999999999</v>
      </c>
      <c r="W17" s="25"/>
      <c r="X17" s="13"/>
    </row>
    <row r="18" spans="1:24" s="12" customFormat="1" ht="14.4" thickBot="1" x14ac:dyDescent="0.3">
      <c r="A18" s="11">
        <v>6</v>
      </c>
      <c r="B18" s="11"/>
      <c r="C18" s="13">
        <v>0.8</v>
      </c>
      <c r="D18" s="5">
        <v>27.13</v>
      </c>
      <c r="E18" s="5">
        <v>0.68700000000000006</v>
      </c>
      <c r="F18" s="5">
        <v>40.936</v>
      </c>
      <c r="G18" s="5">
        <v>12.89</v>
      </c>
      <c r="H18" s="5">
        <v>0.42399999999999999</v>
      </c>
      <c r="I18" s="5">
        <v>43.421999999999997</v>
      </c>
      <c r="J18" s="19"/>
      <c r="K18" s="19"/>
      <c r="L18" s="19"/>
      <c r="M18" s="13">
        <f t="shared" si="0"/>
        <v>20.009999999999998</v>
      </c>
      <c r="N18" s="19"/>
      <c r="O18" s="19"/>
      <c r="P18" s="24">
        <f t="shared" si="6"/>
        <v>17.397500000000001</v>
      </c>
      <c r="Q18" s="24"/>
      <c r="R18" s="24">
        <v>12.945</v>
      </c>
      <c r="S18" s="24"/>
      <c r="T18" s="23">
        <v>17.411000000000001</v>
      </c>
      <c r="U18" s="23"/>
      <c r="V18" s="25">
        <f t="shared" si="5"/>
        <v>15.917833333333334</v>
      </c>
      <c r="W18" s="25"/>
      <c r="X18" s="13"/>
    </row>
    <row r="19" spans="1:24" s="11" customFormat="1" x14ac:dyDescent="0.25">
      <c r="A19" s="13"/>
      <c r="B19" s="13"/>
      <c r="C19" s="13"/>
      <c r="D19" s="14"/>
      <c r="E19" s="14"/>
      <c r="F19" s="14"/>
      <c r="G19" s="14"/>
      <c r="H19" s="14"/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s="12" customFormat="1" ht="14.4" thickBot="1" x14ac:dyDescent="0.3">
      <c r="A20" s="13"/>
      <c r="B20" s="13"/>
      <c r="C20" s="13"/>
      <c r="D20" s="14"/>
      <c r="E20" s="14"/>
      <c r="F20" s="14"/>
      <c r="G20" s="14"/>
      <c r="H20" s="14"/>
      <c r="I20" s="1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s="11" customFormat="1" x14ac:dyDescent="0.25">
      <c r="A21" s="13"/>
      <c r="B21" s="13"/>
      <c r="C21" s="13"/>
      <c r="D21" s="13" t="s">
        <v>52</v>
      </c>
      <c r="E21" s="13"/>
      <c r="F21" s="13"/>
      <c r="G21" s="13" t="s">
        <v>53</v>
      </c>
      <c r="H21" s="13"/>
      <c r="I21" s="13"/>
      <c r="J21" s="13"/>
      <c r="K21" s="13"/>
      <c r="L21" s="13"/>
      <c r="M21" s="13" t="s">
        <v>54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s="10" customFormat="1" x14ac:dyDescent="0.25">
      <c r="A22" s="13"/>
      <c r="B22" s="13"/>
      <c r="C22" s="13" t="s">
        <v>40</v>
      </c>
      <c r="D22" s="14" t="s">
        <v>2</v>
      </c>
      <c r="E22" s="15"/>
      <c r="F22" s="15"/>
      <c r="G22" s="14" t="s">
        <v>2</v>
      </c>
      <c r="H22" s="15"/>
      <c r="I22" s="15"/>
      <c r="J22" s="13" t="s">
        <v>7</v>
      </c>
      <c r="K22" s="13"/>
      <c r="L22" s="13"/>
      <c r="M22" s="13" t="s">
        <v>41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s="10" customFormat="1" x14ac:dyDescent="0.25">
      <c r="A23" s="13"/>
      <c r="B23" s="13"/>
      <c r="C23" s="13"/>
      <c r="D23" s="14"/>
      <c r="E23" s="15"/>
      <c r="F23" s="15"/>
      <c r="G23" s="14"/>
      <c r="H23" s="15"/>
      <c r="I23" s="15"/>
      <c r="J23" s="14" t="s">
        <v>13</v>
      </c>
      <c r="K23" s="14" t="s">
        <v>14</v>
      </c>
      <c r="L23" s="13"/>
      <c r="M23" s="13" t="s">
        <v>2</v>
      </c>
      <c r="N23" s="13" t="s">
        <v>7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s="10" customFormat="1" x14ac:dyDescent="0.25">
      <c r="A24" s="13"/>
      <c r="B24" s="13" t="s">
        <v>48</v>
      </c>
      <c r="C24" s="13" t="s">
        <v>49</v>
      </c>
      <c r="D24" s="14">
        <v>7.6639999999999997</v>
      </c>
      <c r="E24" s="14">
        <v>0.184</v>
      </c>
      <c r="F24" s="14">
        <v>26.798999999999999</v>
      </c>
      <c r="G24" s="14">
        <v>1.1140000000000001</v>
      </c>
      <c r="H24" s="14">
        <v>4.1000000000000002E-2</v>
      </c>
      <c r="I24" s="14">
        <v>15.342000000000001</v>
      </c>
      <c r="J24" s="14">
        <v>5.55</v>
      </c>
      <c r="K24" s="14">
        <v>4.1500000000000004</v>
      </c>
      <c r="L24" s="13"/>
      <c r="M24" s="13">
        <f>AVERAGE(D24, G24)</f>
        <v>4.3890000000000002</v>
      </c>
      <c r="N24" s="13">
        <f>AVERAGE(J24,K24)</f>
        <v>4.8499999999999996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s="10" customFormat="1" ht="14.4" thickBot="1" x14ac:dyDescent="0.3">
      <c r="A25" s="13">
        <v>1</v>
      </c>
      <c r="B25" s="13" t="s">
        <v>50</v>
      </c>
      <c r="C25" s="13">
        <v>1</v>
      </c>
      <c r="D25" s="5">
        <v>7.4820000000000002</v>
      </c>
      <c r="E25" s="5">
        <v>0.184</v>
      </c>
      <c r="F25" s="5">
        <v>27.21</v>
      </c>
      <c r="G25" s="6">
        <v>1.1140000000000001</v>
      </c>
      <c r="H25" s="5">
        <v>4.2000000000000003E-2</v>
      </c>
      <c r="I25" s="5">
        <v>15.378</v>
      </c>
      <c r="J25" s="5">
        <v>5.56</v>
      </c>
      <c r="K25" s="5">
        <v>4.1399999999999997</v>
      </c>
      <c r="L25" s="13"/>
      <c r="M25" s="13">
        <f t="shared" ref="M25:M38" si="7">AVERAGE(D25, G25)</f>
        <v>4.298</v>
      </c>
      <c r="N25" s="13">
        <f t="shared" ref="N25:N30" si="8">AVERAGE(J25,K25)</f>
        <v>4.8499999999999996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s="10" customFormat="1" ht="14.4" thickBot="1" x14ac:dyDescent="0.3">
      <c r="A26" s="13">
        <v>2</v>
      </c>
      <c r="B26" s="13"/>
      <c r="C26" s="13">
        <v>0.97499999999999998</v>
      </c>
      <c r="D26" s="5">
        <v>8.2119999999999997</v>
      </c>
      <c r="E26" s="5">
        <v>0.21</v>
      </c>
      <c r="F26" s="5">
        <v>44.558</v>
      </c>
      <c r="G26" s="5">
        <v>1.782</v>
      </c>
      <c r="H26" s="5">
        <v>6.6000000000000003E-2</v>
      </c>
      <c r="I26" s="5">
        <v>30.715</v>
      </c>
      <c r="J26" s="5">
        <v>6.05</v>
      </c>
      <c r="K26" s="5">
        <v>4.51</v>
      </c>
      <c r="L26" s="13"/>
      <c r="M26" s="13">
        <f t="shared" si="7"/>
        <v>4.9969999999999999</v>
      </c>
      <c r="N26" s="13">
        <f t="shared" si="8"/>
        <v>5.2799999999999994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s="10" customFormat="1" ht="14.4" thickBot="1" x14ac:dyDescent="0.3">
      <c r="A27" s="13">
        <v>3</v>
      </c>
      <c r="B27" s="13"/>
      <c r="C27" s="13">
        <v>0.95</v>
      </c>
      <c r="D27" s="5">
        <v>8.7590000000000003</v>
      </c>
      <c r="E27" s="5">
        <v>0.30599999999999999</v>
      </c>
      <c r="F27" s="5">
        <v>65.236999999999995</v>
      </c>
      <c r="G27" s="5">
        <v>3.1179999999999999</v>
      </c>
      <c r="H27" s="5">
        <v>0.10299999999999999</v>
      </c>
      <c r="I27" s="5">
        <v>58.255000000000003</v>
      </c>
      <c r="J27" s="5">
        <v>7.28</v>
      </c>
      <c r="K27" s="5">
        <v>5.34</v>
      </c>
      <c r="L27" s="13"/>
      <c r="M27" s="13">
        <f t="shared" si="7"/>
        <v>5.9385000000000003</v>
      </c>
      <c r="N27" s="13">
        <f t="shared" si="8"/>
        <v>6.3100000000000005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s="10" customFormat="1" ht="14.4" thickBot="1" x14ac:dyDescent="0.3">
      <c r="A28" s="13">
        <v>4</v>
      </c>
      <c r="B28" s="13"/>
      <c r="C28" s="13">
        <v>0.9</v>
      </c>
      <c r="D28" s="5">
        <v>14.96</v>
      </c>
      <c r="E28" s="5">
        <v>0.48599999999999999</v>
      </c>
      <c r="F28" s="5">
        <v>91.716999999999999</v>
      </c>
      <c r="G28" s="5">
        <v>7.1269999999999998</v>
      </c>
      <c r="H28" s="5">
        <v>0.222</v>
      </c>
      <c r="I28" s="5">
        <v>90.44</v>
      </c>
      <c r="J28" s="5">
        <v>11.27</v>
      </c>
      <c r="K28" s="5">
        <v>8.1199999999999992</v>
      </c>
      <c r="L28" s="13"/>
      <c r="M28" s="13">
        <f t="shared" si="7"/>
        <v>11.0435</v>
      </c>
      <c r="N28" s="13">
        <f t="shared" si="8"/>
        <v>9.6950000000000003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 s="10" customFormat="1" ht="14.4" thickBot="1" x14ac:dyDescent="0.3">
      <c r="A29" s="13">
        <v>5</v>
      </c>
      <c r="B29" s="13"/>
      <c r="C29" s="13">
        <v>0.85</v>
      </c>
      <c r="D29" s="5">
        <v>20.62</v>
      </c>
      <c r="E29" s="5">
        <v>0.60599999999999998</v>
      </c>
      <c r="F29" s="5">
        <v>106.866</v>
      </c>
      <c r="G29" s="5">
        <v>12.92</v>
      </c>
      <c r="H29" s="5">
        <v>0.377</v>
      </c>
      <c r="I29" s="5">
        <v>105.572</v>
      </c>
      <c r="J29" s="5">
        <v>18.11</v>
      </c>
      <c r="K29" s="5">
        <v>13.41</v>
      </c>
      <c r="L29" s="13"/>
      <c r="M29" s="13">
        <f t="shared" si="7"/>
        <v>16.77</v>
      </c>
      <c r="N29" s="13">
        <f t="shared" si="8"/>
        <v>15.76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s="10" customFormat="1" ht="14.4" thickBot="1" x14ac:dyDescent="0.3">
      <c r="A30" s="13">
        <v>6</v>
      </c>
      <c r="B30" s="13"/>
      <c r="C30" s="13">
        <v>0.8</v>
      </c>
      <c r="D30" s="5">
        <v>26.46</v>
      </c>
      <c r="E30" s="5">
        <v>0.69099999999999995</v>
      </c>
      <c r="F30" s="5">
        <v>116.227</v>
      </c>
      <c r="G30" s="5">
        <v>18.71</v>
      </c>
      <c r="H30" s="5">
        <v>0.498</v>
      </c>
      <c r="I30" s="5">
        <v>113.98099999999999</v>
      </c>
      <c r="J30" s="5">
        <v>28.9</v>
      </c>
      <c r="K30" s="5">
        <v>23.25</v>
      </c>
      <c r="L30" s="13"/>
      <c r="M30" s="13">
        <f t="shared" si="7"/>
        <v>22.585000000000001</v>
      </c>
      <c r="N30" s="13">
        <f t="shared" si="8"/>
        <v>26.074999999999999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 s="11" customFormat="1" x14ac:dyDescent="0.25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s="10" customFormat="1" x14ac:dyDescent="0.25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s="10" customFormat="1" ht="14.4" thickBot="1" x14ac:dyDescent="0.3">
      <c r="A33" s="13">
        <v>1</v>
      </c>
      <c r="B33" s="13" t="s">
        <v>51</v>
      </c>
      <c r="C33" s="13">
        <v>1</v>
      </c>
      <c r="D33" s="5">
        <v>7.8470000000000004</v>
      </c>
      <c r="E33" s="5">
        <v>0.187</v>
      </c>
      <c r="F33" s="5">
        <v>27.308</v>
      </c>
      <c r="G33" s="5">
        <v>1.3360000000000001</v>
      </c>
      <c r="H33" s="5">
        <v>4.1000000000000002E-2</v>
      </c>
      <c r="I33" s="5">
        <v>13.656000000000001</v>
      </c>
      <c r="J33" s="13"/>
      <c r="K33" s="13"/>
      <c r="L33" s="13"/>
      <c r="M33" s="13">
        <f t="shared" si="7"/>
        <v>4.5914999999999999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s="10" customFormat="1" ht="14.4" thickBot="1" x14ac:dyDescent="0.3">
      <c r="A34" s="13">
        <v>2</v>
      </c>
      <c r="B34" s="13"/>
      <c r="C34" s="13">
        <v>0.97499999999999998</v>
      </c>
      <c r="D34" s="5">
        <v>8.9420000000000002</v>
      </c>
      <c r="E34" s="5">
        <v>0.26100000000000001</v>
      </c>
      <c r="F34" s="5">
        <v>13.826000000000001</v>
      </c>
      <c r="G34" s="5">
        <v>2.4500000000000002</v>
      </c>
      <c r="H34" s="5">
        <v>7.1999999999999995E-2</v>
      </c>
      <c r="I34" s="5">
        <v>3.4169999999999998</v>
      </c>
      <c r="J34" s="13"/>
      <c r="K34" s="13"/>
      <c r="L34" s="13"/>
      <c r="M34" s="13">
        <f t="shared" si="7"/>
        <v>5.6959999999999997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s="10" customFormat="1" ht="14.4" thickBot="1" x14ac:dyDescent="0.3">
      <c r="A35" s="13">
        <v>3</v>
      </c>
      <c r="B35" s="13"/>
      <c r="C35" s="13">
        <v>0.95</v>
      </c>
      <c r="D35" s="5">
        <v>10.4</v>
      </c>
      <c r="E35" s="5">
        <v>0.35099999999999998</v>
      </c>
      <c r="F35" s="5">
        <v>6.0430000000000001</v>
      </c>
      <c r="G35" s="5">
        <v>4.2320000000000002</v>
      </c>
      <c r="H35" s="5">
        <v>0.13700000000000001</v>
      </c>
      <c r="I35" s="5">
        <v>1.0169999999999999</v>
      </c>
      <c r="J35" s="13"/>
      <c r="K35" s="13"/>
      <c r="L35" s="13"/>
      <c r="M35" s="13">
        <f t="shared" si="7"/>
        <v>7.3160000000000007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s="10" customFormat="1" ht="14.4" thickBot="1" x14ac:dyDescent="0.3">
      <c r="A36" s="13">
        <v>4</v>
      </c>
      <c r="B36" s="13"/>
      <c r="C36" s="13">
        <v>0.9</v>
      </c>
      <c r="D36" s="5">
        <v>14.6</v>
      </c>
      <c r="E36" s="5">
        <v>0.45700000000000002</v>
      </c>
      <c r="F36" s="5">
        <v>12.516999999999999</v>
      </c>
      <c r="G36" s="5">
        <v>6.9039999999999999</v>
      </c>
      <c r="H36" s="5">
        <v>0.22900000000000001</v>
      </c>
      <c r="I36" s="5">
        <v>19.856000000000002</v>
      </c>
      <c r="J36" s="13"/>
      <c r="K36" s="13"/>
      <c r="L36" s="13"/>
      <c r="M36" s="13">
        <f t="shared" si="7"/>
        <v>10.751999999999999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s="10" customFormat="1" ht="14.4" thickBot="1" x14ac:dyDescent="0.3">
      <c r="A37" s="13">
        <v>5</v>
      </c>
      <c r="B37" s="13"/>
      <c r="C37" s="13">
        <v>0.85</v>
      </c>
      <c r="D37" s="5">
        <v>16.420000000000002</v>
      </c>
      <c r="E37" s="5">
        <v>0.50700000000000001</v>
      </c>
      <c r="F37" s="5">
        <v>29.163</v>
      </c>
      <c r="G37" s="5">
        <v>9.577</v>
      </c>
      <c r="H37" s="5">
        <v>0.30399999999999999</v>
      </c>
      <c r="I37" s="5">
        <v>40.805999999999997</v>
      </c>
      <c r="J37" s="13"/>
      <c r="K37" s="13"/>
      <c r="L37" s="13"/>
      <c r="M37" s="13">
        <f t="shared" si="7"/>
        <v>12.9985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s="10" customFormat="1" ht="14.4" thickBot="1" x14ac:dyDescent="0.3">
      <c r="A38" s="13">
        <v>6</v>
      </c>
      <c r="B38" s="13"/>
      <c r="C38" s="13">
        <v>0.8</v>
      </c>
      <c r="D38" s="5">
        <v>18.43</v>
      </c>
      <c r="E38" s="5">
        <v>0.54</v>
      </c>
      <c r="F38" s="5">
        <v>41.716999999999999</v>
      </c>
      <c r="G38" s="5">
        <v>11.14</v>
      </c>
      <c r="H38" s="5">
        <v>0.35699999999999998</v>
      </c>
      <c r="I38" s="5">
        <v>53.838000000000001</v>
      </c>
      <c r="J38" s="13"/>
      <c r="K38" s="13"/>
      <c r="L38" s="13"/>
      <c r="M38" s="13">
        <f t="shared" si="7"/>
        <v>14.785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s="10" customFormat="1" x14ac:dyDescent="0.25">
      <c r="A39" s="13"/>
      <c r="B39" s="13"/>
      <c r="C39" s="13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s="10" customFormat="1" x14ac:dyDescent="0.25">
      <c r="A40" s="13"/>
      <c r="B40" s="13"/>
      <c r="C40" s="13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B660-22E2-4FE5-8401-B8A2673082CC}">
  <dimension ref="A10:N23"/>
  <sheetViews>
    <sheetView tabSelected="1" workbookViewId="0">
      <selection activeCell="M23" sqref="M23"/>
    </sheetView>
  </sheetViews>
  <sheetFormatPr defaultRowHeight="13.8" x14ac:dyDescent="0.25"/>
  <sheetData>
    <row r="10" spans="1:14" x14ac:dyDescent="0.25">
      <c r="A10" s="35">
        <v>1</v>
      </c>
      <c r="B10">
        <v>3.7713333333333332</v>
      </c>
      <c r="C10">
        <v>9.0987500000000008</v>
      </c>
      <c r="D10">
        <v>3.5700833333333328</v>
      </c>
      <c r="E10" s="13">
        <v>1</v>
      </c>
      <c r="F10">
        <v>3.7713333333333332</v>
      </c>
      <c r="G10">
        <v>3.5700833333333328</v>
      </c>
      <c r="H10">
        <v>9.0987500000000008</v>
      </c>
    </row>
    <row r="11" spans="1:14" x14ac:dyDescent="0.25">
      <c r="A11" s="35">
        <v>0.9</v>
      </c>
      <c r="B11">
        <v>6.5553333333333326</v>
      </c>
      <c r="C11">
        <v>11.219999999999999</v>
      </c>
      <c r="D11">
        <v>5.0079166666666666</v>
      </c>
      <c r="E11" s="13">
        <v>0.97499999999999998</v>
      </c>
      <c r="F11">
        <v>4.6142500000000002</v>
      </c>
      <c r="G11">
        <v>4.8504166666666668</v>
      </c>
      <c r="H11">
        <v>9.51</v>
      </c>
    </row>
    <row r="12" spans="1:14" x14ac:dyDescent="0.25">
      <c r="A12" s="35">
        <v>0.8</v>
      </c>
      <c r="B12">
        <v>27.704166666666666</v>
      </c>
      <c r="C12">
        <v>19.828749999999999</v>
      </c>
      <c r="D12">
        <v>13.457583333333332</v>
      </c>
      <c r="E12" s="13">
        <v>0.95</v>
      </c>
      <c r="F12">
        <v>7.4714999999999998</v>
      </c>
      <c r="G12">
        <v>6.7525833333333338</v>
      </c>
      <c r="H12">
        <v>11.203749999999999</v>
      </c>
    </row>
    <row r="13" spans="1:14" x14ac:dyDescent="0.25">
      <c r="A13" s="35">
        <v>0.7</v>
      </c>
      <c r="B13">
        <v>38.765833333333333</v>
      </c>
      <c r="C13">
        <v>40.459999999999994</v>
      </c>
      <c r="D13">
        <v>18.177499999999998</v>
      </c>
      <c r="E13" s="13">
        <v>0.9</v>
      </c>
      <c r="F13">
        <v>14.237416666666666</v>
      </c>
      <c r="G13">
        <v>9.9094999999999995</v>
      </c>
      <c r="H13">
        <v>16.84</v>
      </c>
    </row>
    <row r="14" spans="1:14" x14ac:dyDescent="0.25">
      <c r="A14" s="35">
        <v>0.6</v>
      </c>
      <c r="B14">
        <v>43.324166666666677</v>
      </c>
      <c r="C14">
        <v>76.608749999999986</v>
      </c>
      <c r="D14">
        <v>21.536666666666665</v>
      </c>
      <c r="E14" s="13">
        <v>0.85</v>
      </c>
      <c r="F14">
        <v>19.578333333333333</v>
      </c>
      <c r="G14">
        <v>12.138249999999999</v>
      </c>
      <c r="H14">
        <v>25.102500000000003</v>
      </c>
      <c r="N14">
        <v>3.7713333333333332</v>
      </c>
    </row>
    <row r="15" spans="1:14" x14ac:dyDescent="0.25">
      <c r="E15" s="13">
        <v>0.8</v>
      </c>
      <c r="F15">
        <v>23.808333333333334</v>
      </c>
      <c r="G15">
        <v>15.917833333333334</v>
      </c>
      <c r="H15">
        <v>36.435000000000002</v>
      </c>
      <c r="N15">
        <v>6.5553333333333326</v>
      </c>
    </row>
    <row r="16" spans="1:14" x14ac:dyDescent="0.25">
      <c r="N16">
        <v>27.704166666666666</v>
      </c>
    </row>
    <row r="17" spans="5:14" x14ac:dyDescent="0.25">
      <c r="N17">
        <v>38.765833333333333</v>
      </c>
    </row>
    <row r="18" spans="5:14" x14ac:dyDescent="0.25">
      <c r="E18" s="13">
        <v>1</v>
      </c>
      <c r="N18">
        <v>43.324166666666677</v>
      </c>
    </row>
    <row r="19" spans="5:14" x14ac:dyDescent="0.25">
      <c r="E19" s="13">
        <v>0.97499999999999998</v>
      </c>
    </row>
    <row r="20" spans="5:14" x14ac:dyDescent="0.25">
      <c r="E20" s="13">
        <v>0.95</v>
      </c>
    </row>
    <row r="21" spans="5:14" x14ac:dyDescent="0.25">
      <c r="E21" s="13">
        <v>0.9</v>
      </c>
    </row>
    <row r="22" spans="5:14" x14ac:dyDescent="0.25">
      <c r="E22" s="13">
        <v>0.85</v>
      </c>
    </row>
    <row r="23" spans="5:14" x14ac:dyDescent="0.25">
      <c r="E23" s="13">
        <v>0.8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8010-E5CB-4AD2-BD97-F318D18E5F95}">
  <dimension ref="A1:Q41"/>
  <sheetViews>
    <sheetView topLeftCell="A16" workbookViewId="0">
      <selection activeCell="H34" sqref="H34"/>
    </sheetView>
  </sheetViews>
  <sheetFormatPr defaultRowHeight="13.8" x14ac:dyDescent="0.25"/>
  <cols>
    <col min="2" max="2" width="13.88671875" customWidth="1"/>
    <col min="4" max="4" width="11.5546875" customWidth="1"/>
    <col min="7" max="7" width="11.44140625" customWidth="1"/>
    <col min="8" max="8" width="11.77734375" customWidth="1"/>
  </cols>
  <sheetData>
    <row r="1" spans="1:17" x14ac:dyDescent="0.25">
      <c r="A1" s="16"/>
      <c r="B1" s="16"/>
      <c r="C1" s="16"/>
      <c r="D1" s="16" t="s">
        <v>55</v>
      </c>
      <c r="E1" s="16"/>
      <c r="F1" s="16"/>
      <c r="G1" s="16" t="s">
        <v>56</v>
      </c>
      <c r="H1" s="16"/>
      <c r="I1" s="16"/>
      <c r="J1" s="16"/>
      <c r="K1" s="16"/>
      <c r="L1" s="16"/>
      <c r="M1" s="16" t="s">
        <v>59</v>
      </c>
      <c r="N1" s="16"/>
      <c r="O1" s="16"/>
      <c r="P1" s="16"/>
      <c r="Q1" s="16"/>
    </row>
    <row r="2" spans="1:17" x14ac:dyDescent="0.25">
      <c r="A2" s="16" t="s">
        <v>38</v>
      </c>
      <c r="B2" s="16" t="s">
        <v>39</v>
      </c>
      <c r="C2" s="16" t="s">
        <v>40</v>
      </c>
      <c r="D2" s="17" t="s">
        <v>2</v>
      </c>
      <c r="E2" s="18"/>
      <c r="F2" s="18"/>
      <c r="G2" s="17" t="s">
        <v>2</v>
      </c>
      <c r="H2" s="18"/>
      <c r="I2" s="18"/>
      <c r="J2" s="16" t="s">
        <v>7</v>
      </c>
      <c r="K2" s="16"/>
      <c r="L2" s="16"/>
      <c r="M2" s="16" t="s">
        <v>41</v>
      </c>
      <c r="N2" s="16"/>
      <c r="O2" s="16"/>
      <c r="P2" s="23" t="s">
        <v>60</v>
      </c>
      <c r="Q2" s="23"/>
    </row>
    <row r="3" spans="1:17" x14ac:dyDescent="0.25">
      <c r="A3" s="16"/>
      <c r="B3" s="16"/>
      <c r="C3" s="16"/>
      <c r="D3" s="17"/>
      <c r="E3" s="18"/>
      <c r="F3" s="18"/>
      <c r="G3" s="17"/>
      <c r="H3" s="18"/>
      <c r="I3" s="18"/>
      <c r="J3" s="17" t="s">
        <v>13</v>
      </c>
      <c r="K3" s="17" t="s">
        <v>14</v>
      </c>
      <c r="L3" s="16"/>
      <c r="M3" s="16" t="s">
        <v>2</v>
      </c>
      <c r="N3" s="16" t="s">
        <v>7</v>
      </c>
      <c r="O3" s="16"/>
      <c r="P3" s="23" t="s">
        <v>2</v>
      </c>
      <c r="Q3" s="23" t="s">
        <v>7</v>
      </c>
    </row>
    <row r="4" spans="1:17" s="10" customFormat="1" ht="14.4" thickBot="1" x14ac:dyDescent="0.3">
      <c r="A4" s="13"/>
      <c r="B4" s="13" t="s">
        <v>48</v>
      </c>
      <c r="C4" s="13" t="s">
        <v>49</v>
      </c>
      <c r="D4" s="8">
        <v>2.92</v>
      </c>
      <c r="E4" s="8">
        <v>0.10199999999999999</v>
      </c>
      <c r="F4" s="8">
        <v>1.1519999999999999</v>
      </c>
      <c r="G4" s="8">
        <v>1.4390000000000001</v>
      </c>
      <c r="H4" s="8">
        <v>5.1999999999999998E-2</v>
      </c>
      <c r="I4" s="8">
        <v>1.1639999999999999</v>
      </c>
      <c r="J4" s="8">
        <v>14.04</v>
      </c>
      <c r="K4" s="8">
        <v>10.79</v>
      </c>
      <c r="L4" s="13"/>
      <c r="M4" s="13">
        <f>AVERAGE(D4, G4)</f>
        <v>2.1795</v>
      </c>
      <c r="N4" s="13">
        <f>AVERAGE(J4,K4)</f>
        <v>12.414999999999999</v>
      </c>
      <c r="O4" s="13"/>
      <c r="P4" s="23">
        <f t="shared" ref="P4:Q6" si="0">AVERAGE(M4,M24)</f>
        <v>2.8540000000000001</v>
      </c>
      <c r="Q4" s="23">
        <f t="shared" si="0"/>
        <v>13.5075</v>
      </c>
    </row>
    <row r="5" spans="1:17" s="10" customFormat="1" ht="14.4" thickBot="1" x14ac:dyDescent="0.3">
      <c r="A5" s="13">
        <v>1</v>
      </c>
      <c r="B5" s="13" t="s">
        <v>50</v>
      </c>
      <c r="C5" s="13">
        <v>1</v>
      </c>
      <c r="D5" s="5">
        <v>4.2110000000000003</v>
      </c>
      <c r="E5" s="5">
        <v>0.14099999999999999</v>
      </c>
      <c r="F5" s="5">
        <v>1.9079999999999999</v>
      </c>
      <c r="G5" s="5">
        <v>1.7869999999999999</v>
      </c>
      <c r="H5" s="5">
        <v>6.3E-2</v>
      </c>
      <c r="I5" s="5">
        <v>1.492</v>
      </c>
      <c r="J5" s="5">
        <v>14.02</v>
      </c>
      <c r="K5" s="5">
        <v>10.8</v>
      </c>
      <c r="L5" s="13"/>
      <c r="M5" s="13">
        <f t="shared" ref="M5:M18" si="1">AVERAGE(D5, G5)</f>
        <v>2.9990000000000001</v>
      </c>
      <c r="N5" s="13">
        <f>AVERAGE(J5,K5)</f>
        <v>12.41</v>
      </c>
      <c r="O5" s="13"/>
      <c r="P5" s="23">
        <f t="shared" si="0"/>
        <v>4.2397499999999999</v>
      </c>
      <c r="Q5" s="23">
        <f t="shared" si="0"/>
        <v>13.505000000000001</v>
      </c>
    </row>
    <row r="6" spans="1:17" s="10" customFormat="1" ht="14.4" thickBot="1" x14ac:dyDescent="0.3">
      <c r="A6" s="13">
        <v>2</v>
      </c>
      <c r="B6" s="13"/>
      <c r="C6" s="13">
        <v>0.97499999999999998</v>
      </c>
      <c r="D6" s="5">
        <v>5.5590000000000002</v>
      </c>
      <c r="E6" s="5">
        <v>0.19600000000000001</v>
      </c>
      <c r="F6" s="5">
        <v>15.292</v>
      </c>
      <c r="G6" s="5">
        <v>2.63</v>
      </c>
      <c r="H6" s="5">
        <v>9.4E-2</v>
      </c>
      <c r="I6" s="5">
        <v>8.6739999999999995</v>
      </c>
      <c r="J6" s="5">
        <v>14.7</v>
      </c>
      <c r="K6" s="5">
        <v>11.44</v>
      </c>
      <c r="L6" s="13"/>
      <c r="M6" s="13">
        <f t="shared" si="1"/>
        <v>4.0945</v>
      </c>
      <c r="N6" s="13">
        <f t="shared" ref="N6:N10" si="2">AVERAGE(J6,K6)</f>
        <v>13.07</v>
      </c>
      <c r="O6" s="13"/>
      <c r="P6" s="23">
        <f t="shared" si="0"/>
        <v>4.5702499999999997</v>
      </c>
      <c r="Q6" s="23">
        <f t="shared" si="0"/>
        <v>13.885</v>
      </c>
    </row>
    <row r="7" spans="1:17" s="10" customFormat="1" ht="14.4" thickBot="1" x14ac:dyDescent="0.3">
      <c r="A7" s="13">
        <v>3</v>
      </c>
      <c r="B7" s="13"/>
      <c r="C7" s="13">
        <v>0.95</v>
      </c>
      <c r="D7" s="5">
        <v>9.3770000000000007</v>
      </c>
      <c r="E7" s="5">
        <v>0.30399999999999999</v>
      </c>
      <c r="F7" s="5">
        <v>44.850999999999999</v>
      </c>
      <c r="G7" s="5">
        <v>4.4169999999999998</v>
      </c>
      <c r="H7" s="5">
        <v>0.159</v>
      </c>
      <c r="I7" s="5">
        <v>27.831</v>
      </c>
      <c r="J7" s="5">
        <v>17.2</v>
      </c>
      <c r="K7" s="5">
        <v>13.54</v>
      </c>
      <c r="L7" s="13"/>
      <c r="M7" s="13">
        <f t="shared" si="1"/>
        <v>6.8970000000000002</v>
      </c>
      <c r="N7" s="13">
        <f t="shared" si="2"/>
        <v>15.37</v>
      </c>
      <c r="O7" s="13"/>
      <c r="P7" s="23">
        <f t="shared" ref="P7:Q10" si="3">AVERAGE(M7,M27)</f>
        <v>7.5425000000000004</v>
      </c>
      <c r="Q7" s="23">
        <f t="shared" si="3"/>
        <v>16.2425</v>
      </c>
    </row>
    <row r="8" spans="1:17" s="10" customFormat="1" ht="14.4" thickBot="1" x14ac:dyDescent="0.3">
      <c r="A8" s="13">
        <v>4</v>
      </c>
      <c r="B8" s="13"/>
      <c r="C8" s="13">
        <v>0.9</v>
      </c>
      <c r="D8" s="5">
        <v>15.83</v>
      </c>
      <c r="E8" s="5">
        <v>0.47399999999999998</v>
      </c>
      <c r="F8" s="5">
        <v>81.367999999999995</v>
      </c>
      <c r="G8" s="5">
        <v>7.7919999999999998</v>
      </c>
      <c r="H8" s="5">
        <v>0.28100000000000003</v>
      </c>
      <c r="I8" s="5">
        <v>57.417000000000002</v>
      </c>
      <c r="J8" s="5">
        <v>24.88</v>
      </c>
      <c r="K8" s="5">
        <v>20.57</v>
      </c>
      <c r="L8" s="13"/>
      <c r="M8" s="13">
        <f t="shared" si="1"/>
        <v>11.811</v>
      </c>
      <c r="N8" s="13">
        <f t="shared" si="2"/>
        <v>22.725000000000001</v>
      </c>
      <c r="O8" s="13"/>
      <c r="P8" s="23">
        <f t="shared" si="3"/>
        <v>13.580500000000001</v>
      </c>
      <c r="Q8" s="23">
        <f t="shared" si="3"/>
        <v>23.922499999999999</v>
      </c>
    </row>
    <row r="9" spans="1:17" s="10" customFormat="1" ht="14.4" thickBot="1" x14ac:dyDescent="0.3">
      <c r="A9" s="13">
        <v>5</v>
      </c>
      <c r="B9" s="13"/>
      <c r="C9" s="13">
        <v>0.85</v>
      </c>
      <c r="D9" s="5">
        <v>19.760000000000002</v>
      </c>
      <c r="E9" s="5">
        <v>0.57199999999999995</v>
      </c>
      <c r="F9" s="5">
        <v>98.885000000000005</v>
      </c>
      <c r="G9" s="5">
        <v>10.82</v>
      </c>
      <c r="H9" s="5">
        <v>0.39200000000000002</v>
      </c>
      <c r="I9" s="5">
        <v>72.504999999999995</v>
      </c>
      <c r="J9" s="5">
        <v>34.85</v>
      </c>
      <c r="K9" s="5">
        <v>30.02</v>
      </c>
      <c r="L9" s="13"/>
      <c r="M9" s="13">
        <f t="shared" si="1"/>
        <v>15.290000000000001</v>
      </c>
      <c r="N9" s="13">
        <f t="shared" si="2"/>
        <v>32.435000000000002</v>
      </c>
      <c r="O9" s="13"/>
      <c r="P9" s="23">
        <f t="shared" si="3"/>
        <v>18.3325</v>
      </c>
      <c r="Q9" s="23">
        <f t="shared" si="3"/>
        <v>34.087500000000006</v>
      </c>
    </row>
    <row r="10" spans="1:17" s="12" customFormat="1" ht="14.4" thickBot="1" x14ac:dyDescent="0.3">
      <c r="A10" s="13">
        <v>6</v>
      </c>
      <c r="B10" s="13"/>
      <c r="C10" s="13">
        <v>0.8</v>
      </c>
      <c r="D10" s="5">
        <v>21.95</v>
      </c>
      <c r="E10" s="5">
        <v>0.61899999999999999</v>
      </c>
      <c r="F10" s="5">
        <v>109.10599999999999</v>
      </c>
      <c r="G10" s="5">
        <v>14.44</v>
      </c>
      <c r="H10" s="5">
        <v>0.49399999999999999</v>
      </c>
      <c r="I10" s="5">
        <v>81.423000000000002</v>
      </c>
      <c r="J10" s="5">
        <v>46.87</v>
      </c>
      <c r="K10" s="5">
        <v>42.29</v>
      </c>
      <c r="L10" s="13"/>
      <c r="M10" s="13">
        <f t="shared" si="1"/>
        <v>18.195</v>
      </c>
      <c r="N10" s="13">
        <f t="shared" si="2"/>
        <v>44.58</v>
      </c>
      <c r="O10" s="13"/>
      <c r="P10" s="23">
        <f t="shared" si="3"/>
        <v>22.057500000000001</v>
      </c>
      <c r="Q10" s="23">
        <f t="shared" si="3"/>
        <v>46.405000000000001</v>
      </c>
    </row>
    <row r="11" spans="1:17" s="11" customFormat="1" x14ac:dyDescent="0.25">
      <c r="A11" s="13"/>
      <c r="B11" s="13"/>
      <c r="C11" s="13"/>
      <c r="D11" s="14"/>
      <c r="E11" s="14"/>
      <c r="F11" s="14"/>
      <c r="G11" s="14"/>
      <c r="H11" s="14"/>
      <c r="I11" s="14"/>
      <c r="J11" s="14"/>
      <c r="K11" s="14"/>
      <c r="L11" s="13"/>
      <c r="M11" s="13"/>
      <c r="N11" s="13"/>
      <c r="O11" s="13"/>
      <c r="P11" s="23"/>
      <c r="Q11" s="23"/>
    </row>
    <row r="12" spans="1:17" s="10" customFormat="1" x14ac:dyDescent="0.25">
      <c r="A12" s="13"/>
      <c r="B12" s="13"/>
      <c r="C12" s="13"/>
      <c r="D12" s="14"/>
      <c r="E12" s="14"/>
      <c r="F12" s="14"/>
      <c r="G12" s="14"/>
      <c r="H12" s="14"/>
      <c r="I12" s="20"/>
      <c r="J12" s="14"/>
      <c r="K12" s="14"/>
      <c r="L12" s="13"/>
      <c r="M12" s="13"/>
      <c r="N12" s="13"/>
      <c r="O12" s="13"/>
      <c r="P12" s="23"/>
      <c r="Q12" s="23"/>
    </row>
    <row r="13" spans="1:17" s="10" customFormat="1" ht="14.4" thickBot="1" x14ac:dyDescent="0.3">
      <c r="A13" s="13">
        <v>1</v>
      </c>
      <c r="B13" s="13" t="s">
        <v>51</v>
      </c>
      <c r="C13" s="13">
        <v>1</v>
      </c>
      <c r="D13" s="5">
        <v>2.8069999999999999</v>
      </c>
      <c r="E13" s="5">
        <v>0.1</v>
      </c>
      <c r="F13" s="5">
        <v>0.59299999999999997</v>
      </c>
      <c r="G13" s="5">
        <v>2.1339999999999999</v>
      </c>
      <c r="H13" s="5">
        <v>7.3999999999999996E-2</v>
      </c>
      <c r="I13" s="5">
        <v>0.53800000000000003</v>
      </c>
      <c r="J13" s="13"/>
      <c r="K13" s="13"/>
      <c r="L13" s="13"/>
      <c r="M13" s="13">
        <f t="shared" si="1"/>
        <v>2.4704999999999999</v>
      </c>
      <c r="N13" s="13"/>
      <c r="O13" s="13"/>
      <c r="P13" s="23">
        <f t="shared" ref="P13:P18" si="4">AVERAGE(M13,M33)</f>
        <v>3.31175</v>
      </c>
      <c r="Q13" s="23"/>
    </row>
    <row r="14" spans="1:17" s="10" customFormat="1" ht="14.4" thickBot="1" x14ac:dyDescent="0.3">
      <c r="A14" s="13">
        <v>2</v>
      </c>
      <c r="B14" s="13"/>
      <c r="C14" s="13">
        <v>0.97499999999999998</v>
      </c>
      <c r="D14" s="5">
        <v>4.38</v>
      </c>
      <c r="E14" s="5">
        <v>0.155</v>
      </c>
      <c r="F14" s="22">
        <v>1.147</v>
      </c>
      <c r="G14" s="5">
        <v>2.59</v>
      </c>
      <c r="H14" s="5">
        <v>8.7999999999999995E-2</v>
      </c>
      <c r="I14" s="5">
        <v>0.46</v>
      </c>
      <c r="J14" s="13"/>
      <c r="K14" s="13"/>
      <c r="L14" s="13"/>
      <c r="M14" s="13">
        <f t="shared" si="1"/>
        <v>3.4849999999999999</v>
      </c>
      <c r="N14" s="13"/>
      <c r="O14" s="13"/>
      <c r="P14" s="23">
        <f t="shared" si="4"/>
        <v>4.13225</v>
      </c>
      <c r="Q14" s="23"/>
    </row>
    <row r="15" spans="1:17" s="10" customFormat="1" ht="14.4" thickBot="1" x14ac:dyDescent="0.3">
      <c r="A15" s="13">
        <v>3</v>
      </c>
      <c r="B15" s="13"/>
      <c r="C15" s="13">
        <v>0.95</v>
      </c>
      <c r="D15" s="5">
        <v>4.5659999999999998</v>
      </c>
      <c r="E15" s="5">
        <v>0.161</v>
      </c>
      <c r="F15" s="5">
        <v>4.5199999999999996</v>
      </c>
      <c r="G15" s="5">
        <v>2.6160000000000001</v>
      </c>
      <c r="H15" s="5">
        <v>8.8999999999999996E-2</v>
      </c>
      <c r="I15" s="5">
        <v>0.874</v>
      </c>
      <c r="J15" s="13"/>
      <c r="K15" s="13"/>
      <c r="L15" s="13"/>
      <c r="M15" s="13">
        <f t="shared" si="1"/>
        <v>3.5910000000000002</v>
      </c>
      <c r="N15" s="13"/>
      <c r="O15" s="13"/>
      <c r="P15" s="23">
        <f t="shared" si="4"/>
        <v>5.6327499999999997</v>
      </c>
      <c r="Q15" s="23"/>
    </row>
    <row r="16" spans="1:17" s="10" customFormat="1" ht="14.4" thickBot="1" x14ac:dyDescent="0.3">
      <c r="A16" s="13">
        <v>4</v>
      </c>
      <c r="B16" s="13"/>
      <c r="C16" s="13">
        <v>0.9</v>
      </c>
      <c r="D16" s="5">
        <v>7.7480000000000002</v>
      </c>
      <c r="E16" s="5">
        <v>0.26400000000000001</v>
      </c>
      <c r="F16" s="22">
        <v>25.553999999999998</v>
      </c>
      <c r="G16" s="5">
        <v>8.5359999999999996</v>
      </c>
      <c r="H16" s="5">
        <v>0.29699999999999999</v>
      </c>
      <c r="I16" s="5">
        <v>29.361999999999998</v>
      </c>
      <c r="J16" s="13"/>
      <c r="K16" s="13"/>
      <c r="L16" s="13"/>
      <c r="M16" s="13">
        <f t="shared" si="1"/>
        <v>8.1419999999999995</v>
      </c>
      <c r="N16" s="13"/>
      <c r="O16" s="13"/>
      <c r="P16" s="23">
        <f t="shared" si="4"/>
        <v>9.2792499999999993</v>
      </c>
      <c r="Q16" s="23"/>
    </row>
    <row r="17" spans="1:17" s="10" customFormat="1" ht="14.4" thickBot="1" x14ac:dyDescent="0.3">
      <c r="A17" s="13">
        <v>5</v>
      </c>
      <c r="B17" s="13"/>
      <c r="C17" s="13">
        <v>0.85</v>
      </c>
      <c r="D17" s="5">
        <v>9.7140000000000004</v>
      </c>
      <c r="E17" s="5">
        <v>0.32400000000000001</v>
      </c>
      <c r="F17" s="22">
        <v>41.54</v>
      </c>
      <c r="G17" s="5">
        <v>11.46</v>
      </c>
      <c r="H17" s="5">
        <v>9.6869999999999994</v>
      </c>
      <c r="I17" s="5">
        <v>4.99</v>
      </c>
      <c r="J17" s="13"/>
      <c r="K17" s="13"/>
      <c r="L17" s="13"/>
      <c r="M17" s="13">
        <f t="shared" si="1"/>
        <v>10.587</v>
      </c>
      <c r="N17" s="13"/>
      <c r="O17" s="13"/>
      <c r="P17" s="23">
        <f t="shared" si="4"/>
        <v>11.46125</v>
      </c>
      <c r="Q17" s="23"/>
    </row>
    <row r="18" spans="1:17" s="12" customFormat="1" ht="14.4" thickBot="1" x14ac:dyDescent="0.3">
      <c r="A18" s="11">
        <v>6</v>
      </c>
      <c r="B18" s="11"/>
      <c r="C18" s="13">
        <v>0.8</v>
      </c>
      <c r="D18" s="5">
        <v>10.78</v>
      </c>
      <c r="E18" s="5">
        <v>0.36799999999999999</v>
      </c>
      <c r="F18" s="22">
        <v>50.884999999999998</v>
      </c>
      <c r="G18" s="5">
        <v>12.51</v>
      </c>
      <c r="H18" s="5">
        <v>0.42199999999999999</v>
      </c>
      <c r="I18" s="5">
        <v>55.502000000000002</v>
      </c>
      <c r="J18" s="19"/>
      <c r="K18" s="19"/>
      <c r="L18" s="19"/>
      <c r="M18" s="13">
        <f t="shared" si="1"/>
        <v>11.645</v>
      </c>
      <c r="N18" s="19"/>
      <c r="O18" s="19"/>
      <c r="P18" s="24">
        <f t="shared" si="4"/>
        <v>12.945</v>
      </c>
      <c r="Q18" s="24"/>
    </row>
    <row r="19" spans="1:17" s="11" customFormat="1" x14ac:dyDescent="0.25">
      <c r="A19" s="13"/>
      <c r="B19" s="13"/>
      <c r="C19" s="13"/>
      <c r="D19" s="14"/>
      <c r="E19" s="14"/>
      <c r="F19" s="14"/>
      <c r="G19" s="14"/>
      <c r="H19" s="14"/>
      <c r="I19" s="14"/>
      <c r="J19" s="13"/>
      <c r="K19" s="13"/>
      <c r="L19" s="13"/>
      <c r="M19" s="13"/>
      <c r="N19" s="13"/>
      <c r="O19" s="13"/>
      <c r="P19" s="13"/>
      <c r="Q19" s="13"/>
    </row>
    <row r="20" spans="1:17" s="12" customFormat="1" ht="14.4" thickBot="1" x14ac:dyDescent="0.3">
      <c r="A20" s="13"/>
      <c r="B20" s="13"/>
      <c r="C20" s="13"/>
      <c r="D20" s="14"/>
      <c r="E20" s="14"/>
      <c r="F20" s="14"/>
      <c r="G20" s="14"/>
      <c r="H20" s="14"/>
      <c r="I20" s="14"/>
      <c r="J20" s="13"/>
      <c r="K20" s="13"/>
      <c r="L20" s="13"/>
      <c r="M20" s="13"/>
      <c r="N20" s="13"/>
      <c r="O20" s="13"/>
      <c r="P20" s="13"/>
      <c r="Q20" s="13"/>
    </row>
    <row r="21" spans="1:17" s="11" customFormat="1" x14ac:dyDescent="0.25">
      <c r="A21" s="13"/>
      <c r="B21" s="13"/>
      <c r="C21" s="13"/>
      <c r="D21" s="13" t="s">
        <v>57</v>
      </c>
      <c r="E21" s="13"/>
      <c r="F21" s="13"/>
      <c r="G21" s="13" t="s">
        <v>58</v>
      </c>
      <c r="H21" s="13"/>
      <c r="I21" s="13"/>
      <c r="J21" s="13"/>
      <c r="K21" s="13"/>
      <c r="L21" s="13"/>
      <c r="M21" s="13" t="s">
        <v>61</v>
      </c>
      <c r="N21" s="13"/>
      <c r="O21" s="13"/>
      <c r="P21" s="13"/>
      <c r="Q21" s="13"/>
    </row>
    <row r="22" spans="1:17" s="10" customFormat="1" x14ac:dyDescent="0.25">
      <c r="A22" s="13"/>
      <c r="B22" s="13"/>
      <c r="C22" s="13" t="s">
        <v>40</v>
      </c>
      <c r="D22" s="14" t="s">
        <v>2</v>
      </c>
      <c r="E22" s="15"/>
      <c r="F22" s="15"/>
      <c r="G22" s="14" t="s">
        <v>2</v>
      </c>
      <c r="H22" s="15"/>
      <c r="I22" s="15"/>
      <c r="J22" s="13" t="s">
        <v>7</v>
      </c>
      <c r="K22" s="13"/>
      <c r="L22" s="13"/>
      <c r="M22" s="13" t="s">
        <v>41</v>
      </c>
      <c r="N22" s="13"/>
      <c r="O22" s="13"/>
      <c r="P22" s="13"/>
      <c r="Q22" s="13"/>
    </row>
    <row r="23" spans="1:17" s="10" customFormat="1" x14ac:dyDescent="0.25">
      <c r="A23" s="13"/>
      <c r="B23" s="13"/>
      <c r="C23" s="13"/>
      <c r="D23" s="14"/>
      <c r="E23" s="15"/>
      <c r="F23" s="15"/>
      <c r="G23" s="14"/>
      <c r="H23" s="15"/>
      <c r="I23" s="15"/>
      <c r="J23" s="14" t="s">
        <v>13</v>
      </c>
      <c r="K23" s="14" t="s">
        <v>14</v>
      </c>
      <c r="L23" s="13"/>
      <c r="M23" s="13" t="s">
        <v>2</v>
      </c>
      <c r="N23" s="13" t="s">
        <v>7</v>
      </c>
      <c r="O23" s="13"/>
      <c r="P23" s="13"/>
      <c r="Q23" s="13"/>
    </row>
    <row r="24" spans="1:17" s="10" customFormat="1" ht="14.4" thickBot="1" x14ac:dyDescent="0.3">
      <c r="A24" s="13"/>
      <c r="B24" s="13" t="s">
        <v>48</v>
      </c>
      <c r="C24" s="13" t="s">
        <v>49</v>
      </c>
      <c r="D24" s="8">
        <v>4.99</v>
      </c>
      <c r="E24" s="8">
        <v>0.17</v>
      </c>
      <c r="F24" s="8">
        <v>1.5009999999999999</v>
      </c>
      <c r="G24" s="8">
        <v>2.0670000000000002</v>
      </c>
      <c r="H24" s="8">
        <v>7.0999999999999994E-2</v>
      </c>
      <c r="I24" s="8">
        <v>1.819</v>
      </c>
      <c r="J24" s="8">
        <v>16.39</v>
      </c>
      <c r="K24" s="8">
        <v>12.81</v>
      </c>
      <c r="L24" s="13"/>
      <c r="M24" s="13">
        <f>AVERAGE(D24, G24)</f>
        <v>3.5285000000000002</v>
      </c>
      <c r="N24" s="13">
        <f>AVERAGE(J24,K24)</f>
        <v>14.600000000000001</v>
      </c>
      <c r="O24" s="13"/>
      <c r="P24" s="13"/>
      <c r="Q24" s="13"/>
    </row>
    <row r="25" spans="1:17" s="10" customFormat="1" ht="14.4" thickBot="1" x14ac:dyDescent="0.3">
      <c r="A25" s="13">
        <v>1</v>
      </c>
      <c r="B25" s="13" t="s">
        <v>50</v>
      </c>
      <c r="C25" s="13">
        <v>1</v>
      </c>
      <c r="D25" s="5">
        <v>7.4589999999999996</v>
      </c>
      <c r="E25" s="5">
        <v>0.247</v>
      </c>
      <c r="F25" s="5">
        <v>2.355</v>
      </c>
      <c r="G25" s="5">
        <v>3.5019999999999998</v>
      </c>
      <c r="H25" s="5">
        <v>0.126</v>
      </c>
      <c r="I25" s="5">
        <v>3.3220000000000001</v>
      </c>
      <c r="J25" s="5">
        <v>16.37</v>
      </c>
      <c r="K25" s="5">
        <v>12.83</v>
      </c>
      <c r="L25" s="13"/>
      <c r="M25" s="13">
        <f t="shared" ref="M25:M38" si="5">AVERAGE(D25, G25)</f>
        <v>5.4804999999999993</v>
      </c>
      <c r="N25" s="13">
        <f t="shared" ref="N25:N30" si="6">AVERAGE(J25,K25)</f>
        <v>14.600000000000001</v>
      </c>
      <c r="O25" s="13"/>
      <c r="P25" s="13"/>
      <c r="Q25" s="13"/>
    </row>
    <row r="26" spans="1:17" s="10" customFormat="1" ht="14.4" thickBot="1" x14ac:dyDescent="0.3">
      <c r="A26" s="13">
        <v>2</v>
      </c>
      <c r="B26" s="13"/>
      <c r="C26" s="13">
        <v>0.97499999999999998</v>
      </c>
      <c r="D26" s="5">
        <v>6.5330000000000004</v>
      </c>
      <c r="E26" s="5">
        <v>0.223</v>
      </c>
      <c r="F26" s="5">
        <v>18.391999999999999</v>
      </c>
      <c r="G26" s="5">
        <v>3.5590000000000002</v>
      </c>
      <c r="H26" s="5">
        <v>0.129</v>
      </c>
      <c r="I26" s="5">
        <v>15.464</v>
      </c>
      <c r="J26" s="5">
        <v>16.52</v>
      </c>
      <c r="K26" s="5">
        <v>12.88</v>
      </c>
      <c r="L26" s="13"/>
      <c r="M26" s="13">
        <f t="shared" si="5"/>
        <v>5.0460000000000003</v>
      </c>
      <c r="N26" s="13">
        <f t="shared" si="6"/>
        <v>14.7</v>
      </c>
      <c r="O26" s="13"/>
      <c r="P26" s="13"/>
      <c r="Q26" s="13"/>
    </row>
    <row r="27" spans="1:17" s="10" customFormat="1" ht="14.4" thickBot="1" x14ac:dyDescent="0.3">
      <c r="A27" s="13">
        <v>3</v>
      </c>
      <c r="B27" s="13"/>
      <c r="C27" s="13">
        <v>0.95</v>
      </c>
      <c r="D27" s="5">
        <v>10.75</v>
      </c>
      <c r="E27" s="5">
        <v>0.34799999999999998</v>
      </c>
      <c r="F27" s="5">
        <v>52.634999999999998</v>
      </c>
      <c r="G27" s="5">
        <v>5.6260000000000003</v>
      </c>
      <c r="H27" s="5">
        <v>0.20200000000000001</v>
      </c>
      <c r="I27" s="5">
        <v>43.814</v>
      </c>
      <c r="J27" s="5">
        <v>19.14</v>
      </c>
      <c r="K27" s="5">
        <v>15.09</v>
      </c>
      <c r="L27" s="13"/>
      <c r="M27" s="13">
        <f t="shared" si="5"/>
        <v>8.1880000000000006</v>
      </c>
      <c r="N27" s="13">
        <f t="shared" si="6"/>
        <v>17.115000000000002</v>
      </c>
      <c r="O27" s="13"/>
      <c r="P27" s="13"/>
      <c r="Q27" s="13"/>
    </row>
    <row r="28" spans="1:17" s="10" customFormat="1" ht="14.4" thickBot="1" x14ac:dyDescent="0.3">
      <c r="A28" s="13">
        <v>4</v>
      </c>
      <c r="B28" s="13"/>
      <c r="C28" s="13">
        <v>0.9</v>
      </c>
      <c r="D28" s="5">
        <v>20.420000000000002</v>
      </c>
      <c r="E28" s="5">
        <v>0.57799999999999996</v>
      </c>
      <c r="F28" s="5">
        <v>86.977999999999994</v>
      </c>
      <c r="G28" s="5">
        <v>10.28</v>
      </c>
      <c r="H28" s="5">
        <v>0.36199999999999999</v>
      </c>
      <c r="I28" s="5">
        <v>77.247</v>
      </c>
      <c r="J28" s="5">
        <v>27.56</v>
      </c>
      <c r="K28" s="5">
        <v>22.68</v>
      </c>
      <c r="L28" s="13"/>
      <c r="M28" s="13">
        <f t="shared" si="5"/>
        <v>15.350000000000001</v>
      </c>
      <c r="N28" s="13">
        <f t="shared" si="6"/>
        <v>25.119999999999997</v>
      </c>
      <c r="O28" s="13"/>
      <c r="P28" s="13"/>
      <c r="Q28" s="13"/>
    </row>
    <row r="29" spans="1:17" s="10" customFormat="1" ht="14.4" thickBot="1" x14ac:dyDescent="0.3">
      <c r="A29" s="13">
        <v>5</v>
      </c>
      <c r="B29" s="13"/>
      <c r="C29" s="13">
        <v>0.85</v>
      </c>
      <c r="D29" s="5">
        <v>27.42</v>
      </c>
      <c r="E29" s="5">
        <v>0.70099999999999996</v>
      </c>
      <c r="F29" s="5">
        <v>1.5009999999999999</v>
      </c>
      <c r="G29" s="5">
        <v>15.33</v>
      </c>
      <c r="H29" s="5">
        <v>0.499</v>
      </c>
      <c r="I29" s="5">
        <v>92.486999999999995</v>
      </c>
      <c r="J29" s="5">
        <v>38.090000000000003</v>
      </c>
      <c r="K29" s="5">
        <v>33.39</v>
      </c>
      <c r="L29" s="13"/>
      <c r="M29" s="13">
        <f t="shared" si="5"/>
        <v>21.375</v>
      </c>
      <c r="N29" s="13">
        <f t="shared" si="6"/>
        <v>35.74</v>
      </c>
      <c r="O29" s="13"/>
      <c r="P29" s="13"/>
      <c r="Q29" s="13"/>
    </row>
    <row r="30" spans="1:17" s="10" customFormat="1" ht="14.4" thickBot="1" x14ac:dyDescent="0.3">
      <c r="A30" s="13">
        <v>6</v>
      </c>
      <c r="B30" s="13"/>
      <c r="C30" s="13">
        <v>0.8</v>
      </c>
      <c r="D30" s="5">
        <v>31.69</v>
      </c>
      <c r="E30" s="5">
        <v>0.76500000000000001</v>
      </c>
      <c r="F30" s="5">
        <v>107.136</v>
      </c>
      <c r="G30" s="5">
        <v>20.149999999999999</v>
      </c>
      <c r="H30" s="5">
        <v>0.61499999999999999</v>
      </c>
      <c r="I30" s="5">
        <v>101.05500000000001</v>
      </c>
      <c r="J30" s="5">
        <v>50.53</v>
      </c>
      <c r="K30" s="5">
        <v>45.93</v>
      </c>
      <c r="L30" s="13"/>
      <c r="M30" s="13">
        <f t="shared" si="5"/>
        <v>25.92</v>
      </c>
      <c r="N30" s="13">
        <f t="shared" si="6"/>
        <v>48.230000000000004</v>
      </c>
      <c r="O30" s="13"/>
      <c r="P30" s="13"/>
      <c r="Q30" s="13"/>
    </row>
    <row r="31" spans="1:17" s="11" customFormat="1" x14ac:dyDescent="0.25">
      <c r="A31" s="13"/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3"/>
      <c r="M31" s="13"/>
      <c r="N31" s="13"/>
      <c r="O31" s="13"/>
      <c r="P31" s="13"/>
      <c r="Q31" s="13"/>
    </row>
    <row r="32" spans="1:17" s="10" customFormat="1" x14ac:dyDescent="0.25">
      <c r="A32" s="13"/>
      <c r="B32" s="13"/>
      <c r="C32" s="13"/>
      <c r="D32" s="14"/>
      <c r="E32" s="14"/>
      <c r="F32" s="14"/>
      <c r="G32" s="14"/>
      <c r="H32" s="14"/>
      <c r="I32" s="14"/>
      <c r="J32" s="14"/>
      <c r="K32" s="14"/>
      <c r="L32" s="13"/>
      <c r="M32" s="13"/>
      <c r="N32" s="13"/>
      <c r="O32" s="13"/>
      <c r="P32" s="13"/>
      <c r="Q32" s="13"/>
    </row>
    <row r="33" spans="1:17" s="10" customFormat="1" ht="14.4" thickBot="1" x14ac:dyDescent="0.3">
      <c r="A33" s="13">
        <v>1</v>
      </c>
      <c r="B33" s="13" t="s">
        <v>51</v>
      </c>
      <c r="C33" s="13">
        <v>1</v>
      </c>
      <c r="D33" s="5">
        <v>6.5839999999999996</v>
      </c>
      <c r="E33" s="5">
        <v>0.22800000000000001</v>
      </c>
      <c r="F33" s="5">
        <v>1.784</v>
      </c>
      <c r="G33" s="5">
        <v>1.722</v>
      </c>
      <c r="H33" s="5">
        <v>6.6000000000000003E-2</v>
      </c>
      <c r="I33" s="5">
        <v>0.63300000000000001</v>
      </c>
      <c r="J33" s="13"/>
      <c r="K33" s="13"/>
      <c r="L33" s="13"/>
      <c r="M33" s="13">
        <f t="shared" si="5"/>
        <v>4.1529999999999996</v>
      </c>
      <c r="N33" s="13"/>
      <c r="O33" s="13"/>
      <c r="P33" s="13"/>
      <c r="Q33" s="13"/>
    </row>
    <row r="34" spans="1:17" s="10" customFormat="1" ht="14.4" thickBot="1" x14ac:dyDescent="0.3">
      <c r="A34" s="13">
        <v>2</v>
      </c>
      <c r="B34" s="13"/>
      <c r="C34" s="13">
        <v>0.97499999999999998</v>
      </c>
      <c r="D34" s="5">
        <v>6.07</v>
      </c>
      <c r="E34" s="5">
        <v>0.20499999999999999</v>
      </c>
      <c r="F34" s="5">
        <v>1.3720000000000001</v>
      </c>
      <c r="G34" s="5">
        <v>3.4889999999999999</v>
      </c>
      <c r="H34" s="5">
        <v>0.12</v>
      </c>
      <c r="I34" s="5">
        <v>1.254</v>
      </c>
      <c r="J34" s="13"/>
      <c r="K34" s="13"/>
      <c r="L34" s="13"/>
      <c r="M34" s="13">
        <f t="shared" si="5"/>
        <v>4.7795000000000005</v>
      </c>
      <c r="N34" s="13"/>
      <c r="O34" s="13"/>
      <c r="P34" s="13"/>
      <c r="Q34" s="13"/>
    </row>
    <row r="35" spans="1:17" s="10" customFormat="1" ht="14.4" thickBot="1" x14ac:dyDescent="0.3">
      <c r="A35" s="13">
        <v>3</v>
      </c>
      <c r="B35" s="13"/>
      <c r="C35" s="13">
        <v>0.95</v>
      </c>
      <c r="D35" s="5">
        <v>10.24</v>
      </c>
      <c r="E35" s="5">
        <v>0.33300000000000002</v>
      </c>
      <c r="F35" s="5">
        <v>7.5730000000000004</v>
      </c>
      <c r="G35" s="5">
        <v>5.109</v>
      </c>
      <c r="H35" s="5">
        <v>0.187</v>
      </c>
      <c r="I35" s="5">
        <v>3.2869999999999999</v>
      </c>
      <c r="J35" s="13"/>
      <c r="K35" s="13"/>
      <c r="L35" s="13"/>
      <c r="M35" s="13">
        <f t="shared" si="5"/>
        <v>7.6745000000000001</v>
      </c>
      <c r="N35" s="13"/>
      <c r="O35" s="13"/>
      <c r="P35" s="13"/>
      <c r="Q35" s="13"/>
    </row>
    <row r="36" spans="1:17" s="10" customFormat="1" ht="14.4" thickBot="1" x14ac:dyDescent="0.3">
      <c r="A36" s="13">
        <v>4</v>
      </c>
      <c r="B36" s="13"/>
      <c r="C36" s="13">
        <v>0.9</v>
      </c>
      <c r="D36" s="5">
        <v>13.37</v>
      </c>
      <c r="E36" s="5">
        <v>0.439</v>
      </c>
      <c r="F36" s="5">
        <v>32.65</v>
      </c>
      <c r="G36" s="5">
        <v>7.4630000000000001</v>
      </c>
      <c r="H36" s="5">
        <v>0.27100000000000002</v>
      </c>
      <c r="I36" s="5">
        <v>23.96</v>
      </c>
      <c r="J36" s="13"/>
      <c r="K36" s="13"/>
      <c r="L36" s="13"/>
      <c r="M36" s="13">
        <f t="shared" si="5"/>
        <v>10.416499999999999</v>
      </c>
      <c r="N36" s="13"/>
      <c r="O36" s="13"/>
      <c r="P36" s="13"/>
      <c r="Q36" s="13"/>
    </row>
    <row r="37" spans="1:17" s="10" customFormat="1" ht="14.4" thickBot="1" x14ac:dyDescent="0.3">
      <c r="A37" s="13">
        <v>5</v>
      </c>
      <c r="B37" s="13"/>
      <c r="C37" s="13">
        <v>0.85</v>
      </c>
      <c r="D37" s="5">
        <v>14.97</v>
      </c>
      <c r="E37" s="5">
        <v>0.502</v>
      </c>
      <c r="F37" s="5">
        <v>49.26</v>
      </c>
      <c r="G37" s="5">
        <v>9.7010000000000005</v>
      </c>
      <c r="H37" s="5">
        <v>0.33900000000000002</v>
      </c>
      <c r="I37" s="5">
        <v>41.646000000000001</v>
      </c>
      <c r="J37" s="13"/>
      <c r="K37" s="13"/>
      <c r="L37" s="13"/>
      <c r="M37" s="13">
        <f t="shared" si="5"/>
        <v>12.3355</v>
      </c>
      <c r="N37" s="13"/>
      <c r="O37" s="13"/>
      <c r="P37" s="13"/>
      <c r="Q37" s="13"/>
    </row>
    <row r="38" spans="1:17" s="10" customFormat="1" ht="14.4" thickBot="1" x14ac:dyDescent="0.3">
      <c r="A38" s="13">
        <v>6</v>
      </c>
      <c r="B38" s="13"/>
      <c r="C38" s="13">
        <v>0.8</v>
      </c>
      <c r="D38" s="5">
        <v>16.72</v>
      </c>
      <c r="E38" s="5">
        <v>0.54800000000000004</v>
      </c>
      <c r="F38" s="5">
        <v>58.634</v>
      </c>
      <c r="G38" s="5">
        <v>11.77</v>
      </c>
      <c r="H38" s="5">
        <v>0.40799999999999997</v>
      </c>
      <c r="I38" s="5">
        <v>52.500999999999998</v>
      </c>
      <c r="J38" s="13"/>
      <c r="K38" s="13"/>
      <c r="L38" s="13"/>
      <c r="M38" s="13">
        <f t="shared" si="5"/>
        <v>14.244999999999999</v>
      </c>
      <c r="N38" s="13"/>
      <c r="O38" s="13"/>
      <c r="P38" s="13"/>
      <c r="Q38" s="13"/>
    </row>
    <row r="39" spans="1:17" s="10" customFormat="1" x14ac:dyDescent="0.25">
      <c r="A39" s="13"/>
      <c r="B39" s="13"/>
      <c r="C39" s="13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</row>
    <row r="40" spans="1:17" s="10" customFormat="1" x14ac:dyDescent="0.25">
      <c r="A40" s="13"/>
      <c r="B40" s="13"/>
      <c r="C40" s="13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</row>
    <row r="41" spans="1:1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 = 1.0</vt:lpstr>
      <vt:lpstr>r =0.975</vt:lpstr>
      <vt:lpstr>r = 0.95</vt:lpstr>
      <vt:lpstr>r = 0.9</vt:lpstr>
      <vt:lpstr>r=0.85</vt:lpstr>
      <vt:lpstr>r = 0.8</vt:lpstr>
      <vt:lpstr>Lib</vt:lpstr>
      <vt:lpstr>Sheet1</vt:lpstr>
      <vt:lpstr>VCTK_d</vt:lpstr>
      <vt:lpstr>VCTK_c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孙洁颖</dc:creator>
  <cp:lastModifiedBy>LENOVO</cp:lastModifiedBy>
  <dcterms:created xsi:type="dcterms:W3CDTF">2015-06-05T18:17:20Z</dcterms:created>
  <dcterms:modified xsi:type="dcterms:W3CDTF">2022-08-17T00:47:50Z</dcterms:modified>
</cp:coreProperties>
</file>