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Study\Postgraduate\2 Individual Project\Results\"/>
    </mc:Choice>
  </mc:AlternateContent>
  <xr:revisionPtr revIDLastSave="0" documentId="13_ncr:1_{5E4E6318-22F5-4836-9F9E-97FD01D27BE4}" xr6:coauthVersionLast="47" xr6:coauthVersionMax="47" xr10:uidLastSave="{00000000-0000-0000-0000-000000000000}"/>
  <bookViews>
    <workbookView xWindow="-108" yWindow="-108" windowWidth="23256" windowHeight="12576" tabRatio="501" firstSheet="2" activeTab="8" xr2:uid="{00000000-000D-0000-FFFF-FFFF00000000}"/>
  </bookViews>
  <sheets>
    <sheet name="r=0.975" sheetId="1" r:id="rId1"/>
    <sheet name="r=0.95" sheetId="2" r:id="rId2"/>
    <sheet name="r = 0.9" sheetId="3" r:id="rId3"/>
    <sheet name="Random_R_Ad05" sheetId="7" r:id="rId4"/>
    <sheet name="Random_R_Ad1" sheetId="9" r:id="rId5"/>
    <sheet name="Random_R" sheetId="10" r:id="rId6"/>
    <sheet name="Random_R_d15" sheetId="11" r:id="rId7"/>
    <sheet name="B1" sheetId="8" r:id="rId8"/>
    <sheet name="Lib" sheetId="4" r:id="rId9"/>
    <sheet name="vctk_d" sheetId="5" r:id="rId10"/>
    <sheet name="vctk_c" sheetId="6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6" i="8" l="1"/>
  <c r="W16" i="8"/>
  <c r="W6" i="8"/>
  <c r="W10" i="8"/>
  <c r="W12" i="8"/>
  <c r="W18" i="8"/>
  <c r="W4" i="8"/>
  <c r="V6" i="8"/>
  <c r="V10" i="8"/>
  <c r="V12" i="8"/>
  <c r="V18" i="8"/>
  <c r="V4" i="8"/>
  <c r="M47" i="6"/>
  <c r="M37" i="6"/>
  <c r="N37" i="6"/>
  <c r="M23" i="6"/>
  <c r="M13" i="6"/>
  <c r="N13" i="6"/>
  <c r="Q13" i="6"/>
  <c r="M47" i="5"/>
  <c r="M37" i="5"/>
  <c r="P13" i="5" s="1"/>
  <c r="N37" i="5"/>
  <c r="M23" i="5"/>
  <c r="M13" i="5"/>
  <c r="N13" i="5"/>
  <c r="Q13" i="5"/>
  <c r="P23" i="4"/>
  <c r="P13" i="4"/>
  <c r="Q13" i="4"/>
  <c r="M47" i="4"/>
  <c r="M37" i="4"/>
  <c r="N37" i="4"/>
  <c r="M23" i="4"/>
  <c r="N13" i="4"/>
  <c r="M13" i="4"/>
  <c r="U11" i="11"/>
  <c r="P23" i="6" l="1"/>
  <c r="P13" i="6"/>
  <c r="V23" i="4"/>
  <c r="W13" i="4"/>
  <c r="V13" i="4"/>
  <c r="P23" i="5"/>
  <c r="M45" i="6"/>
  <c r="M46" i="6"/>
  <c r="N35" i="6"/>
  <c r="N36" i="6"/>
  <c r="M35" i="6"/>
  <c r="M36" i="6"/>
  <c r="M21" i="6"/>
  <c r="M22" i="6"/>
  <c r="N11" i="6"/>
  <c r="N12" i="6"/>
  <c r="M11" i="6"/>
  <c r="M12" i="6"/>
  <c r="M46" i="5"/>
  <c r="N36" i="5"/>
  <c r="M36" i="5"/>
  <c r="M22" i="5"/>
  <c r="N12" i="5"/>
  <c r="M12" i="5"/>
  <c r="P12" i="5" s="1"/>
  <c r="M45" i="4"/>
  <c r="M46" i="4"/>
  <c r="N35" i="4"/>
  <c r="N36" i="4"/>
  <c r="M35" i="4"/>
  <c r="M36" i="4"/>
  <c r="M21" i="4"/>
  <c r="M22" i="4"/>
  <c r="N11" i="4"/>
  <c r="N12" i="4"/>
  <c r="M11" i="4"/>
  <c r="M12" i="4"/>
  <c r="M45" i="5"/>
  <c r="N35" i="5"/>
  <c r="M35" i="5"/>
  <c r="M21" i="5"/>
  <c r="P21" i="5" s="1"/>
  <c r="N11" i="5"/>
  <c r="M11" i="5"/>
  <c r="N9" i="6"/>
  <c r="N10" i="6"/>
  <c r="M9" i="6"/>
  <c r="M10" i="6"/>
  <c r="N9" i="4"/>
  <c r="N10" i="4"/>
  <c r="M9" i="4"/>
  <c r="M10" i="4"/>
  <c r="N9" i="5"/>
  <c r="N10" i="5"/>
  <c r="M9" i="5"/>
  <c r="M10" i="5"/>
  <c r="P22" i="6" l="1"/>
  <c r="P11" i="6"/>
  <c r="Q11" i="6"/>
  <c r="P21" i="6"/>
  <c r="P12" i="6"/>
  <c r="Q12" i="6"/>
  <c r="P11" i="5"/>
  <c r="Q11" i="5"/>
  <c r="Q12" i="5"/>
  <c r="P22" i="5"/>
  <c r="P11" i="4"/>
  <c r="V11" i="4" s="1"/>
  <c r="Q11" i="4"/>
  <c r="W11" i="4" s="1"/>
  <c r="P22" i="4"/>
  <c r="V22" i="4" s="1"/>
  <c r="P21" i="4"/>
  <c r="V21" i="4" s="1"/>
  <c r="P12" i="4"/>
  <c r="V12" i="4" s="1"/>
  <c r="Q12" i="4"/>
  <c r="W12" i="4" s="1"/>
  <c r="N29" i="6"/>
  <c r="N5" i="6"/>
  <c r="N5" i="4"/>
  <c r="M15" i="4"/>
  <c r="N29" i="4"/>
  <c r="N5" i="5"/>
  <c r="N29" i="5"/>
  <c r="M44" i="6"/>
  <c r="M43" i="6"/>
  <c r="M42" i="6"/>
  <c r="M41" i="6"/>
  <c r="M40" i="6"/>
  <c r="M39" i="6"/>
  <c r="N34" i="6"/>
  <c r="Q10" i="6" s="1"/>
  <c r="M34" i="6"/>
  <c r="P10" i="6" s="1"/>
  <c r="N33" i="6"/>
  <c r="Q9" i="6" s="1"/>
  <c r="M33" i="6"/>
  <c r="P9" i="6" s="1"/>
  <c r="N32" i="6"/>
  <c r="M32" i="6"/>
  <c r="N31" i="6"/>
  <c r="M31" i="6"/>
  <c r="N30" i="6"/>
  <c r="M30" i="6"/>
  <c r="M29" i="6"/>
  <c r="N28" i="6"/>
  <c r="M28" i="6"/>
  <c r="M20" i="6"/>
  <c r="M19" i="6"/>
  <c r="M18" i="6"/>
  <c r="M17" i="6"/>
  <c r="M16" i="6"/>
  <c r="M15" i="6"/>
  <c r="N8" i="6"/>
  <c r="M8" i="6"/>
  <c r="N7" i="6"/>
  <c r="M7" i="6"/>
  <c r="N6" i="6"/>
  <c r="M6" i="6"/>
  <c r="M5" i="6"/>
  <c r="N4" i="6"/>
  <c r="M4" i="6"/>
  <c r="M44" i="5"/>
  <c r="M43" i="5"/>
  <c r="M42" i="5"/>
  <c r="M41" i="5"/>
  <c r="M40" i="5"/>
  <c r="M39" i="5"/>
  <c r="N34" i="5"/>
  <c r="Q10" i="5" s="1"/>
  <c r="M34" i="5"/>
  <c r="P10" i="5" s="1"/>
  <c r="N33" i="5"/>
  <c r="Q9" i="5" s="1"/>
  <c r="M33" i="5"/>
  <c r="P9" i="5" s="1"/>
  <c r="N32" i="5"/>
  <c r="M32" i="5"/>
  <c r="N31" i="5"/>
  <c r="M31" i="5"/>
  <c r="N30" i="5"/>
  <c r="M30" i="5"/>
  <c r="M29" i="5"/>
  <c r="N28" i="5"/>
  <c r="M28" i="5"/>
  <c r="M20" i="5"/>
  <c r="M19" i="5"/>
  <c r="M18" i="5"/>
  <c r="M17" i="5"/>
  <c r="M16" i="5"/>
  <c r="M15" i="5"/>
  <c r="N8" i="5"/>
  <c r="M8" i="5"/>
  <c r="N7" i="5"/>
  <c r="M7" i="5"/>
  <c r="N6" i="5"/>
  <c r="M6" i="5"/>
  <c r="M5" i="5"/>
  <c r="N4" i="5"/>
  <c r="M4" i="5"/>
  <c r="P20" i="6" l="1"/>
  <c r="P6" i="6"/>
  <c r="Q6" i="6"/>
  <c r="P7" i="6"/>
  <c r="P16" i="6"/>
  <c r="P5" i="6"/>
  <c r="P17" i="6"/>
  <c r="P6" i="5"/>
  <c r="P8" i="5"/>
  <c r="P17" i="5"/>
  <c r="P18" i="5"/>
  <c r="P7" i="5"/>
  <c r="P16" i="5"/>
  <c r="P15" i="5"/>
  <c r="Q5" i="5"/>
  <c r="Q5" i="4"/>
  <c r="Q5" i="6"/>
  <c r="P19" i="6"/>
  <c r="P19" i="5"/>
  <c r="P20" i="5"/>
  <c r="Q8" i="6"/>
  <c r="P18" i="6"/>
  <c r="P8" i="6"/>
  <c r="Q8" i="5"/>
  <c r="P4" i="6"/>
  <c r="Q4" i="6"/>
  <c r="P4" i="5"/>
  <c r="Q4" i="5"/>
  <c r="Q7" i="6"/>
  <c r="Q7" i="5"/>
  <c r="Q6" i="5"/>
  <c r="P15" i="6"/>
  <c r="P5" i="5"/>
  <c r="M19" i="4"/>
  <c r="M20" i="4"/>
  <c r="M44" i="4" l="1"/>
  <c r="P20" i="4" s="1"/>
  <c r="V20" i="4" s="1"/>
  <c r="M43" i="4"/>
  <c r="P19" i="4" s="1"/>
  <c r="V19" i="4" s="1"/>
  <c r="M42" i="4"/>
  <c r="M41" i="4"/>
  <c r="M40" i="4"/>
  <c r="M39" i="4"/>
  <c r="N34" i="4"/>
  <c r="Q10" i="4" s="1"/>
  <c r="W10" i="4" s="1"/>
  <c r="M34" i="4"/>
  <c r="P10" i="4" s="1"/>
  <c r="V10" i="4" s="1"/>
  <c r="N33" i="4"/>
  <c r="Q9" i="4" s="1"/>
  <c r="W9" i="4" s="1"/>
  <c r="M33" i="4"/>
  <c r="P9" i="4" s="1"/>
  <c r="V9" i="4" s="1"/>
  <c r="N32" i="4"/>
  <c r="M32" i="4"/>
  <c r="N31" i="4"/>
  <c r="M31" i="4"/>
  <c r="N30" i="4"/>
  <c r="M30" i="4"/>
  <c r="M29" i="4"/>
  <c r="N28" i="4"/>
  <c r="M28" i="4"/>
  <c r="M18" i="4"/>
  <c r="M17" i="4"/>
  <c r="P17" i="4" s="1"/>
  <c r="M16" i="4"/>
  <c r="P16" i="4" s="1"/>
  <c r="N8" i="4"/>
  <c r="M8" i="4"/>
  <c r="P8" i="4" s="1"/>
  <c r="N7" i="4"/>
  <c r="M7" i="4"/>
  <c r="N6" i="4"/>
  <c r="M6" i="4"/>
  <c r="W5" i="4"/>
  <c r="M5" i="4"/>
  <c r="N4" i="4"/>
  <c r="M4" i="4"/>
  <c r="P4" i="4" l="1"/>
  <c r="V4" i="4" s="1"/>
  <c r="Q8" i="4"/>
  <c r="W8" i="4" s="1"/>
  <c r="P18" i="4"/>
  <c r="V18" i="4" s="1"/>
  <c r="Q4" i="4"/>
  <c r="W4" i="4" s="1"/>
  <c r="P6" i="4"/>
  <c r="V6" i="4" s="1"/>
  <c r="Q6" i="4"/>
  <c r="W6" i="4" s="1"/>
  <c r="P7" i="4"/>
  <c r="V7" i="4" s="1"/>
  <c r="Q7" i="4"/>
  <c r="W7" i="4" s="1"/>
  <c r="V8" i="4"/>
  <c r="V17" i="4"/>
  <c r="V16" i="4"/>
  <c r="P5" i="4"/>
  <c r="V5" i="4" s="1"/>
  <c r="P15" i="4"/>
  <c r="V15" i="4" s="1"/>
</calcChain>
</file>

<file path=xl/sharedStrings.xml><?xml version="1.0" encoding="utf-8"?>
<sst xmlns="http://schemas.openxmlformats.org/spreadsheetml/2006/main" count="1409" uniqueCount="81">
  <si>
    <t>#</t>
  </si>
  <si>
    <t>Dev. Set</t>
  </si>
  <si>
    <t>EER, %</t>
  </si>
  <si>
    <t>Enr</t>
  </si>
  <si>
    <t>Tr</t>
  </si>
  <si>
    <t>Gen</t>
  </si>
  <si>
    <t>Test Set</t>
  </si>
  <si>
    <t>WER, %</t>
  </si>
  <si>
    <t>Type</t>
  </si>
  <si>
    <t>libri_dev</t>
  </si>
  <si>
    <t>o</t>
  </si>
  <si>
    <t>f</t>
  </si>
  <si>
    <t>libri_test</t>
  </si>
  <si>
    <t>LMs</t>
  </si>
  <si>
    <t>LMl</t>
  </si>
  <si>
    <t>a</t>
  </si>
  <si>
    <t>m</t>
  </si>
  <si>
    <t>vctk_dev</t>
  </si>
  <si>
    <t>vctk_test</t>
  </si>
  <si>
    <t>ASR</t>
    <phoneticPr fontId="2" type="noConversion"/>
  </si>
  <si>
    <t>vctk_dev_dif</t>
  </si>
  <si>
    <t>vctk_test_dif</t>
  </si>
  <si>
    <t>Gen.</t>
  </si>
  <si>
    <t>DeID</t>
    <phoneticPr fontId="2" type="noConversion"/>
  </si>
  <si>
    <t>Gain</t>
  </si>
  <si>
    <t>libri_dev_trial</t>
  </si>
  <si>
    <t>libri_dev_trail</t>
  </si>
  <si>
    <t>vctk_dev_trail_dif</t>
  </si>
  <si>
    <t>vctk_dev_com</t>
  </si>
  <si>
    <t>vctk_test_com</t>
  </si>
  <si>
    <t>vctk_dev_trail_com</t>
  </si>
  <si>
    <t>Gain</t>
    <phoneticPr fontId="2" type="noConversion"/>
  </si>
  <si>
    <t>r = 0.975</t>
    <phoneticPr fontId="2" type="noConversion"/>
  </si>
  <si>
    <t>a = 0.8</t>
    <phoneticPr fontId="2" type="noConversion"/>
  </si>
  <si>
    <t>winLengthinms=20, shiftLengthinms=10, lp_order=20, mcadams=0.8</t>
    <phoneticPr fontId="2" type="noConversion"/>
  </si>
  <si>
    <t>r = 0.95</t>
    <phoneticPr fontId="2" type="noConversion"/>
  </si>
  <si>
    <t>r = 0.90</t>
    <phoneticPr fontId="2" type="noConversion"/>
  </si>
  <si>
    <t>r = 1~0.95</t>
    <phoneticPr fontId="2" type="noConversion"/>
  </si>
  <si>
    <t>a = 0.75~0.85</t>
    <phoneticPr fontId="2" type="noConversion"/>
  </si>
  <si>
    <t>winLengthinms=20, shiftLengthinms=10, lp_order=20, mcadams=0.75~0.85</t>
    <phoneticPr fontId="2" type="noConversion"/>
  </si>
  <si>
    <t>lib_dev_f</t>
  </si>
  <si>
    <t>lib_dev_m</t>
    <phoneticPr fontId="2" type="noConversion"/>
  </si>
  <si>
    <t>lib_dev</t>
  </si>
  <si>
    <t>Group</t>
    <phoneticPr fontId="2" type="noConversion"/>
  </si>
  <si>
    <t>Type</t>
    <phoneticPr fontId="2" type="noConversion"/>
  </si>
  <si>
    <t>r_coeff</t>
    <phoneticPr fontId="2" type="noConversion"/>
  </si>
  <si>
    <t>Gender_Avg</t>
    <phoneticPr fontId="2" type="noConversion"/>
  </si>
  <si>
    <t>Lib_Avg</t>
    <phoneticPr fontId="2" type="noConversion"/>
  </si>
  <si>
    <t>V_d_Avg</t>
    <phoneticPr fontId="2" type="noConversion"/>
  </si>
  <si>
    <t>V_c_Avg</t>
    <phoneticPr fontId="2" type="noConversion"/>
  </si>
  <si>
    <t>Final</t>
    <phoneticPr fontId="2" type="noConversion"/>
  </si>
  <si>
    <t>EER, %</t>
    <phoneticPr fontId="2" type="noConversion"/>
  </si>
  <si>
    <t>WER, %</t>
    <phoneticPr fontId="2" type="noConversion"/>
  </si>
  <si>
    <t>o-o</t>
  </si>
  <si>
    <t>Default</t>
  </si>
  <si>
    <t>a=0.8</t>
    <phoneticPr fontId="2" type="noConversion"/>
  </si>
  <si>
    <t>o-a</t>
    <phoneticPr fontId="2" type="noConversion"/>
  </si>
  <si>
    <t>a=0.8R1</t>
  </si>
  <si>
    <t>Baseline 1</t>
    <phoneticPr fontId="2" type="noConversion"/>
  </si>
  <si>
    <t>a=0.8R2</t>
  </si>
  <si>
    <t>a=0.8R3</t>
  </si>
  <si>
    <t>a-a</t>
    <phoneticPr fontId="2" type="noConversion"/>
  </si>
  <si>
    <t>a=0.8R</t>
    <phoneticPr fontId="2" type="noConversion"/>
  </si>
  <si>
    <t>lib_test_f</t>
  </si>
  <si>
    <t>lib_test_m</t>
  </si>
  <si>
    <t>lib_test</t>
    <phoneticPr fontId="2" type="noConversion"/>
  </si>
  <si>
    <t>vctk_d_dev_f</t>
    <phoneticPr fontId="2" type="noConversion"/>
  </si>
  <si>
    <t>vctk_d_dev_m</t>
    <phoneticPr fontId="2" type="noConversion"/>
  </si>
  <si>
    <t>vctk_d_dev</t>
    <phoneticPr fontId="2" type="noConversion"/>
  </si>
  <si>
    <t>vctk_d_test_f</t>
    <phoneticPr fontId="2" type="noConversion"/>
  </si>
  <si>
    <t>vctk_d_test_m</t>
    <phoneticPr fontId="2" type="noConversion"/>
  </si>
  <si>
    <t>vctk_c_test</t>
    <phoneticPr fontId="2" type="noConversion"/>
  </si>
  <si>
    <t>vctk_c_dev_f</t>
    <phoneticPr fontId="2" type="noConversion"/>
  </si>
  <si>
    <t>vctk_c_dev_m</t>
    <phoneticPr fontId="2" type="noConversion"/>
  </si>
  <si>
    <t>vctk_c_dev</t>
    <phoneticPr fontId="2" type="noConversion"/>
  </si>
  <si>
    <t>vctk_c_test_f</t>
    <phoneticPr fontId="2" type="noConversion"/>
  </si>
  <si>
    <t>vctk_c_test_m</t>
    <phoneticPr fontId="2" type="noConversion"/>
  </si>
  <si>
    <t>o</t>
    <phoneticPr fontId="2" type="noConversion"/>
  </si>
  <si>
    <t>a =0.8R4</t>
    <phoneticPr fontId="2" type="noConversion"/>
  </si>
  <si>
    <t>a = 0.7~0.9</t>
    <phoneticPr fontId="2" type="noConversion"/>
  </si>
  <si>
    <t>r = 1_0.95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</si>
</sst>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vertical="top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3" fillId="0" borderId="0" xfId="0" applyFont="1" applyAlignment="1">
      <alignment horizontal="left" vertical="center"/>
    </xf>
    <xf numFmtId="0" fontId="1" fillId="0" borderId="6" xfId="0" applyFont="1" applyBorder="1" applyAlignment="1">
      <alignment vertical="top" wrapText="1"/>
    </xf>
    <xf numFmtId="0" fontId="0" fillId="2" borderId="0" xfId="0" applyFill="1"/>
    <xf numFmtId="0" fontId="1" fillId="0" borderId="2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4" fillId="2" borderId="0" xfId="0" applyFont="1" applyFill="1"/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justify" vertical="center" wrapText="1"/>
    </xf>
    <xf numFmtId="0" fontId="0" fillId="2" borderId="0" xfId="0" applyFont="1" applyFill="1"/>
    <xf numFmtId="0" fontId="4" fillId="3" borderId="0" xfId="0" applyFont="1" applyFill="1"/>
    <xf numFmtId="0" fontId="1" fillId="0" borderId="4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F3F5936-2223-4018-98E1-B9CE2D9D7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EB18C94-6E9A-4B7D-9E5D-E697FB62C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92CD838-EDF4-423C-8E99-45FE89A51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BB31A35-7BC6-4A0E-B9FA-60A02DB57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281940</xdr:colOff>
      <xdr:row>1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62DC2ED-5B97-4B63-B028-B9D520A16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80975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198120</xdr:colOff>
      <xdr:row>1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6EFB356-9EBA-41E1-AD54-5047D04DD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180975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281940</xdr:colOff>
      <xdr:row>1</xdr:row>
      <xdr:rowOff>167640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674C2EDA-50DD-4AD0-A105-C82F2C8B6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180975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198120</xdr:colOff>
      <xdr:row>1</xdr:row>
      <xdr:rowOff>160020</xdr:rowOff>
    </xdr:to>
    <xdr:pic>
      <xdr:nvPicPr>
        <xdr:cNvPr id="5" name="图片 2">
          <a:extLst>
            <a:ext uri="{FF2B5EF4-FFF2-40B4-BE49-F238E27FC236}">
              <a16:creationId xmlns:a16="http://schemas.microsoft.com/office/drawing/2014/main" id="{DA279084-9995-4A0B-8EA2-D486DE58D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180975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25</xdr:row>
      <xdr:rowOff>0</xdr:rowOff>
    </xdr:from>
    <xdr:to>
      <xdr:col>4</xdr:col>
      <xdr:colOff>281940</xdr:colOff>
      <xdr:row>25</xdr:row>
      <xdr:rowOff>167640</xdr:rowOff>
    </xdr:to>
    <xdr:pic>
      <xdr:nvPicPr>
        <xdr:cNvPr id="6" name="图片 1">
          <a:extLst>
            <a:ext uri="{FF2B5EF4-FFF2-40B4-BE49-F238E27FC236}">
              <a16:creationId xmlns:a16="http://schemas.microsoft.com/office/drawing/2014/main" id="{F0A71099-10D8-4907-8F4D-DF192D441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452628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</xdr:row>
      <xdr:rowOff>0</xdr:rowOff>
    </xdr:from>
    <xdr:to>
      <xdr:col>5</xdr:col>
      <xdr:colOff>198120</xdr:colOff>
      <xdr:row>25</xdr:row>
      <xdr:rowOff>160020</xdr:rowOff>
    </xdr:to>
    <xdr:pic>
      <xdr:nvPicPr>
        <xdr:cNvPr id="7" name="图片 2">
          <a:extLst>
            <a:ext uri="{FF2B5EF4-FFF2-40B4-BE49-F238E27FC236}">
              <a16:creationId xmlns:a16="http://schemas.microsoft.com/office/drawing/2014/main" id="{D2AB0E40-436E-4513-96B7-CD57E08F5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5180" y="452628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25</xdr:row>
      <xdr:rowOff>0</xdr:rowOff>
    </xdr:from>
    <xdr:to>
      <xdr:col>7</xdr:col>
      <xdr:colOff>281940</xdr:colOff>
      <xdr:row>25</xdr:row>
      <xdr:rowOff>167640</xdr:rowOff>
    </xdr:to>
    <xdr:pic>
      <xdr:nvPicPr>
        <xdr:cNvPr id="8" name="图片 1">
          <a:extLst>
            <a:ext uri="{FF2B5EF4-FFF2-40B4-BE49-F238E27FC236}">
              <a16:creationId xmlns:a16="http://schemas.microsoft.com/office/drawing/2014/main" id="{95648E47-0C87-4365-9D44-27339A99C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52628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25</xdr:row>
      <xdr:rowOff>0</xdr:rowOff>
    </xdr:from>
    <xdr:to>
      <xdr:col>8</xdr:col>
      <xdr:colOff>198120</xdr:colOff>
      <xdr:row>25</xdr:row>
      <xdr:rowOff>160020</xdr:rowOff>
    </xdr:to>
    <xdr:pic>
      <xdr:nvPicPr>
        <xdr:cNvPr id="9" name="图片 2">
          <a:extLst>
            <a:ext uri="{FF2B5EF4-FFF2-40B4-BE49-F238E27FC236}">
              <a16:creationId xmlns:a16="http://schemas.microsoft.com/office/drawing/2014/main" id="{CC3CAA7F-C1C4-4E4C-B4AA-43B67F85C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3980" y="452628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281940</xdr:colOff>
      <xdr:row>1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8790141-38D4-4C52-8D02-15C904555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80975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198120</xdr:colOff>
      <xdr:row>1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C6AE9EA-F3FC-4A19-9946-22727DA26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180975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281940</xdr:colOff>
      <xdr:row>1</xdr:row>
      <xdr:rowOff>167640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54F4B833-EAF5-4524-BD6B-9C64F5F9B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180975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198120</xdr:colOff>
      <xdr:row>1</xdr:row>
      <xdr:rowOff>160020</xdr:rowOff>
    </xdr:to>
    <xdr:pic>
      <xdr:nvPicPr>
        <xdr:cNvPr id="5" name="图片 2">
          <a:extLst>
            <a:ext uri="{FF2B5EF4-FFF2-40B4-BE49-F238E27FC236}">
              <a16:creationId xmlns:a16="http://schemas.microsoft.com/office/drawing/2014/main" id="{4F5037D5-6653-4A7D-A3B3-08A422259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180975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25</xdr:row>
      <xdr:rowOff>0</xdr:rowOff>
    </xdr:from>
    <xdr:to>
      <xdr:col>4</xdr:col>
      <xdr:colOff>281940</xdr:colOff>
      <xdr:row>25</xdr:row>
      <xdr:rowOff>167640</xdr:rowOff>
    </xdr:to>
    <xdr:pic>
      <xdr:nvPicPr>
        <xdr:cNvPr id="6" name="图片 1">
          <a:extLst>
            <a:ext uri="{FF2B5EF4-FFF2-40B4-BE49-F238E27FC236}">
              <a16:creationId xmlns:a16="http://schemas.microsoft.com/office/drawing/2014/main" id="{894D8D9B-F1E7-460F-95B4-23DAAD1B6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451866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</xdr:row>
      <xdr:rowOff>0</xdr:rowOff>
    </xdr:from>
    <xdr:to>
      <xdr:col>5</xdr:col>
      <xdr:colOff>198120</xdr:colOff>
      <xdr:row>25</xdr:row>
      <xdr:rowOff>160020</xdr:rowOff>
    </xdr:to>
    <xdr:pic>
      <xdr:nvPicPr>
        <xdr:cNvPr id="7" name="图片 2">
          <a:extLst>
            <a:ext uri="{FF2B5EF4-FFF2-40B4-BE49-F238E27FC236}">
              <a16:creationId xmlns:a16="http://schemas.microsoft.com/office/drawing/2014/main" id="{67645C38-C86E-48AC-B787-672C78A55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5180" y="451866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25</xdr:row>
      <xdr:rowOff>0</xdr:rowOff>
    </xdr:from>
    <xdr:to>
      <xdr:col>7</xdr:col>
      <xdr:colOff>281940</xdr:colOff>
      <xdr:row>25</xdr:row>
      <xdr:rowOff>167640</xdr:rowOff>
    </xdr:to>
    <xdr:pic>
      <xdr:nvPicPr>
        <xdr:cNvPr id="8" name="图片 1">
          <a:extLst>
            <a:ext uri="{FF2B5EF4-FFF2-40B4-BE49-F238E27FC236}">
              <a16:creationId xmlns:a16="http://schemas.microsoft.com/office/drawing/2014/main" id="{96FDA241-D08C-44F9-848E-81226F9E9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51866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25</xdr:row>
      <xdr:rowOff>0</xdr:rowOff>
    </xdr:from>
    <xdr:to>
      <xdr:col>8</xdr:col>
      <xdr:colOff>198120</xdr:colOff>
      <xdr:row>25</xdr:row>
      <xdr:rowOff>160020</xdr:rowOff>
    </xdr:to>
    <xdr:pic>
      <xdr:nvPicPr>
        <xdr:cNvPr id="9" name="图片 2">
          <a:extLst>
            <a:ext uri="{FF2B5EF4-FFF2-40B4-BE49-F238E27FC236}">
              <a16:creationId xmlns:a16="http://schemas.microsoft.com/office/drawing/2014/main" id="{C021C118-FD9A-4171-AE48-29226A971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3980" y="451866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A354432-F9D6-44F9-A660-6B5D0B022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FC9035D-D0A7-4968-A070-8A2B690FD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3951F30-78A8-4BBB-BCC4-FE56CC27B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F61A51C-794F-4FBA-A540-1089598EC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D7C7805-9D67-4EAF-A676-64A8527A0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A0764F4-C8AA-4C9B-A8D6-6E8F795A6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EB95283-3F97-4EBF-8F71-948463DDF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230AE94-5F8E-4513-A03B-847ECFD23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EC2C371-C4B8-4EE1-88E5-A795C9078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8179BA5-F373-40FA-8B4A-D4BE94BF5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5CE6366-CD7A-483F-A4B8-0568CA712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A202DE1-1E23-4B69-AE00-8FCE25CE4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CE0697-B548-4571-882F-1A51555B8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1D5E29-4D22-42EC-A62F-01D0B12FF042}"/>
            </a:ext>
            <a:ext uri="{147F2762-F138-4A5C-976F-8EAC2B608ADB}">
              <a16:predDERef xmlns:a16="http://schemas.microsoft.com/office/drawing/2014/main" pred="{9BCE0697-B548-4571-882F-1A51555B8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263819B-FA77-4F71-A0E3-323406B4566D}"/>
            </a:ext>
            <a:ext uri="{147F2762-F138-4A5C-976F-8EAC2B608ADB}">
              <a16:predDERef xmlns:a16="http://schemas.microsoft.com/office/drawing/2014/main" pred="{A51D5E29-4D22-42EC-A62F-01D0B12FF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EB2AD12-F677-4922-8C2D-9102BD48194F}"/>
            </a:ext>
            <a:ext uri="{147F2762-F138-4A5C-976F-8EAC2B608ADB}">
              <a16:predDERef xmlns:a16="http://schemas.microsoft.com/office/drawing/2014/main" pred="{F263819B-FA77-4F71-A0E3-323406B45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889095-C85C-4054-9785-DC8888AB0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C2F7D4C-214A-4C48-B051-699FCA8773A0}"/>
            </a:ext>
            <a:ext uri="{147F2762-F138-4A5C-976F-8EAC2B608ADB}">
              <a16:predDERef xmlns:a16="http://schemas.microsoft.com/office/drawing/2014/main" pred="{BD889095-C85C-4054-9785-DC8888AB0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46E40D1-BE1F-4605-B2B3-6315D7A9D5B6}"/>
            </a:ext>
            <a:ext uri="{147F2762-F138-4A5C-976F-8EAC2B608ADB}">
              <a16:predDERef xmlns:a16="http://schemas.microsoft.com/office/drawing/2014/main" pred="{BC2F7D4C-214A-4C48-B051-699FCA877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A5A5516-9AEC-49A3-BB11-1B55DD123721}"/>
            </a:ext>
            <a:ext uri="{147F2762-F138-4A5C-976F-8EAC2B608ADB}">
              <a16:predDERef xmlns:a16="http://schemas.microsoft.com/office/drawing/2014/main" pred="{046E40D1-BE1F-4605-B2B3-6315D7A9D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8D52BF1-70D0-469F-9659-E710B6AD4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3C518DA-C37B-4907-BEF0-6AAF6A72A5EA}"/>
            </a:ext>
            <a:ext uri="{147F2762-F138-4A5C-976F-8EAC2B608ADB}">
              <a16:predDERef xmlns:a16="http://schemas.microsoft.com/office/drawing/2014/main" pred="{BD889095-C85C-4054-9785-DC8888AB0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58B16A-A363-48AD-A157-A6514767BBEC}"/>
            </a:ext>
            <a:ext uri="{147F2762-F138-4A5C-976F-8EAC2B608ADB}">
              <a16:predDERef xmlns:a16="http://schemas.microsoft.com/office/drawing/2014/main" pred="{BC2F7D4C-214A-4C48-B051-699FCA877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685C98A-AA02-4C7E-801A-1FE179EADBC3}"/>
            </a:ext>
            <a:ext uri="{147F2762-F138-4A5C-976F-8EAC2B608ADB}">
              <a16:predDERef xmlns:a16="http://schemas.microsoft.com/office/drawing/2014/main" pred="{046E40D1-BE1F-4605-B2B3-6315D7A9D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DC62F1D-7ED8-408B-B40D-4428DF5BC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DF32037-CFF6-487D-AF75-9BAA2455E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ADA71BA-A6AC-4066-8C9D-BD7486D09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7D7196F-D243-4CF7-9CD5-6C148147E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281940</xdr:colOff>
      <xdr:row>1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6BEA43-33F0-426D-B13F-036829C22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80975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198120</xdr:colOff>
      <xdr:row>1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ED36AD3-A747-4B1E-9E50-A1B25D1B6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180975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281940</xdr:colOff>
      <xdr:row>1</xdr:row>
      <xdr:rowOff>167640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67EF022B-28C5-4E56-9301-A54A9B99B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4463" y="180975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198120</xdr:colOff>
      <xdr:row>1</xdr:row>
      <xdr:rowOff>160020</xdr:rowOff>
    </xdr:to>
    <xdr:pic>
      <xdr:nvPicPr>
        <xdr:cNvPr id="5" name="图片 2">
          <a:extLst>
            <a:ext uri="{FF2B5EF4-FFF2-40B4-BE49-F238E27FC236}">
              <a16:creationId xmlns:a16="http://schemas.microsoft.com/office/drawing/2014/main" id="{A3D17F62-3663-4ED7-99C0-1CB694682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2663" y="180975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25</xdr:row>
      <xdr:rowOff>0</xdr:rowOff>
    </xdr:from>
    <xdr:to>
      <xdr:col>4</xdr:col>
      <xdr:colOff>281940</xdr:colOff>
      <xdr:row>25</xdr:row>
      <xdr:rowOff>167640</xdr:rowOff>
    </xdr:to>
    <xdr:pic>
      <xdr:nvPicPr>
        <xdr:cNvPr id="6" name="图片 1">
          <a:extLst>
            <a:ext uri="{FF2B5EF4-FFF2-40B4-BE49-F238E27FC236}">
              <a16:creationId xmlns:a16="http://schemas.microsoft.com/office/drawing/2014/main" id="{CAA7BED0-EEA0-44F6-88C1-1B4C2A83B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452628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</xdr:row>
      <xdr:rowOff>0</xdr:rowOff>
    </xdr:from>
    <xdr:to>
      <xdr:col>5</xdr:col>
      <xdr:colOff>198120</xdr:colOff>
      <xdr:row>25</xdr:row>
      <xdr:rowOff>160020</xdr:rowOff>
    </xdr:to>
    <xdr:pic>
      <xdr:nvPicPr>
        <xdr:cNvPr id="7" name="图片 2">
          <a:extLst>
            <a:ext uri="{FF2B5EF4-FFF2-40B4-BE49-F238E27FC236}">
              <a16:creationId xmlns:a16="http://schemas.microsoft.com/office/drawing/2014/main" id="{D8DC40B2-DC4F-4CD4-BB36-728BC0015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5180" y="452628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25</xdr:row>
      <xdr:rowOff>0</xdr:rowOff>
    </xdr:from>
    <xdr:to>
      <xdr:col>7</xdr:col>
      <xdr:colOff>281940</xdr:colOff>
      <xdr:row>25</xdr:row>
      <xdr:rowOff>167640</xdr:rowOff>
    </xdr:to>
    <xdr:pic>
      <xdr:nvPicPr>
        <xdr:cNvPr id="8" name="图片 1">
          <a:extLst>
            <a:ext uri="{FF2B5EF4-FFF2-40B4-BE49-F238E27FC236}">
              <a16:creationId xmlns:a16="http://schemas.microsoft.com/office/drawing/2014/main" id="{E9AAC208-6B4E-465E-9F10-FE8B80A09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52628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25</xdr:row>
      <xdr:rowOff>0</xdr:rowOff>
    </xdr:from>
    <xdr:to>
      <xdr:col>8</xdr:col>
      <xdr:colOff>198120</xdr:colOff>
      <xdr:row>25</xdr:row>
      <xdr:rowOff>160020</xdr:rowOff>
    </xdr:to>
    <xdr:pic>
      <xdr:nvPicPr>
        <xdr:cNvPr id="9" name="图片 2">
          <a:extLst>
            <a:ext uri="{FF2B5EF4-FFF2-40B4-BE49-F238E27FC236}">
              <a16:creationId xmlns:a16="http://schemas.microsoft.com/office/drawing/2014/main" id="{81A5F5BB-9DB5-4A34-A9C0-D57B1E399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3980" y="452628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opLeftCell="A10" workbookViewId="0">
      <selection activeCell="C13" sqref="C13"/>
    </sheetView>
  </sheetViews>
  <sheetFormatPr defaultRowHeight="13.8" x14ac:dyDescent="0.25"/>
  <sheetData>
    <row r="1" spans="1:21" ht="14.4" thickBot="1" x14ac:dyDescent="0.3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19" t="s">
        <v>0</v>
      </c>
      <c r="O1" s="19" t="s">
        <v>1</v>
      </c>
      <c r="P1" s="17" t="s">
        <v>7</v>
      </c>
      <c r="Q1" s="18"/>
      <c r="R1" s="19" t="s">
        <v>8</v>
      </c>
      <c r="S1" s="19" t="s">
        <v>6</v>
      </c>
      <c r="T1" s="17" t="s">
        <v>7</v>
      </c>
      <c r="U1" s="18"/>
    </row>
    <row r="2" spans="1:21" ht="14.4" thickBot="1" x14ac:dyDescent="0.3">
      <c r="A2" s="4">
        <v>1</v>
      </c>
      <c r="B2" s="5" t="s">
        <v>9</v>
      </c>
      <c r="C2" s="5">
        <v>8.6649999999999991</v>
      </c>
      <c r="D2" s="5">
        <v>0.30499999999999999</v>
      </c>
      <c r="E2" s="5">
        <v>42.93</v>
      </c>
      <c r="F2" s="5" t="s">
        <v>10</v>
      </c>
      <c r="G2" s="5" t="s">
        <v>10</v>
      </c>
      <c r="H2" s="5" t="s">
        <v>11</v>
      </c>
      <c r="I2" s="5" t="s">
        <v>12</v>
      </c>
      <c r="J2" s="5">
        <v>7.6639999999999997</v>
      </c>
      <c r="K2" s="5">
        <v>0.184</v>
      </c>
      <c r="L2" s="5">
        <v>26.798999999999999</v>
      </c>
      <c r="N2" s="20"/>
      <c r="O2" s="20"/>
      <c r="P2" s="5" t="s">
        <v>13</v>
      </c>
      <c r="Q2" s="5" t="s">
        <v>14</v>
      </c>
      <c r="R2" s="20"/>
      <c r="S2" s="20"/>
      <c r="T2" s="5" t="s">
        <v>13</v>
      </c>
      <c r="U2" s="5" t="s">
        <v>14</v>
      </c>
    </row>
    <row r="3" spans="1:21" ht="14.4" thickBot="1" x14ac:dyDescent="0.3">
      <c r="A3" s="4">
        <v>2</v>
      </c>
      <c r="B3" s="5" t="s">
        <v>9</v>
      </c>
      <c r="C3" s="5">
        <v>33.950000000000003</v>
      </c>
      <c r="D3" s="5">
        <v>0.81399999999999995</v>
      </c>
      <c r="E3" s="5">
        <v>116.56</v>
      </c>
      <c r="F3" s="5" t="s">
        <v>10</v>
      </c>
      <c r="G3" s="5" t="s">
        <v>15</v>
      </c>
      <c r="H3" s="5" t="s">
        <v>11</v>
      </c>
      <c r="I3" s="5" t="s">
        <v>12</v>
      </c>
      <c r="J3" s="5">
        <v>26.09</v>
      </c>
      <c r="K3" s="5">
        <v>0.69699999999999995</v>
      </c>
      <c r="L3" s="5">
        <v>119.557</v>
      </c>
      <c r="N3" s="4">
        <v>1</v>
      </c>
      <c r="O3" s="5" t="s">
        <v>9</v>
      </c>
      <c r="P3" s="5">
        <v>5.25</v>
      </c>
      <c r="Q3" s="5">
        <v>3.82</v>
      </c>
      <c r="R3" s="5" t="s">
        <v>10</v>
      </c>
      <c r="S3" s="5" t="s">
        <v>12</v>
      </c>
      <c r="T3" s="5">
        <v>5.55</v>
      </c>
      <c r="U3" s="5">
        <v>4.1500000000000004</v>
      </c>
    </row>
    <row r="4" spans="1:21" ht="14.4" thickBot="1" x14ac:dyDescent="0.3">
      <c r="A4" s="4">
        <v>3</v>
      </c>
      <c r="B4" s="5" t="s">
        <v>9</v>
      </c>
      <c r="C4" s="5">
        <v>1.242</v>
      </c>
      <c r="D4" s="5">
        <v>3.5000000000000003E-2</v>
      </c>
      <c r="E4" s="5">
        <v>14.275</v>
      </c>
      <c r="F4" s="5" t="s">
        <v>10</v>
      </c>
      <c r="G4" s="5" t="s">
        <v>10</v>
      </c>
      <c r="H4" s="5" t="s">
        <v>16</v>
      </c>
      <c r="I4" s="5" t="s">
        <v>12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9</v>
      </c>
      <c r="P4" s="5">
        <v>11.6</v>
      </c>
      <c r="Q4" s="5">
        <v>8.49</v>
      </c>
      <c r="R4" s="5" t="s">
        <v>15</v>
      </c>
      <c r="S4" s="5" t="s">
        <v>12</v>
      </c>
      <c r="T4" s="5">
        <v>11.17</v>
      </c>
      <c r="U4" s="5">
        <v>8.44</v>
      </c>
    </row>
    <row r="5" spans="1:21" ht="14.4" thickBot="1" x14ac:dyDescent="0.3">
      <c r="A5" s="4">
        <v>4</v>
      </c>
      <c r="B5" s="5" t="s">
        <v>9</v>
      </c>
      <c r="C5" s="5">
        <v>20.34</v>
      </c>
      <c r="D5" s="5">
        <v>0.59399999999999997</v>
      </c>
      <c r="E5" s="5">
        <v>113.384</v>
      </c>
      <c r="F5" s="5" t="s">
        <v>10</v>
      </c>
      <c r="G5" s="5" t="s">
        <v>15</v>
      </c>
      <c r="H5" s="5" t="s">
        <v>16</v>
      </c>
      <c r="I5" s="5" t="s">
        <v>12</v>
      </c>
      <c r="J5" s="5">
        <v>17.37</v>
      </c>
      <c r="K5" s="5">
        <v>0.49399999999999999</v>
      </c>
      <c r="L5" s="5">
        <v>111.72499999999999</v>
      </c>
      <c r="N5" s="4">
        <v>3</v>
      </c>
      <c r="O5" s="5" t="s">
        <v>17</v>
      </c>
      <c r="P5" s="5">
        <v>14.04</v>
      </c>
      <c r="Q5" s="5">
        <v>10.79</v>
      </c>
      <c r="R5" s="5" t="s">
        <v>10</v>
      </c>
      <c r="S5" s="5" t="s">
        <v>18</v>
      </c>
      <c r="T5" s="5">
        <v>16.39</v>
      </c>
      <c r="U5" s="5">
        <v>12.81</v>
      </c>
    </row>
    <row r="6" spans="1:21" ht="14.4" thickBot="1" x14ac:dyDescent="0.3">
      <c r="A6" s="4">
        <v>5</v>
      </c>
      <c r="B6" s="5" t="s">
        <v>9</v>
      </c>
      <c r="C6" s="5">
        <v>22.87</v>
      </c>
      <c r="D6" s="5">
        <v>0.64</v>
      </c>
      <c r="E6" s="5">
        <v>16.765999999999998</v>
      </c>
      <c r="F6" s="5" t="s">
        <v>15</v>
      </c>
      <c r="G6" s="5" t="s">
        <v>15</v>
      </c>
      <c r="H6" s="5" t="s">
        <v>11</v>
      </c>
      <c r="I6" s="5" t="s">
        <v>12</v>
      </c>
      <c r="J6" s="5">
        <v>15.88</v>
      </c>
      <c r="K6" s="5">
        <v>0.51900000000000002</v>
      </c>
      <c r="L6" s="5">
        <v>15.86</v>
      </c>
      <c r="N6" s="4">
        <v>4</v>
      </c>
      <c r="O6" s="5" t="s">
        <v>17</v>
      </c>
      <c r="P6" s="5">
        <v>28.65</v>
      </c>
      <c r="Q6" s="5">
        <v>24.32</v>
      </c>
      <c r="R6" s="5" t="s">
        <v>15</v>
      </c>
      <c r="S6" s="5" t="s">
        <v>18</v>
      </c>
      <c r="T6" s="5">
        <v>31.6</v>
      </c>
      <c r="U6" s="5">
        <v>26.68</v>
      </c>
    </row>
    <row r="7" spans="1:21" ht="14.4" thickBot="1" x14ac:dyDescent="0.3">
      <c r="A7" s="4">
        <v>6</v>
      </c>
      <c r="B7" s="5" t="s">
        <v>9</v>
      </c>
      <c r="C7" s="5">
        <v>11.18</v>
      </c>
      <c r="D7" s="5">
        <v>0.38</v>
      </c>
      <c r="E7" s="5">
        <v>17.48</v>
      </c>
      <c r="F7" s="5" t="s">
        <v>15</v>
      </c>
      <c r="G7" s="5" t="s">
        <v>15</v>
      </c>
      <c r="H7" s="5" t="s">
        <v>16</v>
      </c>
      <c r="I7" s="5" t="s">
        <v>12</v>
      </c>
      <c r="J7" s="5">
        <v>12.03</v>
      </c>
      <c r="K7" s="5">
        <v>0.32100000000000001</v>
      </c>
      <c r="L7" s="5">
        <v>24.263999999999999</v>
      </c>
      <c r="N7" t="s">
        <v>19</v>
      </c>
    </row>
    <row r="8" spans="1:21" ht="28.2" thickBot="1" x14ac:dyDescent="0.3">
      <c r="A8" s="4">
        <v>7</v>
      </c>
      <c r="B8" s="5" t="s">
        <v>20</v>
      </c>
      <c r="C8" s="5">
        <v>2.92</v>
      </c>
      <c r="D8" s="5">
        <v>0.10199999999999999</v>
      </c>
      <c r="E8" s="5">
        <v>1.1519999999999999</v>
      </c>
      <c r="F8" s="5" t="s">
        <v>10</v>
      </c>
      <c r="G8" s="5" t="s">
        <v>10</v>
      </c>
      <c r="H8" s="5" t="s">
        <v>11</v>
      </c>
      <c r="I8" s="5" t="s">
        <v>21</v>
      </c>
      <c r="J8" s="5">
        <v>4.99</v>
      </c>
      <c r="K8" s="5">
        <v>0.17</v>
      </c>
      <c r="L8" s="5">
        <v>1.5009999999999999</v>
      </c>
    </row>
    <row r="9" spans="1:21" ht="28.2" thickBot="1" x14ac:dyDescent="0.3">
      <c r="A9" s="4">
        <v>8</v>
      </c>
      <c r="B9" s="5" t="s">
        <v>20</v>
      </c>
      <c r="C9" s="5">
        <v>32.450000000000003</v>
      </c>
      <c r="D9" s="5">
        <v>0.874</v>
      </c>
      <c r="E9" s="5">
        <v>112.515</v>
      </c>
      <c r="F9" s="5" t="s">
        <v>10</v>
      </c>
      <c r="G9" s="5" t="s">
        <v>15</v>
      </c>
      <c r="H9" s="5" t="s">
        <v>11</v>
      </c>
      <c r="I9" s="5" t="s">
        <v>21</v>
      </c>
      <c r="J9" s="5">
        <v>27.06</v>
      </c>
      <c r="K9" s="5">
        <v>0.77800000000000002</v>
      </c>
      <c r="L9" s="5">
        <v>110.06399999999999</v>
      </c>
    </row>
    <row r="10" spans="1:21" ht="28.2" thickBot="1" x14ac:dyDescent="0.3">
      <c r="A10" s="4">
        <v>9</v>
      </c>
      <c r="B10" s="5" t="s">
        <v>20</v>
      </c>
      <c r="C10" s="5">
        <v>1.4390000000000001</v>
      </c>
      <c r="D10" s="5">
        <v>5.1999999999999998E-2</v>
      </c>
      <c r="E10" s="5">
        <v>1.1639999999999999</v>
      </c>
      <c r="F10" s="5" t="s">
        <v>10</v>
      </c>
      <c r="G10" s="5" t="s">
        <v>10</v>
      </c>
      <c r="H10" s="5" t="s">
        <v>16</v>
      </c>
      <c r="I10" s="5" t="s">
        <v>21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22</v>
      </c>
      <c r="Q10" s="2" t="s">
        <v>23</v>
      </c>
      <c r="R10" s="2" t="s">
        <v>24</v>
      </c>
      <c r="S10" s="2" t="s">
        <v>6</v>
      </c>
      <c r="T10" s="2" t="s">
        <v>23</v>
      </c>
      <c r="U10" s="2" t="s">
        <v>24</v>
      </c>
    </row>
    <row r="11" spans="1:21" ht="28.2" thickBot="1" x14ac:dyDescent="0.3">
      <c r="A11" s="4">
        <v>10</v>
      </c>
      <c r="B11" s="5" t="s">
        <v>20</v>
      </c>
      <c r="C11" s="5">
        <v>23.28</v>
      </c>
      <c r="D11" s="5">
        <v>0.67300000000000004</v>
      </c>
      <c r="E11" s="5">
        <v>106.40300000000001</v>
      </c>
      <c r="F11" s="5" t="s">
        <v>10</v>
      </c>
      <c r="G11" s="5" t="s">
        <v>15</v>
      </c>
      <c r="H11" s="5" t="s">
        <v>16</v>
      </c>
      <c r="I11" s="5" t="s">
        <v>21</v>
      </c>
      <c r="J11" s="5">
        <v>24.68</v>
      </c>
      <c r="K11" s="5">
        <v>0.71</v>
      </c>
      <c r="L11" s="5">
        <v>115.52</v>
      </c>
      <c r="N11" s="4">
        <v>1</v>
      </c>
      <c r="O11" s="5" t="s">
        <v>25</v>
      </c>
      <c r="P11" s="5" t="s">
        <v>11</v>
      </c>
      <c r="Q11" s="5">
        <v>0.59499999999999997</v>
      </c>
      <c r="R11" s="5">
        <v>-1.153</v>
      </c>
      <c r="S11" s="5" t="s">
        <v>12</v>
      </c>
      <c r="T11" s="5">
        <v>0.41399999999999998</v>
      </c>
      <c r="U11" s="5">
        <v>-0.96499999999999997</v>
      </c>
    </row>
    <row r="12" spans="1:21" ht="28.2" thickBot="1" x14ac:dyDescent="0.3">
      <c r="A12" s="4">
        <v>11</v>
      </c>
      <c r="B12" s="5" t="s">
        <v>20</v>
      </c>
      <c r="C12" s="5">
        <v>15.95</v>
      </c>
      <c r="D12" s="5">
        <v>0.51200000000000001</v>
      </c>
      <c r="E12" s="5">
        <v>37.524000000000001</v>
      </c>
      <c r="F12" s="5" t="s">
        <v>15</v>
      </c>
      <c r="G12" s="5" t="s">
        <v>15</v>
      </c>
      <c r="H12" s="5" t="s">
        <v>11</v>
      </c>
      <c r="I12" s="5" t="s">
        <v>21</v>
      </c>
      <c r="J12" s="5">
        <v>21.71</v>
      </c>
      <c r="K12" s="5">
        <v>0.64700000000000002</v>
      </c>
      <c r="L12" s="5">
        <v>37.241999999999997</v>
      </c>
      <c r="N12" s="4">
        <v>2</v>
      </c>
      <c r="O12" s="5" t="s">
        <v>26</v>
      </c>
      <c r="P12" s="5" t="s">
        <v>16</v>
      </c>
      <c r="Q12" s="5">
        <v>0.47799999999999998</v>
      </c>
      <c r="R12" s="5">
        <v>-1.2629999999999999</v>
      </c>
      <c r="S12" s="5" t="s">
        <v>12</v>
      </c>
      <c r="T12" s="5">
        <v>0.45400000000000001</v>
      </c>
      <c r="U12" s="5">
        <v>-1.1240000000000001</v>
      </c>
    </row>
    <row r="13" spans="1:21" ht="28.2" thickBot="1" x14ac:dyDescent="0.3">
      <c r="A13" s="4">
        <v>12</v>
      </c>
      <c r="B13" s="5" t="s">
        <v>20</v>
      </c>
      <c r="C13" s="5">
        <v>12.21</v>
      </c>
      <c r="D13" s="5">
        <v>0.40699999999999997</v>
      </c>
      <c r="E13" s="5">
        <v>23.465</v>
      </c>
      <c r="F13" s="5" t="s">
        <v>15</v>
      </c>
      <c r="G13" s="5" t="s">
        <v>15</v>
      </c>
      <c r="H13" s="5" t="s">
        <v>16</v>
      </c>
      <c r="I13" s="5" t="s">
        <v>21</v>
      </c>
      <c r="J13" s="5">
        <v>14.24</v>
      </c>
      <c r="K13" s="5">
        <v>0.46700000000000003</v>
      </c>
      <c r="L13" s="5">
        <v>30.593</v>
      </c>
      <c r="N13" s="4">
        <v>3</v>
      </c>
      <c r="O13" s="5" t="s">
        <v>27</v>
      </c>
      <c r="P13" s="5" t="s">
        <v>11</v>
      </c>
      <c r="Q13" s="5">
        <v>0.91200000000000003</v>
      </c>
      <c r="R13" s="5">
        <v>-3.8959999999999999</v>
      </c>
      <c r="S13" s="5" t="s">
        <v>21</v>
      </c>
      <c r="T13" s="5">
        <v>0.86699999999999999</v>
      </c>
      <c r="U13" s="5">
        <v>-4.4080000000000004</v>
      </c>
    </row>
    <row r="14" spans="1:21" ht="28.2" thickBot="1" x14ac:dyDescent="0.3">
      <c r="A14" s="4">
        <v>13</v>
      </c>
      <c r="B14" s="5" t="s">
        <v>28</v>
      </c>
      <c r="C14" s="5">
        <v>2.6160000000000001</v>
      </c>
      <c r="D14" s="5">
        <v>8.8999999999999996E-2</v>
      </c>
      <c r="E14" s="5">
        <v>0.874</v>
      </c>
      <c r="F14" s="5" t="s">
        <v>10</v>
      </c>
      <c r="G14" s="5" t="s">
        <v>10</v>
      </c>
      <c r="H14" s="5" t="s">
        <v>11</v>
      </c>
      <c r="I14" s="5" t="s">
        <v>29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27</v>
      </c>
      <c r="P14" s="5" t="s">
        <v>16</v>
      </c>
      <c r="Q14" s="5">
        <v>0.69499999999999995</v>
      </c>
      <c r="R14" s="5">
        <v>-3.6709999999999998</v>
      </c>
      <c r="S14" s="5" t="s">
        <v>21</v>
      </c>
      <c r="T14" s="5">
        <v>0.747</v>
      </c>
      <c r="U14" s="5">
        <v>-3.266</v>
      </c>
    </row>
    <row r="15" spans="1:21" ht="42" thickBot="1" x14ac:dyDescent="0.3">
      <c r="A15" s="4">
        <v>14</v>
      </c>
      <c r="B15" s="5" t="s">
        <v>28</v>
      </c>
      <c r="C15" s="5">
        <v>33.14</v>
      </c>
      <c r="D15" s="5">
        <v>0.85899999999999999</v>
      </c>
      <c r="E15" s="5">
        <v>108.554</v>
      </c>
      <c r="F15" s="5" t="s">
        <v>10</v>
      </c>
      <c r="G15" s="5" t="s">
        <v>15</v>
      </c>
      <c r="H15" s="5" t="s">
        <v>11</v>
      </c>
      <c r="I15" s="5" t="s">
        <v>29</v>
      </c>
      <c r="J15" s="5">
        <v>27.46</v>
      </c>
      <c r="K15" s="5">
        <v>0.77</v>
      </c>
      <c r="L15" s="5">
        <v>113.581</v>
      </c>
      <c r="N15" s="4">
        <v>5</v>
      </c>
      <c r="O15" s="5" t="s">
        <v>30</v>
      </c>
      <c r="P15" s="5" t="s">
        <v>11</v>
      </c>
      <c r="Q15" s="5">
        <v>0.82699999999999996</v>
      </c>
      <c r="R15" s="5">
        <v>-1.58</v>
      </c>
      <c r="S15" s="5" t="s">
        <v>29</v>
      </c>
      <c r="T15" s="5">
        <v>0.69099999999999995</v>
      </c>
      <c r="U15" s="5">
        <v>-1.583</v>
      </c>
    </row>
    <row r="16" spans="1:21" ht="42" thickBot="1" x14ac:dyDescent="0.3">
      <c r="A16" s="4">
        <v>15</v>
      </c>
      <c r="B16" s="5" t="s">
        <v>28</v>
      </c>
      <c r="C16" s="5">
        <v>1.425</v>
      </c>
      <c r="D16" s="5">
        <v>5.0999999999999997E-2</v>
      </c>
      <c r="E16" s="5">
        <v>1.5649999999999999</v>
      </c>
      <c r="F16" s="5" t="s">
        <v>10</v>
      </c>
      <c r="G16" s="5" t="s">
        <v>10</v>
      </c>
      <c r="H16" s="5" t="s">
        <v>16</v>
      </c>
      <c r="I16" s="5" t="s">
        <v>29</v>
      </c>
      <c r="J16" s="6">
        <v>1.1299999999999999</v>
      </c>
      <c r="K16" s="6">
        <v>3.5000000000000003E-2</v>
      </c>
      <c r="L16" s="6">
        <v>1.0289999999999999</v>
      </c>
      <c r="N16" s="4">
        <v>6</v>
      </c>
      <c r="O16" s="5" t="s">
        <v>30</v>
      </c>
      <c r="P16" s="5" t="s">
        <v>16</v>
      </c>
      <c r="Q16" s="5">
        <v>0.38600000000000001</v>
      </c>
      <c r="R16" s="5">
        <v>-1.077</v>
      </c>
      <c r="S16" s="5" t="s">
        <v>29</v>
      </c>
      <c r="T16" s="5">
        <v>0.623</v>
      </c>
      <c r="U16" s="5">
        <v>-0.9</v>
      </c>
    </row>
    <row r="17" spans="1:15" ht="28.2" thickBot="1" x14ac:dyDescent="0.3">
      <c r="A17" s="4">
        <v>16</v>
      </c>
      <c r="B17" s="5" t="s">
        <v>28</v>
      </c>
      <c r="C17" s="5">
        <v>22.51</v>
      </c>
      <c r="D17" s="5">
        <v>0.63300000000000001</v>
      </c>
      <c r="E17" s="5">
        <v>101.05200000000001</v>
      </c>
      <c r="F17" s="5" t="s">
        <v>10</v>
      </c>
      <c r="G17" s="5" t="s">
        <v>15</v>
      </c>
      <c r="H17" s="5" t="s">
        <v>16</v>
      </c>
      <c r="I17" s="5" t="s">
        <v>29</v>
      </c>
      <c r="J17" s="5">
        <v>26.27</v>
      </c>
      <c r="K17" s="5">
        <v>0.70799999999999996</v>
      </c>
      <c r="L17" s="5">
        <v>111.131</v>
      </c>
      <c r="N17" t="s">
        <v>23</v>
      </c>
      <c r="O17" s="6" t="s">
        <v>31</v>
      </c>
    </row>
    <row r="18" spans="1:15" ht="28.2" thickBot="1" x14ac:dyDescent="0.3">
      <c r="A18" s="4">
        <v>17</v>
      </c>
      <c r="B18" s="5" t="s">
        <v>28</v>
      </c>
      <c r="C18" s="5">
        <v>14.24</v>
      </c>
      <c r="D18" s="5">
        <v>0.45900000000000002</v>
      </c>
      <c r="E18" s="5">
        <v>40.087000000000003</v>
      </c>
      <c r="F18" s="5" t="s">
        <v>15</v>
      </c>
      <c r="G18" s="5" t="s">
        <v>15</v>
      </c>
      <c r="H18" s="5" t="s">
        <v>11</v>
      </c>
      <c r="I18" s="5" t="s">
        <v>29</v>
      </c>
      <c r="J18" s="5">
        <v>13.29</v>
      </c>
      <c r="K18" s="5">
        <v>0.42199999999999999</v>
      </c>
      <c r="L18" s="5">
        <v>44.362000000000002</v>
      </c>
    </row>
    <row r="19" spans="1:15" ht="28.2" thickBot="1" x14ac:dyDescent="0.3">
      <c r="A19" s="4">
        <v>18</v>
      </c>
      <c r="B19" s="5" t="s">
        <v>28</v>
      </c>
      <c r="C19" s="5">
        <v>9.4019999999999992</v>
      </c>
      <c r="D19" s="5">
        <v>0.32300000000000001</v>
      </c>
      <c r="E19" s="5">
        <v>30.515999999999998</v>
      </c>
      <c r="F19" s="5" t="s">
        <v>15</v>
      </c>
      <c r="G19" s="5" t="s">
        <v>15</v>
      </c>
      <c r="H19" s="5" t="s">
        <v>16</v>
      </c>
      <c r="I19" s="5" t="s">
        <v>29</v>
      </c>
      <c r="J19" s="5">
        <v>9.0399999999999991</v>
      </c>
      <c r="K19" s="5">
        <v>0.31</v>
      </c>
      <c r="L19" s="5">
        <v>36.951999999999998</v>
      </c>
    </row>
    <row r="20" spans="1:15" x14ac:dyDescent="0.25">
      <c r="A20" t="s">
        <v>32</v>
      </c>
      <c r="B20" s="6" t="s">
        <v>33</v>
      </c>
    </row>
    <row r="21" spans="1:15" x14ac:dyDescent="0.25">
      <c r="A21" s="7" t="s">
        <v>34</v>
      </c>
    </row>
  </sheetData>
  <mergeCells count="6">
    <mergeCell ref="T1:U1"/>
    <mergeCell ref="N1:N2"/>
    <mergeCell ref="O1:O2"/>
    <mergeCell ref="P1:Q1"/>
    <mergeCell ref="R1:R2"/>
    <mergeCell ref="S1:S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0A02-C135-428B-BAC9-FEFA6CED605E}">
  <dimension ref="A1:Q47"/>
  <sheetViews>
    <sheetView workbookViewId="0">
      <selection activeCell="P23" sqref="P23"/>
    </sheetView>
  </sheetViews>
  <sheetFormatPr defaultRowHeight="13.8" x14ac:dyDescent="0.25"/>
  <cols>
    <col min="1" max="1" width="13.21875" customWidth="1"/>
  </cols>
  <sheetData>
    <row r="1" spans="1:17" ht="14.4" thickBot="1" x14ac:dyDescent="0.3">
      <c r="D1" t="s">
        <v>66</v>
      </c>
      <c r="G1" t="s">
        <v>67</v>
      </c>
      <c r="M1" t="s">
        <v>68</v>
      </c>
    </row>
    <row r="2" spans="1:17" ht="14.4" thickBot="1" x14ac:dyDescent="0.3">
      <c r="A2" t="s">
        <v>43</v>
      </c>
      <c r="B2" t="s">
        <v>44</v>
      </c>
      <c r="C2" t="s">
        <v>45</v>
      </c>
      <c r="D2" s="2" t="s">
        <v>2</v>
      </c>
      <c r="E2" s="3"/>
      <c r="F2" s="3"/>
      <c r="G2" s="2" t="s">
        <v>2</v>
      </c>
      <c r="H2" s="3"/>
      <c r="I2" s="3"/>
      <c r="J2" t="s">
        <v>7</v>
      </c>
      <c r="M2" t="s">
        <v>46</v>
      </c>
      <c r="P2" t="s">
        <v>47</v>
      </c>
    </row>
    <row r="3" spans="1:17" ht="14.4" thickBot="1" x14ac:dyDescent="0.3">
      <c r="D3" s="5"/>
      <c r="E3" s="8"/>
      <c r="F3" s="8"/>
      <c r="G3" s="5"/>
      <c r="H3" s="8"/>
      <c r="I3" s="8"/>
      <c r="J3" s="5" t="s">
        <v>13</v>
      </c>
      <c r="K3" s="5" t="s">
        <v>14</v>
      </c>
      <c r="M3" t="s">
        <v>2</v>
      </c>
      <c r="N3" t="s">
        <v>7</v>
      </c>
      <c r="P3" t="s">
        <v>2</v>
      </c>
      <c r="Q3" t="s">
        <v>7</v>
      </c>
    </row>
    <row r="4" spans="1:17" ht="14.4" thickBot="1" x14ac:dyDescent="0.3">
      <c r="B4" t="s">
        <v>53</v>
      </c>
      <c r="C4" t="s">
        <v>54</v>
      </c>
      <c r="D4" s="5">
        <v>2.92</v>
      </c>
      <c r="E4" s="5">
        <v>0.10199999999999999</v>
      </c>
      <c r="F4" s="5">
        <v>1.1519999999999999</v>
      </c>
      <c r="G4" s="5">
        <v>1.4390000000000001</v>
      </c>
      <c r="H4" s="5">
        <v>5.1999999999999998E-2</v>
      </c>
      <c r="I4" s="5">
        <v>1.1639999999999999</v>
      </c>
      <c r="J4" s="5">
        <v>14.04</v>
      </c>
      <c r="K4" s="5">
        <v>10.79</v>
      </c>
      <c r="M4">
        <f t="shared" ref="M4:M22" si="0">AVERAGE(D4, G4)</f>
        <v>2.1795</v>
      </c>
      <c r="N4">
        <f>AVERAGE(J4,K4)</f>
        <v>12.414999999999999</v>
      </c>
      <c r="P4">
        <f t="shared" ref="P4:P13" si="1">AVERAGE(M4,M28)</f>
        <v>2.8540000000000001</v>
      </c>
      <c r="Q4">
        <f t="shared" ref="Q4:Q13" si="2">AVERAGE(N4,N28)</f>
        <v>13.5075</v>
      </c>
    </row>
    <row r="5" spans="1:17" ht="14.4" thickBot="1" x14ac:dyDescent="0.3">
      <c r="A5" t="s">
        <v>55</v>
      </c>
      <c r="B5" t="s">
        <v>56</v>
      </c>
      <c r="C5">
        <v>1</v>
      </c>
      <c r="D5" s="5">
        <v>35.54</v>
      </c>
      <c r="E5" s="5">
        <v>0.90800000000000003</v>
      </c>
      <c r="F5" s="5">
        <v>90.635000000000005</v>
      </c>
      <c r="G5" s="5">
        <v>28.29</v>
      </c>
      <c r="H5" s="5">
        <v>0.74299999999999999</v>
      </c>
      <c r="I5" s="5">
        <v>98.594999999999999</v>
      </c>
      <c r="J5" s="5">
        <v>30.06</v>
      </c>
      <c r="K5" s="5">
        <v>25.52</v>
      </c>
      <c r="M5">
        <f t="shared" si="0"/>
        <v>31.914999999999999</v>
      </c>
      <c r="N5">
        <f>AVERAGE(J5,K5)</f>
        <v>27.79</v>
      </c>
      <c r="P5">
        <f t="shared" si="1"/>
        <v>30.502499999999998</v>
      </c>
      <c r="Q5">
        <f t="shared" si="2"/>
        <v>29.252499999999998</v>
      </c>
    </row>
    <row r="6" spans="1:17" ht="14.4" thickBot="1" x14ac:dyDescent="0.3">
      <c r="A6" t="s">
        <v>55</v>
      </c>
      <c r="C6">
        <v>0.97499999999999998</v>
      </c>
      <c r="D6" s="5">
        <v>32.450000000000003</v>
      </c>
      <c r="E6" s="5">
        <v>0.874</v>
      </c>
      <c r="F6" s="5">
        <v>112.515</v>
      </c>
      <c r="G6" s="5">
        <v>23.28</v>
      </c>
      <c r="H6" s="5">
        <v>0.67300000000000004</v>
      </c>
      <c r="I6" s="5">
        <v>106.40300000000001</v>
      </c>
      <c r="J6" s="5">
        <v>28.65</v>
      </c>
      <c r="K6" s="5">
        <v>24.32</v>
      </c>
      <c r="M6">
        <f t="shared" si="0"/>
        <v>27.865000000000002</v>
      </c>
      <c r="N6">
        <f t="shared" ref="N6:N12" si="3">AVERAGE(J6,K6)</f>
        <v>26.484999999999999</v>
      </c>
      <c r="P6">
        <f t="shared" si="1"/>
        <v>26.8675</v>
      </c>
      <c r="Q6">
        <f t="shared" si="2"/>
        <v>27.8125</v>
      </c>
    </row>
    <row r="7" spans="1:17" ht="14.4" thickBot="1" x14ac:dyDescent="0.3">
      <c r="A7" t="s">
        <v>55</v>
      </c>
      <c r="C7">
        <v>0.95</v>
      </c>
      <c r="D7" s="5">
        <v>30.66</v>
      </c>
      <c r="E7" s="5">
        <v>0.85599999999999998</v>
      </c>
      <c r="F7" s="5">
        <v>124.376</v>
      </c>
      <c r="G7" s="5">
        <v>22.38</v>
      </c>
      <c r="H7" s="5">
        <v>0.66900000000000004</v>
      </c>
      <c r="I7" s="5">
        <v>109.884</v>
      </c>
      <c r="J7" s="5">
        <v>31.46</v>
      </c>
      <c r="K7" s="5">
        <v>26.78</v>
      </c>
      <c r="M7">
        <f t="shared" si="0"/>
        <v>26.52</v>
      </c>
      <c r="N7">
        <f t="shared" si="3"/>
        <v>29.12</v>
      </c>
      <c r="P7">
        <f t="shared" si="1"/>
        <v>26.292499999999997</v>
      </c>
      <c r="Q7">
        <f t="shared" si="2"/>
        <v>30.4575</v>
      </c>
    </row>
    <row r="8" spans="1:17" ht="14.4" thickBot="1" x14ac:dyDescent="0.3">
      <c r="A8" t="s">
        <v>55</v>
      </c>
      <c r="C8">
        <v>0.9</v>
      </c>
      <c r="D8" s="5">
        <v>30.21</v>
      </c>
      <c r="E8" s="5">
        <v>0.84899999999999998</v>
      </c>
      <c r="F8" s="5">
        <v>134.958</v>
      </c>
      <c r="G8" s="5">
        <v>24.07</v>
      </c>
      <c r="H8" s="5">
        <v>0.70899999999999996</v>
      </c>
      <c r="I8" s="5">
        <v>110.896</v>
      </c>
      <c r="J8" s="5">
        <v>41.39</v>
      </c>
      <c r="K8" s="5">
        <v>36.58</v>
      </c>
      <c r="M8">
        <f t="shared" si="0"/>
        <v>27.14</v>
      </c>
      <c r="N8">
        <f t="shared" si="3"/>
        <v>38.984999999999999</v>
      </c>
      <c r="P8">
        <f t="shared" si="1"/>
        <v>27.497500000000002</v>
      </c>
      <c r="Q8">
        <f t="shared" si="2"/>
        <v>40.64</v>
      </c>
    </row>
    <row r="9" spans="1:17" ht="14.4" thickBot="1" x14ac:dyDescent="0.3">
      <c r="A9" t="s">
        <v>62</v>
      </c>
      <c r="D9" s="5">
        <v>33.24</v>
      </c>
      <c r="E9" s="5">
        <v>0.88500000000000001</v>
      </c>
      <c r="F9" s="5">
        <v>108.976</v>
      </c>
      <c r="G9" s="5">
        <v>23.37</v>
      </c>
      <c r="H9" s="5">
        <v>0.67700000000000005</v>
      </c>
      <c r="I9" s="5">
        <v>104.789</v>
      </c>
      <c r="J9" s="5">
        <v>31.65</v>
      </c>
      <c r="K9" s="5">
        <v>27.06</v>
      </c>
      <c r="M9">
        <f t="shared" si="0"/>
        <v>28.305</v>
      </c>
      <c r="N9">
        <f t="shared" si="3"/>
        <v>29.354999999999997</v>
      </c>
      <c r="P9">
        <f t="shared" si="1"/>
        <v>27.405000000000001</v>
      </c>
      <c r="Q9">
        <f t="shared" si="2"/>
        <v>30.772499999999997</v>
      </c>
    </row>
    <row r="10" spans="1:17" x14ac:dyDescent="0.25">
      <c r="A10" t="s">
        <v>58</v>
      </c>
      <c r="D10" s="5">
        <v>49.97</v>
      </c>
      <c r="E10" s="5">
        <v>0.98899999999999999</v>
      </c>
      <c r="F10" s="5">
        <v>166.02699999999999</v>
      </c>
      <c r="G10" s="5">
        <v>53.95</v>
      </c>
      <c r="H10" s="5">
        <v>1</v>
      </c>
      <c r="I10" s="5">
        <v>167.511</v>
      </c>
      <c r="J10" s="5">
        <v>18.920000000000002</v>
      </c>
      <c r="K10" s="5">
        <v>15.38</v>
      </c>
      <c r="M10">
        <f t="shared" si="0"/>
        <v>51.96</v>
      </c>
      <c r="N10">
        <f t="shared" si="3"/>
        <v>17.150000000000002</v>
      </c>
      <c r="P10">
        <f t="shared" si="1"/>
        <v>51.454999999999998</v>
      </c>
      <c r="Q10">
        <f t="shared" si="2"/>
        <v>17.102499999999999</v>
      </c>
    </row>
    <row r="11" spans="1:17" x14ac:dyDescent="0.25">
      <c r="A11" t="s">
        <v>59</v>
      </c>
      <c r="D11" s="5">
        <v>32.4</v>
      </c>
      <c r="E11" s="5">
        <v>0.86699999999999999</v>
      </c>
      <c r="F11" s="5">
        <v>107.224</v>
      </c>
      <c r="G11" s="5">
        <v>23.08</v>
      </c>
      <c r="H11" s="5">
        <v>0.67100000000000004</v>
      </c>
      <c r="I11" s="5">
        <v>104.321</v>
      </c>
      <c r="J11" s="5">
        <v>35.01</v>
      </c>
      <c r="K11" s="5">
        <v>30.34</v>
      </c>
      <c r="M11">
        <f t="shared" si="0"/>
        <v>27.74</v>
      </c>
      <c r="N11">
        <f t="shared" si="3"/>
        <v>32.674999999999997</v>
      </c>
      <c r="P11">
        <f t="shared" si="1"/>
        <v>27.322499999999998</v>
      </c>
      <c r="Q11">
        <f t="shared" si="2"/>
        <v>34.46</v>
      </c>
    </row>
    <row r="12" spans="1:17" ht="14.4" thickBot="1" x14ac:dyDescent="0.3">
      <c r="D12" s="5">
        <v>33.86</v>
      </c>
      <c r="E12" s="5">
        <v>0.89</v>
      </c>
      <c r="F12" s="5">
        <v>109.111</v>
      </c>
      <c r="G12" s="5">
        <v>23.87</v>
      </c>
      <c r="H12" s="5">
        <v>0.68500000000000005</v>
      </c>
      <c r="I12" s="5">
        <v>104.68899999999999</v>
      </c>
      <c r="J12" s="5">
        <v>30.66</v>
      </c>
      <c r="K12" s="5">
        <v>26.05</v>
      </c>
      <c r="M12">
        <f t="shared" si="0"/>
        <v>28.865000000000002</v>
      </c>
      <c r="N12">
        <f t="shared" si="3"/>
        <v>28.355</v>
      </c>
      <c r="P12">
        <f t="shared" si="1"/>
        <v>27.752500000000001</v>
      </c>
      <c r="Q12">
        <f t="shared" si="2"/>
        <v>29.765000000000001</v>
      </c>
    </row>
    <row r="13" spans="1:17" ht="14.4" thickBot="1" x14ac:dyDescent="0.3">
      <c r="D13" s="5">
        <v>31.56</v>
      </c>
      <c r="E13" s="5">
        <v>0.84899999999999998</v>
      </c>
      <c r="F13" s="5">
        <v>105.35</v>
      </c>
      <c r="G13" s="5">
        <v>23.23</v>
      </c>
      <c r="H13" s="5">
        <v>0.68</v>
      </c>
      <c r="I13" s="5">
        <v>103.74</v>
      </c>
      <c r="J13" s="5">
        <v>41.88</v>
      </c>
      <c r="K13" s="5">
        <v>37.17</v>
      </c>
      <c r="M13">
        <f t="shared" ref="M13" si="4">AVERAGE(D13, G13)</f>
        <v>27.395</v>
      </c>
      <c r="N13">
        <f t="shared" ref="N13" si="5">AVERAGE(J13,K13)</f>
        <v>39.525000000000006</v>
      </c>
      <c r="P13">
        <f t="shared" si="1"/>
        <v>27.417499999999997</v>
      </c>
      <c r="Q13">
        <f t="shared" si="2"/>
        <v>41.332500000000003</v>
      </c>
    </row>
    <row r="14" spans="1:17" ht="14.4" thickBot="1" x14ac:dyDescent="0.3">
      <c r="D14" s="5"/>
      <c r="E14" s="5"/>
      <c r="F14" s="5"/>
      <c r="G14" s="5"/>
      <c r="H14" s="5"/>
      <c r="I14" s="5"/>
      <c r="J14" s="14"/>
      <c r="K14" s="14"/>
    </row>
    <row r="15" spans="1:17" ht="14.4" thickBot="1" x14ac:dyDescent="0.3">
      <c r="A15" t="s">
        <v>55</v>
      </c>
      <c r="B15" t="s">
        <v>61</v>
      </c>
      <c r="C15">
        <v>1</v>
      </c>
      <c r="D15" s="5">
        <v>15.78</v>
      </c>
      <c r="E15" s="5">
        <v>0.504</v>
      </c>
      <c r="F15" s="5">
        <v>39.85</v>
      </c>
      <c r="G15" s="5">
        <v>11.17</v>
      </c>
      <c r="H15" s="5">
        <v>0.38300000000000001</v>
      </c>
      <c r="I15" s="5">
        <v>23.06</v>
      </c>
      <c r="M15">
        <f t="shared" si="0"/>
        <v>13.475</v>
      </c>
      <c r="P15">
        <f t="shared" ref="P15:P23" si="6">AVERAGE(M15,M39)</f>
        <v>14.025</v>
      </c>
    </row>
    <row r="16" spans="1:17" ht="14.4" thickBot="1" x14ac:dyDescent="0.3">
      <c r="A16" t="s">
        <v>55</v>
      </c>
      <c r="C16">
        <v>0.97499999999999998</v>
      </c>
      <c r="D16" s="5">
        <v>15.95</v>
      </c>
      <c r="E16" s="5">
        <v>0.51200000000000001</v>
      </c>
      <c r="F16" s="5">
        <v>37.524000000000001</v>
      </c>
      <c r="G16" s="5">
        <v>12.21</v>
      </c>
      <c r="H16" s="5">
        <v>0.40699999999999997</v>
      </c>
      <c r="I16" s="5">
        <v>23.465</v>
      </c>
      <c r="M16">
        <f t="shared" si="0"/>
        <v>14.08</v>
      </c>
      <c r="P16">
        <f t="shared" si="6"/>
        <v>16.0275</v>
      </c>
    </row>
    <row r="17" spans="1:16" ht="14.4" thickBot="1" x14ac:dyDescent="0.3">
      <c r="A17" t="s">
        <v>55</v>
      </c>
      <c r="C17">
        <v>0.95</v>
      </c>
      <c r="D17" s="5">
        <v>15.05</v>
      </c>
      <c r="E17" s="5">
        <v>0.48599999999999999</v>
      </c>
      <c r="F17" s="5">
        <v>40.164999999999999</v>
      </c>
      <c r="G17" s="5">
        <v>12.9</v>
      </c>
      <c r="H17" s="5">
        <v>0.42899999999999999</v>
      </c>
      <c r="I17" s="5">
        <v>31.093</v>
      </c>
      <c r="M17">
        <f t="shared" si="0"/>
        <v>13.975000000000001</v>
      </c>
      <c r="P17">
        <f t="shared" si="6"/>
        <v>16.425000000000001</v>
      </c>
    </row>
    <row r="18" spans="1:16" ht="14.4" thickBot="1" x14ac:dyDescent="0.3">
      <c r="A18" t="s">
        <v>55</v>
      </c>
      <c r="C18">
        <v>0.9</v>
      </c>
      <c r="D18" s="5">
        <v>13.92</v>
      </c>
      <c r="E18" s="5">
        <v>0.46100000000000002</v>
      </c>
      <c r="F18" s="5">
        <v>45.576000000000001</v>
      </c>
      <c r="G18" s="5">
        <v>14.24</v>
      </c>
      <c r="H18" s="5">
        <v>0.46400000000000002</v>
      </c>
      <c r="I18" s="5">
        <v>44.073999999999998</v>
      </c>
      <c r="M18">
        <f t="shared" si="0"/>
        <v>14.08</v>
      </c>
      <c r="P18">
        <f t="shared" si="6"/>
        <v>17.190000000000001</v>
      </c>
    </row>
    <row r="19" spans="1:16" ht="14.4" thickBot="1" x14ac:dyDescent="0.3">
      <c r="A19" t="s">
        <v>62</v>
      </c>
      <c r="D19" s="5">
        <v>17.41</v>
      </c>
      <c r="E19" s="5">
        <v>0.54400000000000004</v>
      </c>
      <c r="F19" s="5">
        <v>36.366999999999997</v>
      </c>
      <c r="G19" s="5">
        <v>12.41</v>
      </c>
      <c r="H19" s="5">
        <v>0.45700000000000002</v>
      </c>
      <c r="I19" s="5">
        <v>40.218000000000004</v>
      </c>
      <c r="M19">
        <f t="shared" si="0"/>
        <v>14.91</v>
      </c>
      <c r="P19">
        <f t="shared" si="6"/>
        <v>15.922499999999999</v>
      </c>
    </row>
    <row r="20" spans="1:16" x14ac:dyDescent="0.25">
      <c r="A20" t="s">
        <v>58</v>
      </c>
      <c r="D20" s="5">
        <v>26.11</v>
      </c>
      <c r="E20" s="5">
        <v>0.76</v>
      </c>
      <c r="F20" s="5">
        <v>8.4139999999999997</v>
      </c>
      <c r="G20" s="5">
        <v>30.92</v>
      </c>
      <c r="H20" s="5">
        <v>0.83899999999999997</v>
      </c>
      <c r="I20" s="5">
        <v>23.797000000000001</v>
      </c>
      <c r="M20">
        <f t="shared" si="0"/>
        <v>28.515000000000001</v>
      </c>
      <c r="P20">
        <f t="shared" si="6"/>
        <v>29.927500000000002</v>
      </c>
    </row>
    <row r="21" spans="1:16" x14ac:dyDescent="0.25">
      <c r="D21" s="5">
        <v>19.48</v>
      </c>
      <c r="E21" s="5">
        <v>0.59399999999999997</v>
      </c>
      <c r="F21" s="5">
        <v>35.659999999999997</v>
      </c>
      <c r="G21" s="5">
        <v>14.04</v>
      </c>
      <c r="H21" s="5">
        <v>0.45100000000000001</v>
      </c>
      <c r="I21" s="5">
        <v>19.628</v>
      </c>
      <c r="M21">
        <f t="shared" si="0"/>
        <v>16.759999999999998</v>
      </c>
      <c r="P21">
        <f t="shared" si="6"/>
        <v>17.8325</v>
      </c>
    </row>
    <row r="22" spans="1:16" ht="14.4" thickBot="1" x14ac:dyDescent="0.3">
      <c r="D22" s="5">
        <v>16.73</v>
      </c>
      <c r="E22" s="5">
        <v>0.52300000000000002</v>
      </c>
      <c r="F22" s="5">
        <v>36.636000000000003</v>
      </c>
      <c r="G22" s="5">
        <v>12.46</v>
      </c>
      <c r="H22" s="5">
        <v>0.39700000000000002</v>
      </c>
      <c r="I22" s="5">
        <v>22.227</v>
      </c>
      <c r="M22">
        <f t="shared" si="0"/>
        <v>14.595000000000001</v>
      </c>
      <c r="P22">
        <f t="shared" si="6"/>
        <v>15.672499999999999</v>
      </c>
    </row>
    <row r="23" spans="1:16" ht="14.4" thickBot="1" x14ac:dyDescent="0.3">
      <c r="D23" s="5">
        <v>21.84</v>
      </c>
      <c r="E23" s="5">
        <v>0.65100000000000002</v>
      </c>
      <c r="F23" s="5">
        <v>37.832999999999998</v>
      </c>
      <c r="G23" s="5">
        <v>15.9</v>
      </c>
      <c r="H23" s="5">
        <v>0.48699999999999999</v>
      </c>
      <c r="I23" s="5">
        <v>23.172000000000001</v>
      </c>
      <c r="M23">
        <f t="shared" ref="M23" si="7">AVERAGE(D23, G23)</f>
        <v>18.87</v>
      </c>
      <c r="P23">
        <f t="shared" si="6"/>
        <v>19.817500000000003</v>
      </c>
    </row>
    <row r="24" spans="1:16" x14ac:dyDescent="0.25">
      <c r="D24" s="14"/>
      <c r="E24" s="14"/>
      <c r="F24" s="14"/>
      <c r="G24" s="14"/>
      <c r="H24" s="14"/>
      <c r="I24" s="14"/>
    </row>
    <row r="25" spans="1:16" ht="14.4" thickBot="1" x14ac:dyDescent="0.3">
      <c r="D25" t="s">
        <v>69</v>
      </c>
      <c r="G25" t="s">
        <v>70</v>
      </c>
      <c r="M25" t="s">
        <v>71</v>
      </c>
    </row>
    <row r="26" spans="1:16" ht="14.4" thickBot="1" x14ac:dyDescent="0.3">
      <c r="C26" t="s">
        <v>45</v>
      </c>
      <c r="D26" s="2" t="s">
        <v>2</v>
      </c>
      <c r="E26" s="3"/>
      <c r="F26" s="3"/>
      <c r="G26" s="2" t="s">
        <v>2</v>
      </c>
      <c r="H26" s="3"/>
      <c r="I26" s="3"/>
      <c r="J26" t="s">
        <v>7</v>
      </c>
      <c r="M26" t="s">
        <v>46</v>
      </c>
    </row>
    <row r="27" spans="1:16" ht="14.4" thickBot="1" x14ac:dyDescent="0.3">
      <c r="D27" s="5"/>
      <c r="E27" s="8"/>
      <c r="F27" s="8"/>
      <c r="G27" s="5"/>
      <c r="H27" s="8"/>
      <c r="I27" s="8"/>
      <c r="J27" s="5" t="s">
        <v>13</v>
      </c>
      <c r="K27" s="5" t="s">
        <v>14</v>
      </c>
      <c r="M27" t="s">
        <v>2</v>
      </c>
      <c r="N27" t="s">
        <v>7</v>
      </c>
    </row>
    <row r="28" spans="1:16" ht="14.4" thickBot="1" x14ac:dyDescent="0.3">
      <c r="B28" t="s">
        <v>53</v>
      </c>
      <c r="C28" t="s">
        <v>54</v>
      </c>
      <c r="D28" s="5">
        <v>4.99</v>
      </c>
      <c r="E28" s="5">
        <v>0.17</v>
      </c>
      <c r="F28" s="5">
        <v>1.5009999999999999</v>
      </c>
      <c r="G28" s="5">
        <v>2.0670000000000002</v>
      </c>
      <c r="H28" s="5">
        <v>7.0999999999999994E-2</v>
      </c>
      <c r="I28" s="5">
        <v>1.819</v>
      </c>
      <c r="J28" s="5">
        <v>16.39</v>
      </c>
      <c r="K28" s="5">
        <v>12.81</v>
      </c>
      <c r="M28">
        <f t="shared" ref="M28:M44" si="8">AVERAGE(D28, G28)</f>
        <v>3.5285000000000002</v>
      </c>
      <c r="N28">
        <f t="shared" ref="N28:N29" si="9">AVERAGE(J28,K28)</f>
        <v>14.600000000000001</v>
      </c>
    </row>
    <row r="29" spans="1:16" ht="14.4" thickBot="1" x14ac:dyDescent="0.3">
      <c r="A29" t="s">
        <v>55</v>
      </c>
      <c r="B29" t="s">
        <v>56</v>
      </c>
      <c r="C29">
        <v>1</v>
      </c>
      <c r="D29" s="5">
        <v>29.99</v>
      </c>
      <c r="E29" s="5">
        <v>0.79500000000000004</v>
      </c>
      <c r="F29" s="5">
        <v>93.135999999999996</v>
      </c>
      <c r="G29" s="5">
        <v>28.19</v>
      </c>
      <c r="H29" s="5">
        <v>0.72099999999999997</v>
      </c>
      <c r="I29" s="5">
        <v>101.69199999999999</v>
      </c>
      <c r="J29" s="5">
        <v>33.26</v>
      </c>
      <c r="K29" s="5">
        <v>28.17</v>
      </c>
      <c r="M29">
        <f t="shared" si="8"/>
        <v>29.09</v>
      </c>
      <c r="N29">
        <f t="shared" si="9"/>
        <v>30.715</v>
      </c>
    </row>
    <row r="30" spans="1:16" ht="14.4" thickBot="1" x14ac:dyDescent="0.3">
      <c r="A30" t="s">
        <v>55</v>
      </c>
      <c r="C30">
        <v>0.97499999999999998</v>
      </c>
      <c r="D30" s="5">
        <v>27.06</v>
      </c>
      <c r="E30" s="5">
        <v>0.77800000000000002</v>
      </c>
      <c r="F30" s="5">
        <v>110.06399999999999</v>
      </c>
      <c r="G30" s="5">
        <v>24.68</v>
      </c>
      <c r="H30" s="5">
        <v>0.71</v>
      </c>
      <c r="I30" s="5">
        <v>115.52</v>
      </c>
      <c r="J30" s="5">
        <v>31.6</v>
      </c>
      <c r="K30" s="5">
        <v>26.68</v>
      </c>
      <c r="M30">
        <f t="shared" si="8"/>
        <v>25.869999999999997</v>
      </c>
      <c r="N30">
        <f t="shared" ref="N30:N36" si="10">AVERAGE(J30,K30)</f>
        <v>29.14</v>
      </c>
    </row>
    <row r="31" spans="1:16" ht="14.4" thickBot="1" x14ac:dyDescent="0.3">
      <c r="A31" t="s">
        <v>55</v>
      </c>
      <c r="C31">
        <v>0.95</v>
      </c>
      <c r="D31" s="5">
        <v>27.16</v>
      </c>
      <c r="E31" s="5">
        <v>0.76500000000000001</v>
      </c>
      <c r="F31" s="5">
        <v>120.251</v>
      </c>
      <c r="G31" s="5">
        <v>24.97</v>
      </c>
      <c r="H31" s="5">
        <v>0.72299999999999998</v>
      </c>
      <c r="I31" s="5">
        <v>121.904</v>
      </c>
      <c r="J31" s="5">
        <v>34.369999999999997</v>
      </c>
      <c r="K31" s="5">
        <v>29.22</v>
      </c>
      <c r="M31">
        <f t="shared" si="8"/>
        <v>26.064999999999998</v>
      </c>
      <c r="N31">
        <f t="shared" si="10"/>
        <v>31.794999999999998</v>
      </c>
    </row>
    <row r="32" spans="1:16" ht="14.4" thickBot="1" x14ac:dyDescent="0.3">
      <c r="A32" t="s">
        <v>55</v>
      </c>
      <c r="C32">
        <v>0.9</v>
      </c>
      <c r="D32" s="5">
        <v>29.48</v>
      </c>
      <c r="E32" s="5">
        <v>0.78600000000000003</v>
      </c>
      <c r="F32" s="5">
        <v>126.858</v>
      </c>
      <c r="G32" s="5">
        <v>26.23</v>
      </c>
      <c r="H32" s="5">
        <v>0.747</v>
      </c>
      <c r="I32" s="5">
        <v>124.623</v>
      </c>
      <c r="J32" s="5">
        <v>44.86</v>
      </c>
      <c r="K32" s="5">
        <v>39.729999999999997</v>
      </c>
      <c r="M32">
        <f t="shared" si="8"/>
        <v>27.855</v>
      </c>
      <c r="N32">
        <f t="shared" si="10"/>
        <v>42.295000000000002</v>
      </c>
    </row>
    <row r="33" spans="1:14" ht="14.4" thickBot="1" x14ac:dyDescent="0.3">
      <c r="A33" t="s">
        <v>62</v>
      </c>
      <c r="D33" s="5">
        <v>27.98</v>
      </c>
      <c r="E33" s="5">
        <v>0.77800000000000002</v>
      </c>
      <c r="F33" s="5">
        <v>107.705</v>
      </c>
      <c r="G33" s="5">
        <v>25.03</v>
      </c>
      <c r="H33" s="5">
        <v>0.70899999999999996</v>
      </c>
      <c r="I33" s="5">
        <v>112.68899999999999</v>
      </c>
      <c r="J33" s="5">
        <v>34.630000000000003</v>
      </c>
      <c r="K33" s="5">
        <v>29.75</v>
      </c>
      <c r="M33">
        <f t="shared" si="8"/>
        <v>26.505000000000003</v>
      </c>
      <c r="N33">
        <f t="shared" si="10"/>
        <v>32.19</v>
      </c>
    </row>
    <row r="34" spans="1:14" x14ac:dyDescent="0.25">
      <c r="A34" t="s">
        <v>58</v>
      </c>
      <c r="D34" s="5">
        <v>48.05</v>
      </c>
      <c r="E34" s="5">
        <v>0.998</v>
      </c>
      <c r="F34" s="5">
        <v>146.929</v>
      </c>
      <c r="G34" s="5">
        <v>53.85</v>
      </c>
      <c r="H34" s="5">
        <v>1</v>
      </c>
      <c r="I34" s="5">
        <v>167.82400000000001</v>
      </c>
      <c r="J34" s="5">
        <v>18.88</v>
      </c>
      <c r="K34" s="5">
        <v>15.23</v>
      </c>
      <c r="M34">
        <f t="shared" si="8"/>
        <v>50.95</v>
      </c>
      <c r="N34">
        <f t="shared" si="10"/>
        <v>17.055</v>
      </c>
    </row>
    <row r="35" spans="1:14" x14ac:dyDescent="0.25">
      <c r="D35" s="5">
        <v>28.09</v>
      </c>
      <c r="E35" s="5">
        <v>0.77600000000000002</v>
      </c>
      <c r="F35" s="5">
        <v>107.684</v>
      </c>
      <c r="G35" s="5">
        <v>25.72</v>
      </c>
      <c r="H35" s="5">
        <v>0.70699999999999996</v>
      </c>
      <c r="I35" s="5">
        <v>112.32</v>
      </c>
      <c r="J35" s="5">
        <v>38.92</v>
      </c>
      <c r="K35" s="5">
        <v>33.57</v>
      </c>
      <c r="M35">
        <f t="shared" si="8"/>
        <v>26.905000000000001</v>
      </c>
      <c r="N35">
        <f t="shared" si="10"/>
        <v>36.245000000000005</v>
      </c>
    </row>
    <row r="36" spans="1:14" ht="14.4" thickBot="1" x14ac:dyDescent="0.3">
      <c r="D36" s="5">
        <v>27.73</v>
      </c>
      <c r="E36" s="5">
        <v>0.77700000000000002</v>
      </c>
      <c r="F36" s="5">
        <v>107.499</v>
      </c>
      <c r="G36" s="5">
        <v>25.55</v>
      </c>
      <c r="H36" s="5">
        <v>0.71499999999999997</v>
      </c>
      <c r="I36" s="5">
        <v>113.111</v>
      </c>
      <c r="J36" s="5">
        <v>33.700000000000003</v>
      </c>
      <c r="K36" s="5">
        <v>28.65</v>
      </c>
      <c r="M36">
        <f t="shared" si="8"/>
        <v>26.64</v>
      </c>
      <c r="N36">
        <f t="shared" si="10"/>
        <v>31.175000000000001</v>
      </c>
    </row>
    <row r="37" spans="1:14" ht="14.4" thickBot="1" x14ac:dyDescent="0.3">
      <c r="D37" s="5">
        <v>28.24</v>
      </c>
      <c r="E37" s="5">
        <v>0.78800000000000003</v>
      </c>
      <c r="F37" s="5">
        <v>108.262</v>
      </c>
      <c r="G37" s="5">
        <v>26.64</v>
      </c>
      <c r="H37" s="5">
        <v>0.73099999999999998</v>
      </c>
      <c r="I37" s="5">
        <v>111.398</v>
      </c>
      <c r="J37" s="5">
        <v>45.49</v>
      </c>
      <c r="K37" s="5">
        <v>40.79</v>
      </c>
      <c r="M37">
        <f t="shared" ref="M37" si="11">AVERAGE(D37, G37)</f>
        <v>27.439999999999998</v>
      </c>
      <c r="N37">
        <f t="shared" ref="N37" si="12">AVERAGE(J37,K37)</f>
        <v>43.14</v>
      </c>
    </row>
    <row r="38" spans="1:14" ht="14.4" thickBot="1" x14ac:dyDescent="0.3">
      <c r="D38" s="5"/>
      <c r="E38" s="5"/>
      <c r="F38" s="5"/>
      <c r="G38" s="5"/>
      <c r="H38" s="5"/>
      <c r="I38" s="5"/>
      <c r="J38" s="14"/>
      <c r="K38" s="14"/>
    </row>
    <row r="39" spans="1:14" ht="14.4" thickBot="1" x14ac:dyDescent="0.3">
      <c r="A39" t="s">
        <v>55</v>
      </c>
      <c r="B39" t="s">
        <v>61</v>
      </c>
      <c r="C39">
        <v>1</v>
      </c>
      <c r="D39" s="5">
        <v>16.920000000000002</v>
      </c>
      <c r="E39" s="5">
        <v>0.54600000000000004</v>
      </c>
      <c r="F39" s="5">
        <v>41.371000000000002</v>
      </c>
      <c r="G39" s="5">
        <v>12.23</v>
      </c>
      <c r="H39" s="5">
        <v>0.39800000000000002</v>
      </c>
      <c r="I39" s="5">
        <v>25.125</v>
      </c>
      <c r="M39">
        <f t="shared" si="8"/>
        <v>14.575000000000001</v>
      </c>
    </row>
    <row r="40" spans="1:14" ht="14.4" thickBot="1" x14ac:dyDescent="0.3">
      <c r="A40" t="s">
        <v>55</v>
      </c>
      <c r="C40">
        <v>0.97499999999999998</v>
      </c>
      <c r="D40" s="5">
        <v>21.71</v>
      </c>
      <c r="E40" s="5">
        <v>0.64700000000000002</v>
      </c>
      <c r="F40" s="5">
        <v>37.241999999999997</v>
      </c>
      <c r="G40" s="5">
        <v>14.24</v>
      </c>
      <c r="H40" s="5">
        <v>0.46700000000000003</v>
      </c>
      <c r="I40" s="5">
        <v>30.593</v>
      </c>
      <c r="M40">
        <f t="shared" si="8"/>
        <v>17.975000000000001</v>
      </c>
    </row>
    <row r="41" spans="1:14" ht="14.4" thickBot="1" x14ac:dyDescent="0.3">
      <c r="A41" t="s">
        <v>55</v>
      </c>
      <c r="C41">
        <v>0.95</v>
      </c>
      <c r="D41" s="5">
        <v>23.51</v>
      </c>
      <c r="E41" s="5">
        <v>0.68200000000000005</v>
      </c>
      <c r="F41" s="5">
        <v>42.947000000000003</v>
      </c>
      <c r="G41" s="5">
        <v>14.24</v>
      </c>
      <c r="H41" s="5">
        <v>0.47199999999999998</v>
      </c>
      <c r="I41" s="5">
        <v>37.44</v>
      </c>
      <c r="M41">
        <f t="shared" si="8"/>
        <v>18.875</v>
      </c>
    </row>
    <row r="42" spans="1:14" ht="14.4" thickBot="1" x14ac:dyDescent="0.3">
      <c r="A42" t="s">
        <v>55</v>
      </c>
      <c r="C42">
        <v>0.9</v>
      </c>
      <c r="D42" s="5">
        <v>25.1</v>
      </c>
      <c r="E42" s="5">
        <v>0.71099999999999997</v>
      </c>
      <c r="F42" s="5">
        <v>53.212000000000003</v>
      </c>
      <c r="G42" s="5">
        <v>15.5</v>
      </c>
      <c r="H42" s="5">
        <v>0.51200000000000001</v>
      </c>
      <c r="I42" s="5">
        <v>49.499000000000002</v>
      </c>
      <c r="M42">
        <f t="shared" si="8"/>
        <v>20.3</v>
      </c>
    </row>
    <row r="43" spans="1:14" ht="14.4" thickBot="1" x14ac:dyDescent="0.3">
      <c r="A43" t="s">
        <v>62</v>
      </c>
      <c r="D43" s="5">
        <v>18.72</v>
      </c>
      <c r="E43" s="5">
        <v>0.58699999999999997</v>
      </c>
      <c r="F43" s="5">
        <v>33.646999999999998</v>
      </c>
      <c r="G43" s="5">
        <v>15.15</v>
      </c>
      <c r="H43" s="5">
        <v>0.48099999999999998</v>
      </c>
      <c r="I43" s="5">
        <v>26.597000000000001</v>
      </c>
      <c r="M43">
        <f t="shared" si="8"/>
        <v>16.934999999999999</v>
      </c>
    </row>
    <row r="44" spans="1:14" x14ac:dyDescent="0.25">
      <c r="A44" t="s">
        <v>58</v>
      </c>
      <c r="D44" s="5">
        <v>31.74</v>
      </c>
      <c r="E44" s="5">
        <v>0.84699999999999998</v>
      </c>
      <c r="F44" s="5">
        <v>11.526999999999999</v>
      </c>
      <c r="G44" s="5">
        <v>30.94</v>
      </c>
      <c r="H44" s="5">
        <v>0.83399999999999996</v>
      </c>
      <c r="I44" s="5">
        <v>23.841999999999999</v>
      </c>
      <c r="M44">
        <f t="shared" si="8"/>
        <v>31.34</v>
      </c>
    </row>
    <row r="45" spans="1:14" x14ac:dyDescent="0.25">
      <c r="D45" s="5">
        <v>20.420000000000002</v>
      </c>
      <c r="E45" s="5">
        <v>0.63200000000000001</v>
      </c>
      <c r="F45" s="5">
        <v>33.094000000000001</v>
      </c>
      <c r="G45" s="5">
        <v>17.39</v>
      </c>
      <c r="H45" s="5">
        <v>0.53300000000000003</v>
      </c>
      <c r="I45" s="5">
        <v>24.286999999999999</v>
      </c>
      <c r="M45">
        <f>AVERAGE(D45, G45)</f>
        <v>18.905000000000001</v>
      </c>
    </row>
    <row r="46" spans="1:14" ht="14.4" thickBot="1" x14ac:dyDescent="0.3">
      <c r="D46" s="5">
        <v>18.98</v>
      </c>
      <c r="E46" s="5">
        <v>0.59099999999999997</v>
      </c>
      <c r="F46" s="5">
        <v>35.317</v>
      </c>
      <c r="G46" s="5">
        <v>14.52</v>
      </c>
      <c r="H46" s="5">
        <v>0.46700000000000003</v>
      </c>
      <c r="I46" s="5">
        <v>27.931000000000001</v>
      </c>
      <c r="M46">
        <f>AVERAGE(D46, G46)</f>
        <v>16.75</v>
      </c>
    </row>
    <row r="47" spans="1:14" ht="14.4" thickBot="1" x14ac:dyDescent="0.3">
      <c r="D47" s="5">
        <v>22.53</v>
      </c>
      <c r="E47" s="5">
        <v>0.66300000000000003</v>
      </c>
      <c r="F47" s="5">
        <v>36.468000000000004</v>
      </c>
      <c r="G47" s="5">
        <v>19</v>
      </c>
      <c r="H47" s="5">
        <v>0.57699999999999996</v>
      </c>
      <c r="I47" s="5">
        <v>27.298999999999999</v>
      </c>
      <c r="M47">
        <f>AVERAGE(D47, G47)</f>
        <v>20.765000000000001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9C90-DD86-4407-BDC4-664D2CEAF46E}">
  <dimension ref="A1:Q47"/>
  <sheetViews>
    <sheetView workbookViewId="0">
      <selection activeCell="P23" sqref="P23"/>
    </sheetView>
  </sheetViews>
  <sheetFormatPr defaultRowHeight="13.8" x14ac:dyDescent="0.25"/>
  <cols>
    <col min="1" max="1" width="13.21875" customWidth="1"/>
  </cols>
  <sheetData>
    <row r="1" spans="1:17" ht="14.4" thickBot="1" x14ac:dyDescent="0.3">
      <c r="D1" t="s">
        <v>72</v>
      </c>
      <c r="G1" t="s">
        <v>73</v>
      </c>
      <c r="M1" t="s">
        <v>74</v>
      </c>
    </row>
    <row r="2" spans="1:17" ht="14.4" thickBot="1" x14ac:dyDescent="0.3">
      <c r="A2" t="s">
        <v>43</v>
      </c>
      <c r="B2" t="s">
        <v>44</v>
      </c>
      <c r="C2" t="s">
        <v>45</v>
      </c>
      <c r="D2" s="2" t="s">
        <v>2</v>
      </c>
      <c r="E2" s="3"/>
      <c r="F2" s="3"/>
      <c r="G2" s="2" t="s">
        <v>2</v>
      </c>
      <c r="H2" s="3"/>
      <c r="I2" s="3"/>
      <c r="J2" t="s">
        <v>7</v>
      </c>
      <c r="M2" t="s">
        <v>46</v>
      </c>
      <c r="P2" t="s">
        <v>47</v>
      </c>
    </row>
    <row r="3" spans="1:17" ht="14.4" thickBot="1" x14ac:dyDescent="0.3">
      <c r="D3" s="5"/>
      <c r="E3" s="8"/>
      <c r="F3" s="8"/>
      <c r="G3" s="5"/>
      <c r="H3" s="8"/>
      <c r="I3" s="8"/>
      <c r="J3" s="5" t="s">
        <v>13</v>
      </c>
      <c r="K3" s="5" t="s">
        <v>14</v>
      </c>
      <c r="M3" t="s">
        <v>2</v>
      </c>
      <c r="N3" t="s">
        <v>7</v>
      </c>
      <c r="P3" t="s">
        <v>2</v>
      </c>
      <c r="Q3" t="s">
        <v>7</v>
      </c>
    </row>
    <row r="4" spans="1:17" ht="14.4" thickBot="1" x14ac:dyDescent="0.3">
      <c r="B4" t="s">
        <v>53</v>
      </c>
      <c r="C4" t="s">
        <v>54</v>
      </c>
      <c r="D4" s="5">
        <v>2.6160000000000001</v>
      </c>
      <c r="E4" s="5">
        <v>8.8999999999999996E-2</v>
      </c>
      <c r="F4" s="5">
        <v>0.874</v>
      </c>
      <c r="G4" s="5">
        <v>1.425</v>
      </c>
      <c r="H4" s="5">
        <v>5.0999999999999997E-2</v>
      </c>
      <c r="I4" s="5">
        <v>1.5649999999999999</v>
      </c>
      <c r="J4" s="5">
        <v>14.04</v>
      </c>
      <c r="K4" s="5">
        <v>10.79</v>
      </c>
      <c r="M4">
        <f t="shared" ref="M4:M22" si="0">AVERAGE(D4, G4)</f>
        <v>2.0205000000000002</v>
      </c>
      <c r="N4">
        <f>AVERAGE(J4,K4)</f>
        <v>12.414999999999999</v>
      </c>
      <c r="P4">
        <f t="shared" ref="P4:P13" si="1">AVERAGE(M4,M28)</f>
        <v>2.01525</v>
      </c>
      <c r="Q4">
        <f t="shared" ref="Q4:Q13" si="2">AVERAGE(N4,N28)</f>
        <v>13.5075</v>
      </c>
    </row>
    <row r="5" spans="1:17" ht="14.4" thickBot="1" x14ac:dyDescent="0.3">
      <c r="A5" t="s">
        <v>55</v>
      </c>
      <c r="B5" t="s">
        <v>56</v>
      </c>
      <c r="C5">
        <v>1</v>
      </c>
      <c r="D5" s="5">
        <v>34.01</v>
      </c>
      <c r="E5" s="5">
        <v>0.88</v>
      </c>
      <c r="F5" s="5">
        <v>85.953000000000003</v>
      </c>
      <c r="G5" s="5">
        <v>23.93</v>
      </c>
      <c r="H5" s="5">
        <v>0.67100000000000004</v>
      </c>
      <c r="I5" s="5">
        <v>90.882000000000005</v>
      </c>
      <c r="J5" s="5">
        <v>30.06</v>
      </c>
      <c r="K5" s="5">
        <v>25.52</v>
      </c>
      <c r="M5">
        <f t="shared" si="0"/>
        <v>28.97</v>
      </c>
      <c r="N5">
        <f>AVERAGE(J5,K5)</f>
        <v>27.79</v>
      </c>
      <c r="P5">
        <f t="shared" si="1"/>
        <v>28.217500000000001</v>
      </c>
      <c r="Q5">
        <f t="shared" si="2"/>
        <v>29.252499999999998</v>
      </c>
    </row>
    <row r="6" spans="1:17" ht="14.4" thickBot="1" x14ac:dyDescent="0.3">
      <c r="A6" t="s">
        <v>55</v>
      </c>
      <c r="C6">
        <v>0.97499999999999998</v>
      </c>
      <c r="D6" s="5">
        <v>33.14</v>
      </c>
      <c r="E6" s="5">
        <v>0.85899999999999999</v>
      </c>
      <c r="F6" s="5">
        <v>108.554</v>
      </c>
      <c r="G6" s="5">
        <v>22.51</v>
      </c>
      <c r="H6" s="5">
        <v>0.63300000000000001</v>
      </c>
      <c r="I6" s="5">
        <v>101.05200000000001</v>
      </c>
      <c r="J6" s="5">
        <v>28.65</v>
      </c>
      <c r="K6" s="5">
        <v>24.32</v>
      </c>
      <c r="M6">
        <f t="shared" si="0"/>
        <v>27.825000000000003</v>
      </c>
      <c r="N6">
        <f t="shared" ref="N6:N12" si="3">AVERAGE(J6,K6)</f>
        <v>26.484999999999999</v>
      </c>
      <c r="P6">
        <f t="shared" si="1"/>
        <v>27.345000000000002</v>
      </c>
      <c r="Q6">
        <f t="shared" si="2"/>
        <v>27.8125</v>
      </c>
    </row>
    <row r="7" spans="1:17" ht="14.4" thickBot="1" x14ac:dyDescent="0.3">
      <c r="A7" t="s">
        <v>55</v>
      </c>
      <c r="C7">
        <v>0.95</v>
      </c>
      <c r="D7" s="5">
        <v>31.69</v>
      </c>
      <c r="E7" s="5">
        <v>0.85299999999999998</v>
      </c>
      <c r="F7" s="5">
        <v>122.89100000000001</v>
      </c>
      <c r="G7" s="5">
        <v>24.22</v>
      </c>
      <c r="H7" s="5">
        <v>0.66700000000000004</v>
      </c>
      <c r="I7" s="5">
        <v>107.3</v>
      </c>
      <c r="J7" s="5">
        <v>31.46</v>
      </c>
      <c r="K7" s="5">
        <v>26.78</v>
      </c>
      <c r="M7">
        <f t="shared" si="0"/>
        <v>27.954999999999998</v>
      </c>
      <c r="N7">
        <f t="shared" si="3"/>
        <v>29.12</v>
      </c>
      <c r="P7">
        <f t="shared" si="1"/>
        <v>27.6175</v>
      </c>
      <c r="Q7">
        <f t="shared" si="2"/>
        <v>30.4575</v>
      </c>
    </row>
    <row r="8" spans="1:17" ht="14.4" thickBot="1" x14ac:dyDescent="0.3">
      <c r="A8" t="s">
        <v>55</v>
      </c>
      <c r="C8">
        <v>0.9</v>
      </c>
      <c r="D8" s="5">
        <v>32.56</v>
      </c>
      <c r="E8" s="5">
        <v>0.86399999999999999</v>
      </c>
      <c r="F8" s="5">
        <v>133.191</v>
      </c>
      <c r="G8" s="5">
        <v>28.21</v>
      </c>
      <c r="H8" s="5">
        <v>0.753</v>
      </c>
      <c r="I8" s="5">
        <v>111.35899999999999</v>
      </c>
      <c r="J8" s="5">
        <v>41.39</v>
      </c>
      <c r="K8" s="5">
        <v>36.58</v>
      </c>
      <c r="M8">
        <f t="shared" si="0"/>
        <v>30.385000000000002</v>
      </c>
      <c r="N8">
        <f t="shared" si="3"/>
        <v>38.984999999999999</v>
      </c>
      <c r="P8">
        <f t="shared" si="1"/>
        <v>29.05</v>
      </c>
      <c r="Q8">
        <f t="shared" si="2"/>
        <v>40.64</v>
      </c>
    </row>
    <row r="9" spans="1:17" x14ac:dyDescent="0.25">
      <c r="A9" t="s">
        <v>62</v>
      </c>
      <c r="D9" s="5">
        <v>32.270000000000003</v>
      </c>
      <c r="E9" s="5">
        <v>0.85699999999999998</v>
      </c>
      <c r="F9" s="5">
        <v>105.04900000000001</v>
      </c>
      <c r="G9" s="5">
        <v>21.65</v>
      </c>
      <c r="H9" s="5">
        <v>0.629</v>
      </c>
      <c r="I9" s="5">
        <v>99.584999999999994</v>
      </c>
      <c r="J9" s="5">
        <v>31.65</v>
      </c>
      <c r="K9" s="5">
        <v>27.06</v>
      </c>
      <c r="M9">
        <f t="shared" si="0"/>
        <v>26.96</v>
      </c>
      <c r="N9">
        <f t="shared" si="3"/>
        <v>29.354999999999997</v>
      </c>
      <c r="P9">
        <f t="shared" si="1"/>
        <v>27.057500000000001</v>
      </c>
      <c r="Q9">
        <f t="shared" si="2"/>
        <v>30.772499999999997</v>
      </c>
    </row>
    <row r="10" spans="1:17" x14ac:dyDescent="0.25">
      <c r="A10" t="s">
        <v>58</v>
      </c>
      <c r="D10" s="5">
        <v>49.71</v>
      </c>
      <c r="E10" s="5">
        <v>0.995</v>
      </c>
      <c r="F10" s="5">
        <v>172.04900000000001</v>
      </c>
      <c r="G10" s="5">
        <v>54.99</v>
      </c>
      <c r="H10" s="5">
        <v>0.999</v>
      </c>
      <c r="I10" s="5">
        <v>192.92400000000001</v>
      </c>
      <c r="J10" s="5">
        <v>18.920000000000002</v>
      </c>
      <c r="K10" s="5">
        <v>15.38</v>
      </c>
      <c r="M10">
        <f t="shared" si="0"/>
        <v>52.35</v>
      </c>
      <c r="N10">
        <f t="shared" si="3"/>
        <v>17.150000000000002</v>
      </c>
      <c r="P10">
        <f t="shared" si="1"/>
        <v>51.59</v>
      </c>
      <c r="Q10">
        <f t="shared" si="2"/>
        <v>17.102499999999999</v>
      </c>
    </row>
    <row r="11" spans="1:17" x14ac:dyDescent="0.25">
      <c r="A11" t="s">
        <v>59</v>
      </c>
      <c r="D11" s="5">
        <v>31.1</v>
      </c>
      <c r="E11" s="5">
        <v>0.83</v>
      </c>
      <c r="F11" s="5">
        <v>105.191</v>
      </c>
      <c r="G11" s="5">
        <v>20.23</v>
      </c>
      <c r="H11" s="5">
        <v>0.62</v>
      </c>
      <c r="I11" s="5">
        <v>101.76600000000001</v>
      </c>
      <c r="J11" s="5">
        <v>35.01</v>
      </c>
      <c r="K11" s="5">
        <v>30.34</v>
      </c>
      <c r="M11">
        <f t="shared" si="0"/>
        <v>25.664999999999999</v>
      </c>
      <c r="N11">
        <f t="shared" si="3"/>
        <v>32.674999999999997</v>
      </c>
      <c r="P11">
        <f t="shared" si="1"/>
        <v>26.047499999999999</v>
      </c>
      <c r="Q11">
        <f t="shared" si="2"/>
        <v>34.46</v>
      </c>
    </row>
    <row r="12" spans="1:17" ht="14.4" thickBot="1" x14ac:dyDescent="0.3">
      <c r="D12" s="5">
        <v>32.56</v>
      </c>
      <c r="E12" s="5">
        <v>0.86299999999999999</v>
      </c>
      <c r="F12" s="5">
        <v>104.91</v>
      </c>
      <c r="G12" s="5">
        <v>22.51</v>
      </c>
      <c r="H12" s="5">
        <v>0.63700000000000001</v>
      </c>
      <c r="I12" s="5">
        <v>98.756</v>
      </c>
      <c r="J12" s="5">
        <v>30.66</v>
      </c>
      <c r="K12" s="5">
        <v>26.05</v>
      </c>
      <c r="M12">
        <f t="shared" si="0"/>
        <v>27.535000000000004</v>
      </c>
      <c r="N12">
        <f t="shared" si="3"/>
        <v>28.355</v>
      </c>
      <c r="P12">
        <f t="shared" si="1"/>
        <v>27.485000000000003</v>
      </c>
      <c r="Q12">
        <f t="shared" si="2"/>
        <v>29.765000000000001</v>
      </c>
    </row>
    <row r="13" spans="1:17" ht="14.4" thickBot="1" x14ac:dyDescent="0.3">
      <c r="D13" s="5">
        <v>29.36</v>
      </c>
      <c r="E13" s="5">
        <v>0.80200000000000005</v>
      </c>
      <c r="F13" s="5">
        <v>105.239</v>
      </c>
      <c r="G13" s="5">
        <v>22.51</v>
      </c>
      <c r="H13" s="5">
        <v>0.63200000000000001</v>
      </c>
      <c r="I13" s="5">
        <v>104.045</v>
      </c>
      <c r="J13" s="5">
        <v>41.88</v>
      </c>
      <c r="K13" s="5">
        <v>37.17</v>
      </c>
      <c r="M13">
        <f t="shared" ref="M13" si="4">AVERAGE(D13, G13)</f>
        <v>25.935000000000002</v>
      </c>
      <c r="N13">
        <f t="shared" ref="N13" si="5">AVERAGE(J13,K13)</f>
        <v>39.525000000000006</v>
      </c>
      <c r="P13">
        <f t="shared" si="1"/>
        <v>25.1875</v>
      </c>
      <c r="Q13">
        <f t="shared" si="2"/>
        <v>41.332500000000003</v>
      </c>
    </row>
    <row r="14" spans="1:17" ht="14.4" thickBot="1" x14ac:dyDescent="0.3">
      <c r="D14" s="5"/>
      <c r="E14" s="5"/>
      <c r="F14" s="5"/>
      <c r="G14" s="5"/>
      <c r="H14" s="5"/>
      <c r="I14" s="5"/>
      <c r="J14" s="14"/>
      <c r="K14" s="14"/>
    </row>
    <row r="15" spans="1:17" ht="14.4" thickBot="1" x14ac:dyDescent="0.3">
      <c r="A15" t="s">
        <v>55</v>
      </c>
      <c r="B15" t="s">
        <v>61</v>
      </c>
      <c r="C15">
        <v>1</v>
      </c>
      <c r="D15" s="5">
        <v>11.63</v>
      </c>
      <c r="E15" s="5">
        <v>0.36699999999999999</v>
      </c>
      <c r="F15" s="5">
        <v>43.530999999999999</v>
      </c>
      <c r="G15" s="5">
        <v>10.54</v>
      </c>
      <c r="H15" s="5">
        <v>0.31900000000000001</v>
      </c>
      <c r="I15" s="5">
        <v>24.984999999999999</v>
      </c>
      <c r="M15">
        <f t="shared" si="0"/>
        <v>11.085000000000001</v>
      </c>
      <c r="P15">
        <f t="shared" ref="P15:P23" si="6">AVERAGE(M15,M39)</f>
        <v>12.047499999999999</v>
      </c>
    </row>
    <row r="16" spans="1:17" ht="14.4" thickBot="1" x14ac:dyDescent="0.3">
      <c r="A16" t="s">
        <v>55</v>
      </c>
      <c r="C16">
        <v>0.97499999999999998</v>
      </c>
      <c r="D16" s="5">
        <v>14.24</v>
      </c>
      <c r="E16" s="5">
        <v>0.45900000000000002</v>
      </c>
      <c r="F16" s="5">
        <v>40.087000000000003</v>
      </c>
      <c r="G16" s="5">
        <v>9.4019999999999992</v>
      </c>
      <c r="H16" s="5">
        <v>0.32300000000000001</v>
      </c>
      <c r="I16" s="5">
        <v>30.515999999999998</v>
      </c>
      <c r="M16">
        <f t="shared" si="0"/>
        <v>11.821</v>
      </c>
      <c r="P16">
        <f t="shared" si="6"/>
        <v>11.492999999999999</v>
      </c>
    </row>
    <row r="17" spans="1:16" ht="14.4" thickBot="1" x14ac:dyDescent="0.3">
      <c r="A17" t="s">
        <v>55</v>
      </c>
      <c r="C17">
        <v>0.95</v>
      </c>
      <c r="D17" s="5">
        <v>14.83</v>
      </c>
      <c r="E17" s="5">
        <v>0.46899999999999997</v>
      </c>
      <c r="F17" s="5">
        <v>42.69</v>
      </c>
      <c r="G17" s="5">
        <v>10.26</v>
      </c>
      <c r="H17" s="5">
        <v>0.35599999999999998</v>
      </c>
      <c r="I17" s="5">
        <v>39.11</v>
      </c>
      <c r="M17">
        <f t="shared" si="0"/>
        <v>12.545</v>
      </c>
      <c r="P17">
        <f t="shared" si="6"/>
        <v>12.282499999999999</v>
      </c>
    </row>
    <row r="18" spans="1:16" ht="14.4" thickBot="1" x14ac:dyDescent="0.3">
      <c r="A18" t="s">
        <v>55</v>
      </c>
      <c r="C18">
        <v>0.9</v>
      </c>
      <c r="D18" s="5">
        <v>15.12</v>
      </c>
      <c r="E18" s="5">
        <v>0.46100000000000002</v>
      </c>
      <c r="F18" s="5">
        <v>49.53</v>
      </c>
      <c r="G18" s="5">
        <v>13.11</v>
      </c>
      <c r="H18" s="5">
        <v>0.433</v>
      </c>
      <c r="I18" s="5">
        <v>53.750999999999998</v>
      </c>
      <c r="M18">
        <f t="shared" si="0"/>
        <v>14.114999999999998</v>
      </c>
      <c r="P18">
        <f t="shared" si="6"/>
        <v>14.139999999999999</v>
      </c>
    </row>
    <row r="19" spans="1:16" ht="14.4" thickBot="1" x14ac:dyDescent="0.3">
      <c r="A19" t="s">
        <v>62</v>
      </c>
      <c r="D19" s="5">
        <v>14.24</v>
      </c>
      <c r="E19" s="5">
        <v>0.45700000000000002</v>
      </c>
      <c r="F19" s="5">
        <v>40.218000000000004</v>
      </c>
      <c r="G19" s="5">
        <v>8.8320000000000007</v>
      </c>
      <c r="H19" s="5">
        <v>0.31900000000000001</v>
      </c>
      <c r="I19" s="5">
        <v>28.221</v>
      </c>
      <c r="M19">
        <f t="shared" si="0"/>
        <v>11.536000000000001</v>
      </c>
      <c r="P19">
        <f t="shared" si="6"/>
        <v>11.20975</v>
      </c>
    </row>
    <row r="20" spans="1:16" x14ac:dyDescent="0.25">
      <c r="A20" t="s">
        <v>58</v>
      </c>
      <c r="D20" s="5">
        <v>27.91</v>
      </c>
      <c r="E20" s="5">
        <v>0.74099999999999999</v>
      </c>
      <c r="F20" s="5">
        <v>7.2050000000000001</v>
      </c>
      <c r="G20" s="5">
        <v>33.33</v>
      </c>
      <c r="H20" s="5">
        <v>0.84</v>
      </c>
      <c r="I20" s="5">
        <v>23.890999999999998</v>
      </c>
      <c r="M20">
        <f t="shared" si="0"/>
        <v>30.619999999999997</v>
      </c>
      <c r="P20">
        <f t="shared" si="6"/>
        <v>30.88</v>
      </c>
    </row>
    <row r="21" spans="1:16" x14ac:dyDescent="0.25">
      <c r="D21" s="5">
        <v>15.7</v>
      </c>
      <c r="E21" s="5">
        <v>0.49299999999999999</v>
      </c>
      <c r="F21" s="5">
        <v>42.033000000000001</v>
      </c>
      <c r="G21" s="5">
        <v>13.11</v>
      </c>
      <c r="H21" s="5">
        <v>0.40799999999999997</v>
      </c>
      <c r="I21" s="5">
        <v>29.164999999999999</v>
      </c>
      <c r="M21">
        <f t="shared" si="0"/>
        <v>14.404999999999999</v>
      </c>
      <c r="P21">
        <f t="shared" si="6"/>
        <v>13.7875</v>
      </c>
    </row>
    <row r="22" spans="1:16" ht="14.4" thickBot="1" x14ac:dyDescent="0.3">
      <c r="D22" s="5">
        <v>14.24</v>
      </c>
      <c r="E22" s="5">
        <v>0.45300000000000001</v>
      </c>
      <c r="F22" s="5">
        <v>39.968000000000004</v>
      </c>
      <c r="G22" s="5">
        <v>8.8320000000000007</v>
      </c>
      <c r="H22" s="5">
        <v>0.309</v>
      </c>
      <c r="I22" s="5">
        <v>29.071999999999999</v>
      </c>
      <c r="M22">
        <f t="shared" si="0"/>
        <v>11.536000000000001</v>
      </c>
      <c r="P22">
        <f t="shared" si="6"/>
        <v>10.996</v>
      </c>
    </row>
    <row r="23" spans="1:16" ht="14.4" thickBot="1" x14ac:dyDescent="0.3">
      <c r="D23" s="5">
        <v>16.28</v>
      </c>
      <c r="E23" s="5">
        <v>0.51</v>
      </c>
      <c r="F23" s="5">
        <v>48.71</v>
      </c>
      <c r="G23" s="5">
        <v>14.25</v>
      </c>
      <c r="H23" s="5">
        <v>0.42699999999999999</v>
      </c>
      <c r="I23" s="5">
        <v>37.081000000000003</v>
      </c>
      <c r="M23">
        <f t="shared" ref="M23" si="7">AVERAGE(D23, G23)</f>
        <v>15.265000000000001</v>
      </c>
      <c r="P23">
        <f t="shared" si="6"/>
        <v>15.22</v>
      </c>
    </row>
    <row r="24" spans="1:16" x14ac:dyDescent="0.25">
      <c r="D24" s="14"/>
      <c r="E24" s="14"/>
      <c r="F24" s="14"/>
      <c r="G24" s="14"/>
      <c r="H24" s="14"/>
      <c r="I24" s="14"/>
    </row>
    <row r="25" spans="1:16" ht="14.4" thickBot="1" x14ac:dyDescent="0.3">
      <c r="D25" t="s">
        <v>75</v>
      </c>
      <c r="G25" t="s">
        <v>76</v>
      </c>
      <c r="M25" t="s">
        <v>71</v>
      </c>
    </row>
    <row r="26" spans="1:16" ht="14.4" thickBot="1" x14ac:dyDescent="0.3">
      <c r="C26" t="s">
        <v>45</v>
      </c>
      <c r="D26" s="2" t="s">
        <v>2</v>
      </c>
      <c r="E26" s="3"/>
      <c r="F26" s="3"/>
      <c r="G26" s="2" t="s">
        <v>2</v>
      </c>
      <c r="H26" s="3"/>
      <c r="I26" s="3"/>
      <c r="J26" t="s">
        <v>7</v>
      </c>
      <c r="M26" t="s">
        <v>46</v>
      </c>
    </row>
    <row r="27" spans="1:16" ht="14.4" thickBot="1" x14ac:dyDescent="0.3">
      <c r="D27" s="5"/>
      <c r="E27" s="8"/>
      <c r="F27" s="8"/>
      <c r="G27" s="5"/>
      <c r="H27" s="8"/>
      <c r="I27" s="8"/>
      <c r="J27" s="5" t="s">
        <v>13</v>
      </c>
      <c r="K27" s="5" t="s">
        <v>14</v>
      </c>
      <c r="M27" t="s">
        <v>2</v>
      </c>
      <c r="N27" t="s">
        <v>7</v>
      </c>
    </row>
    <row r="28" spans="1:16" ht="14.4" thickBot="1" x14ac:dyDescent="0.3">
      <c r="B28" t="s">
        <v>53</v>
      </c>
      <c r="C28" t="s">
        <v>54</v>
      </c>
      <c r="D28" s="5">
        <v>2.89</v>
      </c>
      <c r="E28" s="5">
        <v>9.1999999999999998E-2</v>
      </c>
      <c r="F28" s="5">
        <v>0.85799999999999998</v>
      </c>
      <c r="G28" s="6">
        <v>1.1299999999999999</v>
      </c>
      <c r="H28" s="6">
        <v>3.5000000000000003E-2</v>
      </c>
      <c r="I28" s="6">
        <v>1.0289999999999999</v>
      </c>
      <c r="J28" s="5">
        <v>16.39</v>
      </c>
      <c r="K28" s="5">
        <v>12.81</v>
      </c>
      <c r="M28">
        <f t="shared" ref="M28:M47" si="8">AVERAGE(D28, G28)</f>
        <v>2.0099999999999998</v>
      </c>
      <c r="N28">
        <f t="shared" ref="N28:N29" si="9">AVERAGE(J28,K28)</f>
        <v>14.600000000000001</v>
      </c>
    </row>
    <row r="29" spans="1:16" ht="14.4" thickBot="1" x14ac:dyDescent="0.3">
      <c r="A29" t="s">
        <v>55</v>
      </c>
      <c r="B29" t="s">
        <v>56</v>
      </c>
      <c r="C29">
        <v>1</v>
      </c>
      <c r="D29" s="5">
        <v>30.35</v>
      </c>
      <c r="E29" s="5">
        <v>0.80700000000000005</v>
      </c>
      <c r="F29" s="5">
        <v>93.853999999999999</v>
      </c>
      <c r="G29" s="5">
        <v>24.58</v>
      </c>
      <c r="H29" s="5">
        <v>0.71599999999999997</v>
      </c>
      <c r="I29" s="5">
        <v>99.328000000000003</v>
      </c>
      <c r="J29" s="5">
        <v>33.26</v>
      </c>
      <c r="K29" s="5">
        <v>28.17</v>
      </c>
      <c r="M29">
        <f t="shared" si="8"/>
        <v>27.465</v>
      </c>
      <c r="N29">
        <f t="shared" si="9"/>
        <v>30.715</v>
      </c>
    </row>
    <row r="30" spans="1:16" ht="14.4" thickBot="1" x14ac:dyDescent="0.3">
      <c r="A30" t="s">
        <v>55</v>
      </c>
      <c r="C30">
        <v>0.97499999999999998</v>
      </c>
      <c r="D30" s="5">
        <v>27.46</v>
      </c>
      <c r="E30" s="5">
        <v>0.77</v>
      </c>
      <c r="F30" s="5">
        <v>113.581</v>
      </c>
      <c r="G30" s="5">
        <v>26.27</v>
      </c>
      <c r="H30" s="5">
        <v>0.70799999999999996</v>
      </c>
      <c r="I30" s="5">
        <v>111.131</v>
      </c>
      <c r="J30" s="5">
        <v>31.6</v>
      </c>
      <c r="K30" s="5">
        <v>26.68</v>
      </c>
      <c r="M30">
        <f t="shared" si="8"/>
        <v>26.865000000000002</v>
      </c>
      <c r="N30">
        <f t="shared" ref="N30:N33" si="10">AVERAGE(J30,K30)</f>
        <v>29.14</v>
      </c>
    </row>
    <row r="31" spans="1:16" ht="14.4" thickBot="1" x14ac:dyDescent="0.3">
      <c r="A31" t="s">
        <v>55</v>
      </c>
      <c r="C31">
        <v>0.95</v>
      </c>
      <c r="D31" s="5">
        <v>26.59</v>
      </c>
      <c r="E31" s="5">
        <v>0.76500000000000001</v>
      </c>
      <c r="F31" s="5">
        <v>125.07299999999999</v>
      </c>
      <c r="G31" s="5">
        <v>27.97</v>
      </c>
      <c r="H31" s="5">
        <v>0.74199999999999999</v>
      </c>
      <c r="I31" s="5">
        <v>115.896</v>
      </c>
      <c r="J31" s="5">
        <v>34.369999999999997</v>
      </c>
      <c r="K31" s="5">
        <v>29.22</v>
      </c>
      <c r="M31">
        <f t="shared" si="8"/>
        <v>27.28</v>
      </c>
      <c r="N31">
        <f t="shared" si="10"/>
        <v>31.794999999999998</v>
      </c>
    </row>
    <row r="32" spans="1:16" ht="14.4" thickBot="1" x14ac:dyDescent="0.3">
      <c r="A32" t="s">
        <v>55</v>
      </c>
      <c r="C32">
        <v>0.9</v>
      </c>
      <c r="D32" s="5">
        <v>27.46</v>
      </c>
      <c r="E32" s="5">
        <v>0.79300000000000004</v>
      </c>
      <c r="F32" s="5">
        <v>131.90100000000001</v>
      </c>
      <c r="G32" s="5">
        <v>27.97</v>
      </c>
      <c r="H32" s="5">
        <v>0.78700000000000003</v>
      </c>
      <c r="I32" s="5">
        <v>117.34399999999999</v>
      </c>
      <c r="J32" s="5">
        <v>44.86</v>
      </c>
      <c r="K32" s="5">
        <v>39.729999999999997</v>
      </c>
      <c r="M32">
        <f t="shared" si="8"/>
        <v>27.715</v>
      </c>
      <c r="N32">
        <f t="shared" si="10"/>
        <v>42.295000000000002</v>
      </c>
    </row>
    <row r="33" spans="1:14" x14ac:dyDescent="0.25">
      <c r="A33" t="s">
        <v>62</v>
      </c>
      <c r="D33" s="5">
        <v>28.32</v>
      </c>
      <c r="E33" s="5">
        <v>0.76800000000000002</v>
      </c>
      <c r="F33" s="5">
        <v>110.565</v>
      </c>
      <c r="G33" s="5">
        <v>25.99</v>
      </c>
      <c r="H33" s="5">
        <v>0.69499999999999995</v>
      </c>
      <c r="I33" s="5">
        <v>109.461</v>
      </c>
      <c r="J33" s="5">
        <v>34.630000000000003</v>
      </c>
      <c r="K33" s="5">
        <v>29.75</v>
      </c>
      <c r="M33">
        <f t="shared" si="8"/>
        <v>27.155000000000001</v>
      </c>
      <c r="N33">
        <f t="shared" si="10"/>
        <v>32.19</v>
      </c>
    </row>
    <row r="34" spans="1:14" x14ac:dyDescent="0.25">
      <c r="A34" t="s">
        <v>58</v>
      </c>
      <c r="D34" s="5">
        <v>48.27</v>
      </c>
      <c r="E34" s="5">
        <v>0.99399999999999999</v>
      </c>
      <c r="F34" s="5">
        <v>162.53100000000001</v>
      </c>
      <c r="G34" s="5">
        <v>53.39</v>
      </c>
      <c r="H34" s="5">
        <v>1</v>
      </c>
      <c r="I34" s="5">
        <v>190.136</v>
      </c>
      <c r="J34" s="5">
        <v>18.88</v>
      </c>
      <c r="K34" s="5">
        <v>15.23</v>
      </c>
      <c r="M34">
        <f t="shared" si="8"/>
        <v>50.83</v>
      </c>
      <c r="N34">
        <f>AVERAGE(J34,K34)</f>
        <v>17.055</v>
      </c>
    </row>
    <row r="35" spans="1:14" x14ac:dyDescent="0.25">
      <c r="D35" s="5">
        <v>26.59</v>
      </c>
      <c r="E35" s="5">
        <v>0.73399999999999999</v>
      </c>
      <c r="F35" s="5">
        <v>109.697</v>
      </c>
      <c r="G35" s="5">
        <v>26.27</v>
      </c>
      <c r="H35" s="5">
        <v>0.67400000000000004</v>
      </c>
      <c r="I35" s="5">
        <v>109.68899999999999</v>
      </c>
      <c r="J35" s="5">
        <v>38.92</v>
      </c>
      <c r="K35" s="5">
        <v>33.57</v>
      </c>
      <c r="M35">
        <f t="shared" si="8"/>
        <v>26.43</v>
      </c>
      <c r="N35">
        <f t="shared" ref="N35:N36" si="11">AVERAGE(J35,K35)</f>
        <v>36.245000000000005</v>
      </c>
    </row>
    <row r="36" spans="1:14" ht="14.4" thickBot="1" x14ac:dyDescent="0.3">
      <c r="D36" s="5">
        <v>28.32</v>
      </c>
      <c r="E36" s="5">
        <v>0.77400000000000002</v>
      </c>
      <c r="F36" s="5">
        <v>110.398</v>
      </c>
      <c r="G36" s="5">
        <v>26.55</v>
      </c>
      <c r="H36" s="5">
        <v>0.70599999999999996</v>
      </c>
      <c r="I36" s="5">
        <v>108.83</v>
      </c>
      <c r="J36" s="5">
        <v>33.700000000000003</v>
      </c>
      <c r="K36" s="5">
        <v>28.65</v>
      </c>
      <c r="M36">
        <f t="shared" si="8"/>
        <v>27.435000000000002</v>
      </c>
      <c r="N36">
        <f t="shared" si="11"/>
        <v>31.175000000000001</v>
      </c>
    </row>
    <row r="37" spans="1:14" ht="14.4" thickBot="1" x14ac:dyDescent="0.3">
      <c r="D37" s="5">
        <v>25.72</v>
      </c>
      <c r="E37" s="5">
        <v>0.72199999999999998</v>
      </c>
      <c r="F37" s="5">
        <v>108.846</v>
      </c>
      <c r="G37" s="5">
        <v>23.16</v>
      </c>
      <c r="H37" s="5">
        <v>0.66500000000000004</v>
      </c>
      <c r="I37" s="5">
        <v>110.613</v>
      </c>
      <c r="J37" s="5">
        <v>45.49</v>
      </c>
      <c r="K37" s="5">
        <v>40.79</v>
      </c>
      <c r="M37">
        <f t="shared" ref="M37" si="12">AVERAGE(D37, G37)</f>
        <v>24.439999999999998</v>
      </c>
      <c r="N37">
        <f t="shared" ref="N37" si="13">AVERAGE(J37,K37)</f>
        <v>43.14</v>
      </c>
    </row>
    <row r="38" spans="1:14" ht="14.4" thickBot="1" x14ac:dyDescent="0.3">
      <c r="D38" s="5"/>
      <c r="E38" s="5"/>
      <c r="F38" s="5"/>
      <c r="G38" s="5"/>
      <c r="H38" s="5"/>
      <c r="I38" s="5"/>
      <c r="J38" s="14"/>
      <c r="K38" s="14"/>
    </row>
    <row r="39" spans="1:14" ht="14.4" thickBot="1" x14ac:dyDescent="0.3">
      <c r="A39" t="s">
        <v>55</v>
      </c>
      <c r="B39" t="s">
        <v>61</v>
      </c>
      <c r="C39">
        <v>1</v>
      </c>
      <c r="D39" s="5">
        <v>14.16</v>
      </c>
      <c r="E39" s="5">
        <v>0.46400000000000002</v>
      </c>
      <c r="F39" s="5">
        <v>42.744</v>
      </c>
      <c r="G39" s="5">
        <v>11.86</v>
      </c>
      <c r="H39" s="5">
        <v>0.35299999999999998</v>
      </c>
      <c r="I39" s="5">
        <v>28.204999999999998</v>
      </c>
      <c r="M39">
        <f t="shared" si="8"/>
        <v>13.01</v>
      </c>
    </row>
    <row r="40" spans="1:14" ht="14.4" thickBot="1" x14ac:dyDescent="0.3">
      <c r="A40" t="s">
        <v>55</v>
      </c>
      <c r="C40">
        <v>0.97499999999999998</v>
      </c>
      <c r="D40" s="5">
        <v>13.29</v>
      </c>
      <c r="E40" s="5">
        <v>0.42199999999999999</v>
      </c>
      <c r="F40" s="5">
        <v>44.362000000000002</v>
      </c>
      <c r="G40" s="5">
        <v>9.0399999999999991</v>
      </c>
      <c r="H40" s="5">
        <v>0.31</v>
      </c>
      <c r="I40" s="5">
        <v>36.951999999999998</v>
      </c>
      <c r="M40">
        <f t="shared" si="8"/>
        <v>11.164999999999999</v>
      </c>
    </row>
    <row r="41" spans="1:14" ht="14.4" thickBot="1" x14ac:dyDescent="0.3">
      <c r="A41" t="s">
        <v>55</v>
      </c>
      <c r="C41">
        <v>0.95</v>
      </c>
      <c r="D41" s="5">
        <v>13.87</v>
      </c>
      <c r="E41" s="5">
        <v>0.42799999999999999</v>
      </c>
      <c r="F41" s="5">
        <v>49.89</v>
      </c>
      <c r="G41" s="5">
        <v>10.17</v>
      </c>
      <c r="H41" s="5">
        <v>0.34200000000000003</v>
      </c>
      <c r="I41" s="5">
        <v>44.265000000000001</v>
      </c>
      <c r="M41">
        <f t="shared" si="8"/>
        <v>12.02</v>
      </c>
    </row>
    <row r="42" spans="1:14" ht="14.4" thickBot="1" x14ac:dyDescent="0.3">
      <c r="A42" t="s">
        <v>55</v>
      </c>
      <c r="C42">
        <v>0.9</v>
      </c>
      <c r="D42" s="5">
        <v>15.9</v>
      </c>
      <c r="E42" s="5">
        <v>0.48299999999999998</v>
      </c>
      <c r="F42" s="5">
        <v>59.279000000000003</v>
      </c>
      <c r="G42" s="5">
        <v>12.43</v>
      </c>
      <c r="H42" s="5">
        <v>0.41699999999999998</v>
      </c>
      <c r="I42" s="5">
        <v>56.302</v>
      </c>
      <c r="M42">
        <f t="shared" si="8"/>
        <v>14.164999999999999</v>
      </c>
    </row>
    <row r="43" spans="1:14" ht="14.4" thickBot="1" x14ac:dyDescent="0.3">
      <c r="A43" t="s">
        <v>62</v>
      </c>
      <c r="D43" s="5">
        <v>13.01</v>
      </c>
      <c r="E43" s="5">
        <v>0.42</v>
      </c>
      <c r="F43" s="5">
        <v>42.287999999999997</v>
      </c>
      <c r="G43" s="5">
        <v>8.7569999999999997</v>
      </c>
      <c r="H43" s="5">
        <v>0.318</v>
      </c>
      <c r="I43" s="5">
        <v>34.911000000000001</v>
      </c>
      <c r="M43">
        <f t="shared" si="8"/>
        <v>10.8835</v>
      </c>
    </row>
    <row r="44" spans="1:14" x14ac:dyDescent="0.25">
      <c r="A44" t="s">
        <v>58</v>
      </c>
      <c r="D44" s="5">
        <v>31.21</v>
      </c>
      <c r="E44" s="5">
        <v>0.83</v>
      </c>
      <c r="F44" s="5">
        <v>9.0150000000000006</v>
      </c>
      <c r="G44" s="5">
        <v>31.07</v>
      </c>
      <c r="H44" s="5">
        <v>0.83499999999999996</v>
      </c>
      <c r="I44" s="5">
        <v>21.68</v>
      </c>
      <c r="M44">
        <f t="shared" si="8"/>
        <v>31.14</v>
      </c>
    </row>
    <row r="45" spans="1:14" x14ac:dyDescent="0.25">
      <c r="D45" s="5">
        <v>15.61</v>
      </c>
      <c r="E45" s="5">
        <v>0.5</v>
      </c>
      <c r="F45" s="5">
        <v>43.439</v>
      </c>
      <c r="G45" s="5">
        <v>10.73</v>
      </c>
      <c r="H45" s="5">
        <v>0.36299999999999999</v>
      </c>
      <c r="I45" s="5">
        <v>34.654000000000003</v>
      </c>
      <c r="M45">
        <f t="shared" si="8"/>
        <v>13.17</v>
      </c>
    </row>
    <row r="46" spans="1:14" ht="14.4" thickBot="1" x14ac:dyDescent="0.3">
      <c r="D46" s="5">
        <v>12.72</v>
      </c>
      <c r="E46" s="5">
        <v>0.42399999999999999</v>
      </c>
      <c r="F46" s="5">
        <v>42.680999999999997</v>
      </c>
      <c r="G46" s="5">
        <v>8.1920000000000002</v>
      </c>
      <c r="H46" s="5">
        <v>0.29499999999999998</v>
      </c>
      <c r="I46" s="5">
        <v>35.457999999999998</v>
      </c>
      <c r="M46">
        <f t="shared" si="8"/>
        <v>10.456</v>
      </c>
    </row>
    <row r="47" spans="1:14" ht="14.4" thickBot="1" x14ac:dyDescent="0.3">
      <c r="D47" s="5">
        <v>17.920000000000002</v>
      </c>
      <c r="E47" s="5">
        <v>0.56299999999999994</v>
      </c>
      <c r="F47" s="5">
        <v>49.023000000000003</v>
      </c>
      <c r="G47" s="5">
        <v>12.43</v>
      </c>
      <c r="H47" s="5">
        <v>0.40699999999999997</v>
      </c>
      <c r="I47" s="5">
        <v>41.207999999999998</v>
      </c>
      <c r="M47">
        <f t="shared" si="8"/>
        <v>15.175000000000001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4B09-0D36-49A5-9F10-2642948B8625}">
  <dimension ref="A1:U21"/>
  <sheetViews>
    <sheetView topLeftCell="A10" workbookViewId="0">
      <selection activeCell="A21" sqref="A21"/>
    </sheetView>
  </sheetViews>
  <sheetFormatPr defaultRowHeight="13.8" x14ac:dyDescent="0.25"/>
  <sheetData>
    <row r="1" spans="1:21" ht="14.4" thickBot="1" x14ac:dyDescent="0.3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19" t="s">
        <v>0</v>
      </c>
      <c r="O1" s="19" t="s">
        <v>1</v>
      </c>
      <c r="P1" s="17" t="s">
        <v>7</v>
      </c>
      <c r="Q1" s="18"/>
      <c r="R1" s="19" t="s">
        <v>8</v>
      </c>
      <c r="S1" s="19" t="s">
        <v>6</v>
      </c>
      <c r="T1" s="17" t="s">
        <v>7</v>
      </c>
      <c r="U1" s="18"/>
    </row>
    <row r="2" spans="1:21" ht="14.4" thickBot="1" x14ac:dyDescent="0.3">
      <c r="A2" s="4">
        <v>1</v>
      </c>
      <c r="B2" s="5" t="s">
        <v>9</v>
      </c>
      <c r="C2" s="5">
        <v>8.6649999999999991</v>
      </c>
      <c r="D2" s="5">
        <v>0.30499999999999999</v>
      </c>
      <c r="E2" s="5">
        <v>42.93</v>
      </c>
      <c r="F2" s="5" t="s">
        <v>10</v>
      </c>
      <c r="G2" s="5" t="s">
        <v>10</v>
      </c>
      <c r="H2" s="5" t="s">
        <v>11</v>
      </c>
      <c r="I2" s="5" t="s">
        <v>12</v>
      </c>
      <c r="J2" s="5">
        <v>7.6639999999999997</v>
      </c>
      <c r="K2" s="5">
        <v>0.184</v>
      </c>
      <c r="L2" s="5">
        <v>26.798999999999999</v>
      </c>
      <c r="N2" s="20"/>
      <c r="O2" s="20"/>
      <c r="P2" s="5" t="s">
        <v>13</v>
      </c>
      <c r="Q2" s="5" t="s">
        <v>14</v>
      </c>
      <c r="R2" s="20"/>
      <c r="S2" s="20"/>
      <c r="T2" s="5" t="s">
        <v>13</v>
      </c>
      <c r="U2" s="5" t="s">
        <v>14</v>
      </c>
    </row>
    <row r="3" spans="1:21" ht="14.4" thickBot="1" x14ac:dyDescent="0.3">
      <c r="A3" s="4">
        <v>2</v>
      </c>
      <c r="B3" s="5" t="s">
        <v>9</v>
      </c>
      <c r="C3" s="5">
        <v>33.1</v>
      </c>
      <c r="D3" s="5">
        <v>0.81100000000000005</v>
      </c>
      <c r="E3" s="5">
        <v>119.699</v>
      </c>
      <c r="F3" s="5" t="s">
        <v>10</v>
      </c>
      <c r="G3" s="5" t="s">
        <v>15</v>
      </c>
      <c r="H3" s="5" t="s">
        <v>11</v>
      </c>
      <c r="I3" s="5" t="s">
        <v>12</v>
      </c>
      <c r="J3" s="5">
        <v>29.2</v>
      </c>
      <c r="K3" s="5">
        <v>0.75800000000000001</v>
      </c>
      <c r="L3" s="5">
        <v>123.864</v>
      </c>
      <c r="N3" s="4">
        <v>1</v>
      </c>
      <c r="O3" s="5" t="s">
        <v>9</v>
      </c>
      <c r="P3" s="5">
        <v>5.25</v>
      </c>
      <c r="Q3" s="5">
        <v>3.82</v>
      </c>
      <c r="R3" s="5" t="s">
        <v>10</v>
      </c>
      <c r="S3" s="5" t="s">
        <v>12</v>
      </c>
      <c r="T3" s="5">
        <v>5.55</v>
      </c>
      <c r="U3" s="5">
        <v>4.1500000000000004</v>
      </c>
    </row>
    <row r="4" spans="1:21" ht="14.4" thickBot="1" x14ac:dyDescent="0.3">
      <c r="A4" s="4">
        <v>3</v>
      </c>
      <c r="B4" s="5" t="s">
        <v>9</v>
      </c>
      <c r="C4" s="5">
        <v>1.242</v>
      </c>
      <c r="D4" s="5">
        <v>3.5000000000000003E-2</v>
      </c>
      <c r="E4" s="5">
        <v>14.275</v>
      </c>
      <c r="F4" s="5" t="s">
        <v>10</v>
      </c>
      <c r="G4" s="5" t="s">
        <v>10</v>
      </c>
      <c r="H4" s="5" t="s">
        <v>16</v>
      </c>
      <c r="I4" s="5" t="s">
        <v>12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9</v>
      </c>
      <c r="P4" s="5">
        <v>13.23</v>
      </c>
      <c r="Q4" s="5">
        <v>9.7899999999999991</v>
      </c>
      <c r="R4" s="5" t="s">
        <v>15</v>
      </c>
      <c r="S4" s="5" t="s">
        <v>12</v>
      </c>
      <c r="T4" s="5">
        <v>12.63</v>
      </c>
      <c r="U4" s="5">
        <v>9.39</v>
      </c>
    </row>
    <row r="5" spans="1:21" ht="14.4" thickBot="1" x14ac:dyDescent="0.3">
      <c r="A5" s="4">
        <v>4</v>
      </c>
      <c r="B5" s="5" t="s">
        <v>9</v>
      </c>
      <c r="C5" s="5">
        <v>22.67</v>
      </c>
      <c r="D5" s="5">
        <v>0.65100000000000002</v>
      </c>
      <c r="E5" s="5">
        <v>120.73399999999999</v>
      </c>
      <c r="F5" s="5" t="s">
        <v>10</v>
      </c>
      <c r="G5" s="5" t="s">
        <v>15</v>
      </c>
      <c r="H5" s="5" t="s">
        <v>16</v>
      </c>
      <c r="I5" s="5" t="s">
        <v>12</v>
      </c>
      <c r="J5" s="5">
        <v>18.04</v>
      </c>
      <c r="K5" s="5">
        <v>0.50900000000000001</v>
      </c>
      <c r="L5" s="5">
        <v>115.724</v>
      </c>
      <c r="N5" s="4">
        <v>3</v>
      </c>
      <c r="O5" s="5" t="s">
        <v>17</v>
      </c>
      <c r="P5" s="5">
        <v>14.04</v>
      </c>
      <c r="Q5" s="5">
        <v>10.79</v>
      </c>
      <c r="R5" s="5" t="s">
        <v>10</v>
      </c>
      <c r="S5" s="5" t="s">
        <v>18</v>
      </c>
      <c r="T5" s="5">
        <v>16.39</v>
      </c>
      <c r="U5" s="5">
        <v>12.81</v>
      </c>
    </row>
    <row r="6" spans="1:21" ht="14.4" thickBot="1" x14ac:dyDescent="0.3">
      <c r="A6" s="4">
        <v>5</v>
      </c>
      <c r="B6" s="5" t="s">
        <v>9</v>
      </c>
      <c r="C6" s="5">
        <v>23.01</v>
      </c>
      <c r="D6" s="5">
        <v>0.65500000000000003</v>
      </c>
      <c r="E6" s="5">
        <v>23.981000000000002</v>
      </c>
      <c r="F6" s="5" t="s">
        <v>15</v>
      </c>
      <c r="G6" s="5" t="s">
        <v>15</v>
      </c>
      <c r="H6" s="5" t="s">
        <v>11</v>
      </c>
      <c r="I6" s="5" t="s">
        <v>12</v>
      </c>
      <c r="J6" s="5">
        <v>16.420000000000002</v>
      </c>
      <c r="K6" s="5">
        <v>0.53600000000000003</v>
      </c>
      <c r="L6" s="5">
        <v>20.181999999999999</v>
      </c>
      <c r="N6" s="4">
        <v>4</v>
      </c>
      <c r="O6" s="5" t="s">
        <v>17</v>
      </c>
      <c r="P6" s="5">
        <v>31.46</v>
      </c>
      <c r="Q6" s="5">
        <v>26.78</v>
      </c>
      <c r="R6" s="5" t="s">
        <v>15</v>
      </c>
      <c r="S6" s="5" t="s">
        <v>18</v>
      </c>
      <c r="T6" s="5">
        <v>34.369999999999997</v>
      </c>
      <c r="U6" s="5">
        <v>29.22</v>
      </c>
    </row>
    <row r="7" spans="1:21" ht="14.4" thickBot="1" x14ac:dyDescent="0.3">
      <c r="A7" s="4">
        <v>6</v>
      </c>
      <c r="B7" s="5" t="s">
        <v>9</v>
      </c>
      <c r="C7" s="5">
        <v>11.8</v>
      </c>
      <c r="D7" s="5">
        <v>0.39700000000000002</v>
      </c>
      <c r="E7" s="5">
        <v>24.901</v>
      </c>
      <c r="F7" s="5" t="s">
        <v>15</v>
      </c>
      <c r="G7" s="5" t="s">
        <v>15</v>
      </c>
      <c r="H7" s="5" t="s">
        <v>16</v>
      </c>
      <c r="I7" s="5" t="s">
        <v>12</v>
      </c>
      <c r="J7" s="5">
        <v>12.03</v>
      </c>
      <c r="K7" s="5">
        <v>0.34699999999999998</v>
      </c>
      <c r="L7" s="5">
        <v>34.874000000000002</v>
      </c>
      <c r="N7" t="s">
        <v>19</v>
      </c>
    </row>
    <row r="8" spans="1:21" ht="28.2" thickBot="1" x14ac:dyDescent="0.3">
      <c r="A8" s="4">
        <v>7</v>
      </c>
      <c r="B8" s="5" t="s">
        <v>20</v>
      </c>
      <c r="C8" s="5">
        <v>2.92</v>
      </c>
      <c r="D8" s="5">
        <v>0.10199999999999999</v>
      </c>
      <c r="E8" s="5">
        <v>1.1519999999999999</v>
      </c>
      <c r="F8" s="5" t="s">
        <v>10</v>
      </c>
      <c r="G8" s="5" t="s">
        <v>10</v>
      </c>
      <c r="H8" s="5" t="s">
        <v>11</v>
      </c>
      <c r="I8" s="5" t="s">
        <v>21</v>
      </c>
      <c r="J8" s="5">
        <v>4.99</v>
      </c>
      <c r="K8" s="5">
        <v>0.17</v>
      </c>
      <c r="L8" s="5">
        <v>1.5009999999999999</v>
      </c>
    </row>
    <row r="9" spans="1:21" ht="28.2" thickBot="1" x14ac:dyDescent="0.3">
      <c r="A9" s="4">
        <v>8</v>
      </c>
      <c r="B9" s="5" t="s">
        <v>20</v>
      </c>
      <c r="C9" s="5">
        <v>30.66</v>
      </c>
      <c r="D9" s="5">
        <v>0.85599999999999998</v>
      </c>
      <c r="E9" s="5">
        <v>124.376</v>
      </c>
      <c r="F9" s="5" t="s">
        <v>10</v>
      </c>
      <c r="G9" s="5" t="s">
        <v>15</v>
      </c>
      <c r="H9" s="5" t="s">
        <v>11</v>
      </c>
      <c r="I9" s="5" t="s">
        <v>21</v>
      </c>
      <c r="J9" s="5">
        <v>27.16</v>
      </c>
      <c r="K9" s="5">
        <v>0.76500000000000001</v>
      </c>
      <c r="L9" s="5">
        <v>120.251</v>
      </c>
    </row>
    <row r="10" spans="1:21" ht="28.2" thickBot="1" x14ac:dyDescent="0.3">
      <c r="A10" s="4">
        <v>9</v>
      </c>
      <c r="B10" s="5" t="s">
        <v>20</v>
      </c>
      <c r="C10" s="5">
        <v>1.4390000000000001</v>
      </c>
      <c r="D10" s="5">
        <v>5.1999999999999998E-2</v>
      </c>
      <c r="E10" s="5">
        <v>1.1639999999999999</v>
      </c>
      <c r="F10" s="5" t="s">
        <v>10</v>
      </c>
      <c r="G10" s="5" t="s">
        <v>10</v>
      </c>
      <c r="H10" s="5" t="s">
        <v>16</v>
      </c>
      <c r="I10" s="5" t="s">
        <v>21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22</v>
      </c>
      <c r="Q10" s="2" t="s">
        <v>23</v>
      </c>
      <c r="R10" s="2" t="s">
        <v>24</v>
      </c>
      <c r="S10" s="2" t="s">
        <v>6</v>
      </c>
      <c r="T10" s="2" t="s">
        <v>23</v>
      </c>
      <c r="U10" s="2" t="s">
        <v>24</v>
      </c>
    </row>
    <row r="11" spans="1:21" ht="28.2" thickBot="1" x14ac:dyDescent="0.3">
      <c r="A11" s="4">
        <v>10</v>
      </c>
      <c r="B11" s="5" t="s">
        <v>20</v>
      </c>
      <c r="C11" s="5">
        <v>22.38</v>
      </c>
      <c r="D11" s="5">
        <v>0.66900000000000004</v>
      </c>
      <c r="E11" s="5">
        <v>109.884</v>
      </c>
      <c r="F11" s="5" t="s">
        <v>10</v>
      </c>
      <c r="G11" s="5" t="s">
        <v>15</v>
      </c>
      <c r="H11" s="5" t="s">
        <v>16</v>
      </c>
      <c r="I11" s="5" t="s">
        <v>21</v>
      </c>
      <c r="J11" s="5">
        <v>24.97</v>
      </c>
      <c r="K11" s="5">
        <v>0.72299999999999998</v>
      </c>
      <c r="L11" s="5">
        <v>121.904</v>
      </c>
      <c r="N11" s="4">
        <v>1</v>
      </c>
      <c r="O11" s="5" t="s">
        <v>25</v>
      </c>
      <c r="P11" s="5" t="s">
        <v>11</v>
      </c>
      <c r="Q11" s="5">
        <v>0.67600000000000005</v>
      </c>
      <c r="R11" s="5">
        <v>-1.2569999999999999</v>
      </c>
      <c r="S11" s="5" t="s">
        <v>12</v>
      </c>
      <c r="T11" s="5">
        <v>0.48399999999999999</v>
      </c>
      <c r="U11" s="5">
        <v>-0.98299999999999998</v>
      </c>
    </row>
    <row r="12" spans="1:21" ht="28.2" thickBot="1" x14ac:dyDescent="0.3">
      <c r="A12" s="4">
        <v>11</v>
      </c>
      <c r="B12" s="5" t="s">
        <v>20</v>
      </c>
      <c r="C12" s="5">
        <v>15.05</v>
      </c>
      <c r="D12" s="5">
        <v>0.48599999999999999</v>
      </c>
      <c r="E12" s="5">
        <v>40.164999999999999</v>
      </c>
      <c r="F12" s="5" t="s">
        <v>15</v>
      </c>
      <c r="G12" s="5" t="s">
        <v>15</v>
      </c>
      <c r="H12" s="5" t="s">
        <v>11</v>
      </c>
      <c r="I12" s="5" t="s">
        <v>21</v>
      </c>
      <c r="J12" s="5">
        <v>23.51</v>
      </c>
      <c r="K12" s="5">
        <v>0.68200000000000005</v>
      </c>
      <c r="L12" s="5">
        <v>42.947000000000003</v>
      </c>
      <c r="N12" s="4">
        <v>2</v>
      </c>
      <c r="O12" s="5" t="s">
        <v>26</v>
      </c>
      <c r="P12" s="5" t="s">
        <v>16</v>
      </c>
      <c r="Q12" s="5">
        <v>0.56200000000000006</v>
      </c>
      <c r="R12" s="5">
        <v>-1.2829999999999999</v>
      </c>
      <c r="S12" s="5" t="s">
        <v>12</v>
      </c>
      <c r="T12" s="5">
        <v>0.50800000000000001</v>
      </c>
      <c r="U12" s="5">
        <v>-1.2629999999999999</v>
      </c>
    </row>
    <row r="13" spans="1:21" ht="28.2" thickBot="1" x14ac:dyDescent="0.3">
      <c r="A13" s="4">
        <v>12</v>
      </c>
      <c r="B13" s="5" t="s">
        <v>20</v>
      </c>
      <c r="C13" s="5">
        <v>12.9</v>
      </c>
      <c r="D13" s="5">
        <v>0.42899999999999999</v>
      </c>
      <c r="E13" s="5">
        <v>31.093</v>
      </c>
      <c r="F13" s="5" t="s">
        <v>15</v>
      </c>
      <c r="G13" s="5" t="s">
        <v>15</v>
      </c>
      <c r="H13" s="5" t="s">
        <v>16</v>
      </c>
      <c r="I13" s="5" t="s">
        <v>21</v>
      </c>
      <c r="J13" s="5">
        <v>14.24</v>
      </c>
      <c r="K13" s="5">
        <v>0.47199999999999998</v>
      </c>
      <c r="L13" s="5">
        <v>37.44</v>
      </c>
      <c r="N13" s="4">
        <v>3</v>
      </c>
      <c r="O13" s="5" t="s">
        <v>27</v>
      </c>
      <c r="P13" s="5" t="s">
        <v>11</v>
      </c>
      <c r="Q13" s="5">
        <v>0.91300000000000003</v>
      </c>
      <c r="R13" s="5">
        <v>-3.7959999999999998</v>
      </c>
      <c r="S13" s="5" t="s">
        <v>21</v>
      </c>
      <c r="T13" s="5">
        <v>0.871</v>
      </c>
      <c r="U13" s="5">
        <v>-4.6429999999999998</v>
      </c>
    </row>
    <row r="14" spans="1:21" ht="28.2" thickBot="1" x14ac:dyDescent="0.3">
      <c r="A14" s="4">
        <v>13</v>
      </c>
      <c r="B14" s="5" t="s">
        <v>28</v>
      </c>
      <c r="C14" s="5">
        <v>2.6160000000000001</v>
      </c>
      <c r="D14" s="5">
        <v>8.8999999999999996E-2</v>
      </c>
      <c r="E14" s="5">
        <v>0.874</v>
      </c>
      <c r="F14" s="5" t="s">
        <v>10</v>
      </c>
      <c r="G14" s="5" t="s">
        <v>10</v>
      </c>
      <c r="H14" s="5" t="s">
        <v>11</v>
      </c>
      <c r="I14" s="5" t="s">
        <v>29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27</v>
      </c>
      <c r="P14" s="5" t="s">
        <v>16</v>
      </c>
      <c r="Q14" s="5">
        <v>0.73399999999999999</v>
      </c>
      <c r="R14" s="5">
        <v>-4.0110000000000001</v>
      </c>
      <c r="S14" s="5" t="s">
        <v>21</v>
      </c>
      <c r="T14" s="5">
        <v>0.77600000000000002</v>
      </c>
      <c r="U14" s="5">
        <v>-3.5449999999999999</v>
      </c>
    </row>
    <row r="15" spans="1:21" ht="42" thickBot="1" x14ac:dyDescent="0.3">
      <c r="A15" s="4">
        <v>14</v>
      </c>
      <c r="B15" s="5" t="s">
        <v>28</v>
      </c>
      <c r="C15" s="5">
        <v>31.69</v>
      </c>
      <c r="D15" s="5">
        <v>0.85299999999999998</v>
      </c>
      <c r="E15" s="5">
        <v>122.89100000000001</v>
      </c>
      <c r="F15" s="5" t="s">
        <v>10</v>
      </c>
      <c r="G15" s="5" t="s">
        <v>15</v>
      </c>
      <c r="H15" s="5" t="s">
        <v>11</v>
      </c>
      <c r="I15" s="5" t="s">
        <v>29</v>
      </c>
      <c r="J15" s="5">
        <v>26.59</v>
      </c>
      <c r="K15" s="5">
        <v>0.76500000000000001</v>
      </c>
      <c r="L15" s="5">
        <v>125.07299999999999</v>
      </c>
      <c r="N15" s="4">
        <v>5</v>
      </c>
      <c r="O15" s="5" t="s">
        <v>30</v>
      </c>
      <c r="P15" s="5" t="s">
        <v>11</v>
      </c>
      <c r="Q15" s="5">
        <v>0.83699999999999997</v>
      </c>
      <c r="R15" s="5">
        <v>-1.5780000000000001</v>
      </c>
      <c r="S15" s="5" t="s">
        <v>29</v>
      </c>
      <c r="T15" s="5">
        <v>0.69499999999999995</v>
      </c>
      <c r="U15" s="5">
        <v>-1.669</v>
      </c>
    </row>
    <row r="16" spans="1:21" ht="42" thickBot="1" x14ac:dyDescent="0.3">
      <c r="A16" s="4">
        <v>15</v>
      </c>
      <c r="B16" s="5" t="s">
        <v>28</v>
      </c>
      <c r="C16" s="5">
        <v>1.425</v>
      </c>
      <c r="D16" s="5">
        <v>5.0999999999999997E-2</v>
      </c>
      <c r="E16" s="5">
        <v>1.5649999999999999</v>
      </c>
      <c r="F16" s="5" t="s">
        <v>10</v>
      </c>
      <c r="G16" s="5" t="s">
        <v>10</v>
      </c>
      <c r="H16" s="5" t="s">
        <v>16</v>
      </c>
      <c r="I16" s="5" t="s">
        <v>29</v>
      </c>
      <c r="J16" s="6">
        <v>1.1299999999999999</v>
      </c>
      <c r="K16" s="6">
        <v>3.5000000000000003E-2</v>
      </c>
      <c r="L16" s="6">
        <v>1.0289999999999999</v>
      </c>
      <c r="N16" s="4">
        <v>6</v>
      </c>
      <c r="O16" s="5" t="s">
        <v>30</v>
      </c>
      <c r="P16" s="5" t="s">
        <v>16</v>
      </c>
      <c r="Q16" s="5">
        <v>0.433</v>
      </c>
      <c r="R16" s="5">
        <v>-1.232</v>
      </c>
      <c r="S16" s="5" t="s">
        <v>29</v>
      </c>
      <c r="T16" s="5">
        <v>0.66600000000000004</v>
      </c>
      <c r="U16" s="5">
        <v>-0.96599999999999997</v>
      </c>
    </row>
    <row r="17" spans="1:15" ht="28.2" thickBot="1" x14ac:dyDescent="0.3">
      <c r="A17" s="4">
        <v>16</v>
      </c>
      <c r="B17" s="5" t="s">
        <v>28</v>
      </c>
      <c r="C17" s="5">
        <v>24.22</v>
      </c>
      <c r="D17" s="5">
        <v>0.66700000000000004</v>
      </c>
      <c r="E17" s="5">
        <v>107.3</v>
      </c>
      <c r="F17" s="5" t="s">
        <v>10</v>
      </c>
      <c r="G17" s="5" t="s">
        <v>15</v>
      </c>
      <c r="H17" s="5" t="s">
        <v>16</v>
      </c>
      <c r="I17" s="5" t="s">
        <v>29</v>
      </c>
      <c r="J17" s="5">
        <v>27.97</v>
      </c>
      <c r="K17" s="5">
        <v>0.74199999999999999</v>
      </c>
      <c r="L17" s="5">
        <v>115.896</v>
      </c>
      <c r="N17" t="s">
        <v>23</v>
      </c>
      <c r="O17" s="6" t="s">
        <v>31</v>
      </c>
    </row>
    <row r="18" spans="1:15" ht="28.2" thickBot="1" x14ac:dyDescent="0.3">
      <c r="A18" s="4">
        <v>17</v>
      </c>
      <c r="B18" s="5" t="s">
        <v>28</v>
      </c>
      <c r="C18" s="5">
        <v>14.83</v>
      </c>
      <c r="D18" s="5">
        <v>0.46899999999999997</v>
      </c>
      <c r="E18" s="5">
        <v>42.69</v>
      </c>
      <c r="F18" s="5" t="s">
        <v>15</v>
      </c>
      <c r="G18" s="5" t="s">
        <v>15</v>
      </c>
      <c r="H18" s="5" t="s">
        <v>11</v>
      </c>
      <c r="I18" s="5" t="s">
        <v>29</v>
      </c>
      <c r="J18" s="5">
        <v>13.87</v>
      </c>
      <c r="K18" s="5">
        <v>0.42799999999999999</v>
      </c>
      <c r="L18" s="5">
        <v>49.89</v>
      </c>
    </row>
    <row r="19" spans="1:15" ht="28.2" thickBot="1" x14ac:dyDescent="0.3">
      <c r="A19" s="4">
        <v>18</v>
      </c>
      <c r="B19" s="5" t="s">
        <v>28</v>
      </c>
      <c r="C19" s="5">
        <v>10.26</v>
      </c>
      <c r="D19" s="5">
        <v>0.35599999999999998</v>
      </c>
      <c r="E19" s="5">
        <v>39.11</v>
      </c>
      <c r="F19" s="5" t="s">
        <v>15</v>
      </c>
      <c r="G19" s="5" t="s">
        <v>15</v>
      </c>
      <c r="H19" s="5" t="s">
        <v>16</v>
      </c>
      <c r="I19" s="5" t="s">
        <v>29</v>
      </c>
      <c r="J19" s="5">
        <v>10.17</v>
      </c>
      <c r="K19" s="5">
        <v>0.34200000000000003</v>
      </c>
      <c r="L19" s="5">
        <v>44.265000000000001</v>
      </c>
    </row>
    <row r="20" spans="1:15" x14ac:dyDescent="0.25">
      <c r="A20" t="s">
        <v>35</v>
      </c>
      <c r="B20" s="6" t="s">
        <v>33</v>
      </c>
    </row>
    <row r="21" spans="1:15" x14ac:dyDescent="0.25">
      <c r="A21" s="7" t="s">
        <v>34</v>
      </c>
    </row>
  </sheetData>
  <mergeCells count="6">
    <mergeCell ref="T1:U1"/>
    <mergeCell ref="N1:N2"/>
    <mergeCell ref="O1:O2"/>
    <mergeCell ref="P1:Q1"/>
    <mergeCell ref="R1:R2"/>
    <mergeCell ref="S1:S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EE43-7113-4451-9705-3E8FB9F949F9}">
  <dimension ref="A1:U21"/>
  <sheetViews>
    <sheetView topLeftCell="A16" workbookViewId="0">
      <selection activeCell="E35" sqref="E35"/>
    </sheetView>
  </sheetViews>
  <sheetFormatPr defaultRowHeight="13.8" x14ac:dyDescent="0.25"/>
  <sheetData>
    <row r="1" spans="1:21" ht="14.4" thickBot="1" x14ac:dyDescent="0.3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19" t="s">
        <v>0</v>
      </c>
      <c r="O1" s="19" t="s">
        <v>1</v>
      </c>
      <c r="P1" s="17" t="s">
        <v>7</v>
      </c>
      <c r="Q1" s="18"/>
      <c r="R1" s="19" t="s">
        <v>8</v>
      </c>
      <c r="S1" s="19" t="s">
        <v>6</v>
      </c>
      <c r="T1" s="17" t="s">
        <v>7</v>
      </c>
      <c r="U1" s="18"/>
    </row>
    <row r="2" spans="1:21" ht="14.4" thickBot="1" x14ac:dyDescent="0.3">
      <c r="A2" s="4">
        <v>1</v>
      </c>
      <c r="B2" s="5" t="s">
        <v>9</v>
      </c>
      <c r="C2" s="5">
        <v>8.6649999999999991</v>
      </c>
      <c r="D2" s="5">
        <v>0.30499999999999999</v>
      </c>
      <c r="E2" s="5">
        <v>42.93</v>
      </c>
      <c r="F2" s="5" t="s">
        <v>10</v>
      </c>
      <c r="G2" s="5" t="s">
        <v>10</v>
      </c>
      <c r="H2" s="5" t="s">
        <v>11</v>
      </c>
      <c r="I2" s="5" t="s">
        <v>12</v>
      </c>
      <c r="J2" s="5">
        <v>7.6639999999999997</v>
      </c>
      <c r="K2" s="5">
        <v>0.184</v>
      </c>
      <c r="L2" s="5">
        <v>26.798999999999999</v>
      </c>
      <c r="N2" s="20"/>
      <c r="O2" s="20"/>
      <c r="P2" s="5" t="s">
        <v>13</v>
      </c>
      <c r="Q2" s="5" t="s">
        <v>14</v>
      </c>
      <c r="R2" s="20"/>
      <c r="S2" s="20"/>
      <c r="T2" s="5" t="s">
        <v>13</v>
      </c>
      <c r="U2" s="5" t="s">
        <v>14</v>
      </c>
    </row>
    <row r="3" spans="1:21" ht="14.4" thickBot="1" x14ac:dyDescent="0.3">
      <c r="A3" s="4">
        <v>2</v>
      </c>
      <c r="B3" s="5" t="s">
        <v>9</v>
      </c>
      <c r="C3" s="5">
        <v>32.950000000000003</v>
      </c>
      <c r="D3" s="5">
        <v>0.82299999999999995</v>
      </c>
      <c r="E3" s="5">
        <v>126.62</v>
      </c>
      <c r="F3" s="5" t="s">
        <v>10</v>
      </c>
      <c r="G3" s="5" t="s">
        <v>15</v>
      </c>
      <c r="H3" s="5" t="s">
        <v>11</v>
      </c>
      <c r="I3" s="5" t="s">
        <v>12</v>
      </c>
      <c r="J3" s="5">
        <v>35.04</v>
      </c>
      <c r="K3" s="5">
        <v>0.83599999999999997</v>
      </c>
      <c r="L3" s="5">
        <v>128.57499999999999</v>
      </c>
      <c r="N3" s="4">
        <v>1</v>
      </c>
      <c r="O3" s="5" t="s">
        <v>9</v>
      </c>
      <c r="P3" s="5">
        <v>5.25</v>
      </c>
      <c r="Q3" s="5">
        <v>3.82</v>
      </c>
      <c r="R3" s="5" t="s">
        <v>10</v>
      </c>
      <c r="S3" s="5" t="s">
        <v>12</v>
      </c>
      <c r="T3" s="5">
        <v>5.55</v>
      </c>
      <c r="U3" s="5">
        <v>4.1500000000000004</v>
      </c>
    </row>
    <row r="4" spans="1:21" ht="14.4" thickBot="1" x14ac:dyDescent="0.3">
      <c r="A4" s="4">
        <v>3</v>
      </c>
      <c r="B4" s="5" t="s">
        <v>9</v>
      </c>
      <c r="C4" s="5">
        <v>1.242</v>
      </c>
      <c r="D4" s="5">
        <v>3.5000000000000003E-2</v>
      </c>
      <c r="E4" s="5">
        <v>14.275</v>
      </c>
      <c r="F4" s="5" t="s">
        <v>10</v>
      </c>
      <c r="G4" s="5" t="s">
        <v>10</v>
      </c>
      <c r="H4" s="5" t="s">
        <v>16</v>
      </c>
      <c r="I4" s="5" t="s">
        <v>12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9</v>
      </c>
      <c r="P4" s="5">
        <v>19.760000000000002</v>
      </c>
      <c r="Q4" s="5">
        <v>15.28</v>
      </c>
      <c r="R4" s="5" t="s">
        <v>15</v>
      </c>
      <c r="S4" s="5" t="s">
        <v>12</v>
      </c>
      <c r="T4" s="5">
        <v>19.18</v>
      </c>
      <c r="U4" s="5">
        <v>14.61</v>
      </c>
    </row>
    <row r="5" spans="1:21" ht="14.4" thickBot="1" x14ac:dyDescent="0.3">
      <c r="A5" s="4">
        <v>4</v>
      </c>
      <c r="B5" s="5" t="s">
        <v>9</v>
      </c>
      <c r="C5" s="5">
        <v>26.55</v>
      </c>
      <c r="D5" s="5">
        <v>0.73399999999999999</v>
      </c>
      <c r="E5" s="5">
        <v>129.47999999999999</v>
      </c>
      <c r="F5" s="5" t="s">
        <v>10</v>
      </c>
      <c r="G5" s="5" t="s">
        <v>15</v>
      </c>
      <c r="H5" s="5" t="s">
        <v>16</v>
      </c>
      <c r="I5" s="5" t="s">
        <v>12</v>
      </c>
      <c r="J5" s="5">
        <v>18.260000000000002</v>
      </c>
      <c r="K5" s="5">
        <v>0.55000000000000004</v>
      </c>
      <c r="L5" s="5">
        <v>119.29900000000001</v>
      </c>
      <c r="N5" s="4">
        <v>3</v>
      </c>
      <c r="O5" s="5" t="s">
        <v>17</v>
      </c>
      <c r="P5" s="5">
        <v>14.04</v>
      </c>
      <c r="Q5" s="5">
        <v>10.79</v>
      </c>
      <c r="R5" s="5" t="s">
        <v>10</v>
      </c>
      <c r="S5" s="5" t="s">
        <v>18</v>
      </c>
      <c r="T5" s="5">
        <v>16.39</v>
      </c>
      <c r="U5" s="5">
        <v>12.81</v>
      </c>
    </row>
    <row r="6" spans="1:21" ht="14.4" thickBot="1" x14ac:dyDescent="0.3">
      <c r="A6" s="4">
        <v>5</v>
      </c>
      <c r="B6" s="5" t="s">
        <v>9</v>
      </c>
      <c r="C6" s="5">
        <v>24.57</v>
      </c>
      <c r="D6" s="5">
        <v>0.68300000000000005</v>
      </c>
      <c r="E6" s="5">
        <v>37.055999999999997</v>
      </c>
      <c r="F6" s="5" t="s">
        <v>15</v>
      </c>
      <c r="G6" s="5" t="s">
        <v>15</v>
      </c>
      <c r="H6" s="5" t="s">
        <v>11</v>
      </c>
      <c r="I6" s="5" t="s">
        <v>12</v>
      </c>
      <c r="J6" s="5">
        <v>18.07</v>
      </c>
      <c r="K6" s="5">
        <v>0.55400000000000005</v>
      </c>
      <c r="L6" s="5">
        <v>30.292000000000002</v>
      </c>
      <c r="N6" s="4">
        <v>4</v>
      </c>
      <c r="O6" s="5" t="s">
        <v>17</v>
      </c>
      <c r="P6" s="5">
        <v>41.39</v>
      </c>
      <c r="Q6" s="5">
        <v>36.58</v>
      </c>
      <c r="R6" s="5" t="s">
        <v>15</v>
      </c>
      <c r="S6" s="5" t="s">
        <v>18</v>
      </c>
      <c r="T6" s="5">
        <v>44.86</v>
      </c>
      <c r="U6" s="5">
        <v>39.729999999999997</v>
      </c>
    </row>
    <row r="7" spans="1:21" ht="14.4" thickBot="1" x14ac:dyDescent="0.3">
      <c r="A7" s="4">
        <v>6</v>
      </c>
      <c r="B7" s="5" t="s">
        <v>9</v>
      </c>
      <c r="C7" s="5">
        <v>13.51</v>
      </c>
      <c r="D7" s="5">
        <v>0.435</v>
      </c>
      <c r="E7" s="5">
        <v>38.561999999999998</v>
      </c>
      <c r="F7" s="5" t="s">
        <v>15</v>
      </c>
      <c r="G7" s="5" t="s">
        <v>15</v>
      </c>
      <c r="H7" s="5" t="s">
        <v>16</v>
      </c>
      <c r="I7" s="5" t="s">
        <v>12</v>
      </c>
      <c r="J7" s="5">
        <v>13.59</v>
      </c>
      <c r="K7" s="5">
        <v>0.40899999999999997</v>
      </c>
      <c r="L7" s="5">
        <v>51.104999999999997</v>
      </c>
      <c r="N7" t="s">
        <v>19</v>
      </c>
    </row>
    <row r="8" spans="1:21" ht="28.2" thickBot="1" x14ac:dyDescent="0.3">
      <c r="A8" s="4">
        <v>7</v>
      </c>
      <c r="B8" s="5" t="s">
        <v>20</v>
      </c>
      <c r="C8" s="5">
        <v>2.92</v>
      </c>
      <c r="D8" s="5">
        <v>0.10199999999999999</v>
      </c>
      <c r="E8" s="5">
        <v>1.1519999999999999</v>
      </c>
      <c r="F8" s="5" t="s">
        <v>10</v>
      </c>
      <c r="G8" s="5" t="s">
        <v>10</v>
      </c>
      <c r="H8" s="5" t="s">
        <v>11</v>
      </c>
      <c r="I8" s="5" t="s">
        <v>21</v>
      </c>
      <c r="J8" s="5">
        <v>4.99</v>
      </c>
      <c r="K8" s="5">
        <v>0.17</v>
      </c>
      <c r="L8" s="5">
        <v>1.5009999999999999</v>
      </c>
    </row>
    <row r="9" spans="1:21" ht="28.2" thickBot="1" x14ac:dyDescent="0.3">
      <c r="A9" s="4">
        <v>8</v>
      </c>
      <c r="B9" s="5" t="s">
        <v>20</v>
      </c>
      <c r="C9" s="5">
        <v>30.21</v>
      </c>
      <c r="D9" s="5">
        <v>0.84899999999999998</v>
      </c>
      <c r="E9" s="5">
        <v>134.958</v>
      </c>
      <c r="F9" s="5" t="s">
        <v>10</v>
      </c>
      <c r="G9" s="5" t="s">
        <v>15</v>
      </c>
      <c r="H9" s="5" t="s">
        <v>11</v>
      </c>
      <c r="I9" s="5" t="s">
        <v>21</v>
      </c>
      <c r="J9" s="5">
        <v>29.48</v>
      </c>
      <c r="K9" s="5">
        <v>0.78600000000000003</v>
      </c>
      <c r="L9" s="5">
        <v>126.858</v>
      </c>
    </row>
    <row r="10" spans="1:21" ht="28.2" thickBot="1" x14ac:dyDescent="0.3">
      <c r="A10" s="4">
        <v>9</v>
      </c>
      <c r="B10" s="5" t="s">
        <v>20</v>
      </c>
      <c r="C10" s="5">
        <v>1.4390000000000001</v>
      </c>
      <c r="D10" s="5">
        <v>5.1999999999999998E-2</v>
      </c>
      <c r="E10" s="5">
        <v>1.1639999999999999</v>
      </c>
      <c r="F10" s="5" t="s">
        <v>10</v>
      </c>
      <c r="G10" s="5" t="s">
        <v>10</v>
      </c>
      <c r="H10" s="5" t="s">
        <v>16</v>
      </c>
      <c r="I10" s="5" t="s">
        <v>21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22</v>
      </c>
      <c r="Q10" s="2" t="s">
        <v>23</v>
      </c>
      <c r="R10" s="2" t="s">
        <v>24</v>
      </c>
      <c r="S10" s="2" t="s">
        <v>6</v>
      </c>
      <c r="T10" s="2" t="s">
        <v>23</v>
      </c>
      <c r="U10" s="2" t="s">
        <v>24</v>
      </c>
    </row>
    <row r="11" spans="1:21" ht="28.2" thickBot="1" x14ac:dyDescent="0.3">
      <c r="A11" s="4">
        <v>10</v>
      </c>
      <c r="B11" s="5" t="s">
        <v>20</v>
      </c>
      <c r="C11" s="5">
        <v>24.07</v>
      </c>
      <c r="D11" s="5">
        <v>0.70899999999999996</v>
      </c>
      <c r="E11" s="5">
        <v>110.896</v>
      </c>
      <c r="F11" s="5" t="s">
        <v>10</v>
      </c>
      <c r="G11" s="5" t="s">
        <v>15</v>
      </c>
      <c r="H11" s="5" t="s">
        <v>16</v>
      </c>
      <c r="I11" s="5" t="s">
        <v>21</v>
      </c>
      <c r="J11" s="5">
        <v>26.23</v>
      </c>
      <c r="K11" s="5">
        <v>0.747</v>
      </c>
      <c r="L11" s="5">
        <v>124.623</v>
      </c>
      <c r="N11" s="4">
        <v>1</v>
      </c>
      <c r="O11" s="5" t="s">
        <v>25</v>
      </c>
      <c r="P11" s="5" t="s">
        <v>11</v>
      </c>
      <c r="Q11" s="5">
        <v>0.77100000000000002</v>
      </c>
      <c r="R11" s="5">
        <v>-1.496</v>
      </c>
      <c r="S11" s="5" t="s">
        <v>12</v>
      </c>
      <c r="T11" s="5">
        <v>0.60399999999999998</v>
      </c>
      <c r="U11" s="5">
        <v>-0.96599999999999997</v>
      </c>
    </row>
    <row r="12" spans="1:21" ht="28.2" thickBot="1" x14ac:dyDescent="0.3">
      <c r="A12" s="4">
        <v>11</v>
      </c>
      <c r="B12" s="5" t="s">
        <v>20</v>
      </c>
      <c r="C12" s="5">
        <v>13.92</v>
      </c>
      <c r="D12" s="5">
        <v>0.46100000000000002</v>
      </c>
      <c r="E12" s="5">
        <v>45.576000000000001</v>
      </c>
      <c r="F12" s="5" t="s">
        <v>15</v>
      </c>
      <c r="G12" s="5" t="s">
        <v>15</v>
      </c>
      <c r="H12" s="5" t="s">
        <v>11</v>
      </c>
      <c r="I12" s="5" t="s">
        <v>21</v>
      </c>
      <c r="J12" s="5">
        <v>25.1</v>
      </c>
      <c r="K12" s="5">
        <v>0.71099999999999997</v>
      </c>
      <c r="L12" s="5">
        <v>53.212000000000003</v>
      </c>
      <c r="N12" s="4">
        <v>2</v>
      </c>
      <c r="O12" s="5" t="s">
        <v>26</v>
      </c>
      <c r="P12" s="5" t="s">
        <v>16</v>
      </c>
      <c r="Q12" s="5">
        <v>0.68300000000000005</v>
      </c>
      <c r="R12" s="5">
        <v>-1.3759999999999999</v>
      </c>
      <c r="S12" s="5" t="s">
        <v>12</v>
      </c>
      <c r="T12" s="5">
        <v>0.59599999999999997</v>
      </c>
      <c r="U12" s="5">
        <v>-1.4339999999999999</v>
      </c>
    </row>
    <row r="13" spans="1:21" ht="28.2" thickBot="1" x14ac:dyDescent="0.3">
      <c r="A13" s="4">
        <v>12</v>
      </c>
      <c r="B13" s="5" t="s">
        <v>20</v>
      </c>
      <c r="C13" s="5">
        <v>14.24</v>
      </c>
      <c r="D13" s="5">
        <v>0.46400000000000002</v>
      </c>
      <c r="E13" s="5">
        <v>44.073999999999998</v>
      </c>
      <c r="F13" s="5" t="s">
        <v>15</v>
      </c>
      <c r="G13" s="5" t="s">
        <v>15</v>
      </c>
      <c r="H13" s="5" t="s">
        <v>16</v>
      </c>
      <c r="I13" s="5" t="s">
        <v>21</v>
      </c>
      <c r="J13" s="5">
        <v>15.5</v>
      </c>
      <c r="K13" s="5">
        <v>0.51200000000000001</v>
      </c>
      <c r="L13" s="5">
        <v>49.499000000000002</v>
      </c>
      <c r="N13" s="4">
        <v>3</v>
      </c>
      <c r="O13" s="5" t="s">
        <v>27</v>
      </c>
      <c r="P13" s="5" t="s">
        <v>11</v>
      </c>
      <c r="Q13" s="5">
        <v>0.92300000000000004</v>
      </c>
      <c r="R13" s="5">
        <v>-3.508</v>
      </c>
      <c r="S13" s="5" t="s">
        <v>21</v>
      </c>
      <c r="T13" s="5">
        <v>0.88600000000000001</v>
      </c>
      <c r="U13" s="5">
        <v>-5.0549999999999997</v>
      </c>
    </row>
    <row r="14" spans="1:21" ht="28.2" thickBot="1" x14ac:dyDescent="0.3">
      <c r="A14" s="4">
        <v>13</v>
      </c>
      <c r="B14" s="5" t="s">
        <v>28</v>
      </c>
      <c r="C14" s="5">
        <v>2.6160000000000001</v>
      </c>
      <c r="D14" s="5">
        <v>8.8999999999999996E-2</v>
      </c>
      <c r="E14" s="5">
        <v>0.874</v>
      </c>
      <c r="F14" s="5" t="s">
        <v>10</v>
      </c>
      <c r="G14" s="5" t="s">
        <v>10</v>
      </c>
      <c r="H14" s="5" t="s">
        <v>11</v>
      </c>
      <c r="I14" s="5" t="s">
        <v>29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27</v>
      </c>
      <c r="P14" s="5" t="s">
        <v>16</v>
      </c>
      <c r="Q14" s="5">
        <v>0.82099999999999995</v>
      </c>
      <c r="R14" s="5">
        <v>-4.5659999999999998</v>
      </c>
      <c r="S14" s="5" t="s">
        <v>21</v>
      </c>
      <c r="T14" s="5">
        <v>0.82899999999999996</v>
      </c>
      <c r="U14" s="5">
        <v>-4.0510000000000002</v>
      </c>
    </row>
    <row r="15" spans="1:21" ht="42" thickBot="1" x14ac:dyDescent="0.3">
      <c r="A15" s="4">
        <v>14</v>
      </c>
      <c r="B15" s="5" t="s">
        <v>28</v>
      </c>
      <c r="C15" s="5">
        <v>32.56</v>
      </c>
      <c r="D15" s="5">
        <v>0.86399999999999999</v>
      </c>
      <c r="E15" s="5">
        <v>133.191</v>
      </c>
      <c r="F15" s="5" t="s">
        <v>10</v>
      </c>
      <c r="G15" s="5" t="s">
        <v>15</v>
      </c>
      <c r="H15" s="5" t="s">
        <v>11</v>
      </c>
      <c r="I15" s="5" t="s">
        <v>29</v>
      </c>
      <c r="J15" s="5">
        <v>27.46</v>
      </c>
      <c r="K15" s="5">
        <v>0.79300000000000004</v>
      </c>
      <c r="L15" s="5">
        <v>131.90100000000001</v>
      </c>
      <c r="N15" s="4">
        <v>5</v>
      </c>
      <c r="O15" s="5" t="s">
        <v>30</v>
      </c>
      <c r="P15" s="5" t="s">
        <v>11</v>
      </c>
      <c r="Q15" s="5">
        <v>0.84799999999999998</v>
      </c>
      <c r="R15" s="5">
        <v>-1.4370000000000001</v>
      </c>
      <c r="S15" s="5" t="s">
        <v>29</v>
      </c>
      <c r="T15" s="5">
        <v>0.73299999999999998</v>
      </c>
      <c r="U15" s="5">
        <v>-1.9830000000000001</v>
      </c>
    </row>
    <row r="16" spans="1:21" ht="42" thickBot="1" x14ac:dyDescent="0.3">
      <c r="A16" s="4">
        <v>15</v>
      </c>
      <c r="B16" s="5" t="s">
        <v>28</v>
      </c>
      <c r="C16" s="5">
        <v>1.425</v>
      </c>
      <c r="D16" s="5">
        <v>5.0999999999999997E-2</v>
      </c>
      <c r="E16" s="5">
        <v>1.5649999999999999</v>
      </c>
      <c r="F16" s="5" t="s">
        <v>10</v>
      </c>
      <c r="G16" s="5" t="s">
        <v>10</v>
      </c>
      <c r="H16" s="5" t="s">
        <v>16</v>
      </c>
      <c r="I16" s="5" t="s">
        <v>29</v>
      </c>
      <c r="J16" s="6">
        <v>1.1299999999999999</v>
      </c>
      <c r="K16" s="6">
        <v>3.5000000000000003E-2</v>
      </c>
      <c r="L16" s="6">
        <v>1.0289999999999999</v>
      </c>
      <c r="N16" s="4">
        <v>6</v>
      </c>
      <c r="O16" s="5" t="s">
        <v>30</v>
      </c>
      <c r="P16" s="5" t="s">
        <v>16</v>
      </c>
      <c r="Q16" s="5">
        <v>0.55800000000000005</v>
      </c>
      <c r="R16" s="5">
        <v>-1.514</v>
      </c>
      <c r="S16" s="5" t="s">
        <v>29</v>
      </c>
      <c r="T16" s="5">
        <v>0.70599999999999996</v>
      </c>
      <c r="U16" s="5">
        <v>-1.1850000000000001</v>
      </c>
    </row>
    <row r="17" spans="1:15" ht="28.2" thickBot="1" x14ac:dyDescent="0.3">
      <c r="A17" s="4">
        <v>16</v>
      </c>
      <c r="B17" s="5" t="s">
        <v>28</v>
      </c>
      <c r="C17" s="5">
        <v>28.21</v>
      </c>
      <c r="D17" s="5">
        <v>0.753</v>
      </c>
      <c r="E17" s="5">
        <v>111.35899999999999</v>
      </c>
      <c r="F17" s="5" t="s">
        <v>10</v>
      </c>
      <c r="G17" s="5" t="s">
        <v>15</v>
      </c>
      <c r="H17" s="5" t="s">
        <v>16</v>
      </c>
      <c r="I17" s="5" t="s">
        <v>29</v>
      </c>
      <c r="J17" s="5">
        <v>27.97</v>
      </c>
      <c r="K17" s="5">
        <v>0.78700000000000003</v>
      </c>
      <c r="L17" s="5">
        <v>117.34399999999999</v>
      </c>
      <c r="N17" t="s">
        <v>23</v>
      </c>
      <c r="O17" s="6" t="s">
        <v>31</v>
      </c>
    </row>
    <row r="18" spans="1:15" ht="28.2" thickBot="1" x14ac:dyDescent="0.3">
      <c r="A18" s="4">
        <v>17</v>
      </c>
      <c r="B18" s="5" t="s">
        <v>28</v>
      </c>
      <c r="C18" s="5">
        <v>15.12</v>
      </c>
      <c r="D18" s="5">
        <v>0.46100000000000002</v>
      </c>
      <c r="E18" s="5">
        <v>49.53</v>
      </c>
      <c r="F18" s="5" t="s">
        <v>15</v>
      </c>
      <c r="G18" s="5" t="s">
        <v>15</v>
      </c>
      <c r="H18" s="5" t="s">
        <v>11</v>
      </c>
      <c r="I18" s="5" t="s">
        <v>29</v>
      </c>
      <c r="J18" s="5">
        <v>15.9</v>
      </c>
      <c r="K18" s="5">
        <v>0.48299999999999998</v>
      </c>
      <c r="L18" s="5">
        <v>59.279000000000003</v>
      </c>
    </row>
    <row r="19" spans="1:15" ht="28.2" thickBot="1" x14ac:dyDescent="0.3">
      <c r="A19" s="4">
        <v>18</v>
      </c>
      <c r="B19" s="5" t="s">
        <v>28</v>
      </c>
      <c r="C19" s="5">
        <v>13.11</v>
      </c>
      <c r="D19" s="5">
        <v>0.433</v>
      </c>
      <c r="E19" s="5">
        <v>53.750999999999998</v>
      </c>
      <c r="F19" s="5" t="s">
        <v>15</v>
      </c>
      <c r="G19" s="5" t="s">
        <v>15</v>
      </c>
      <c r="H19" s="5" t="s">
        <v>16</v>
      </c>
      <c r="I19" s="5" t="s">
        <v>29</v>
      </c>
      <c r="J19" s="5">
        <v>12.43</v>
      </c>
      <c r="K19" s="5">
        <v>0.41699999999999998</v>
      </c>
      <c r="L19" s="5">
        <v>56.302</v>
      </c>
    </row>
    <row r="20" spans="1:15" x14ac:dyDescent="0.25">
      <c r="A20" t="s">
        <v>36</v>
      </c>
      <c r="B20" s="6" t="s">
        <v>33</v>
      </c>
    </row>
    <row r="21" spans="1:15" x14ac:dyDescent="0.25">
      <c r="A21" s="7" t="s">
        <v>34</v>
      </c>
    </row>
  </sheetData>
  <mergeCells count="6">
    <mergeCell ref="T1:U1"/>
    <mergeCell ref="N1:N2"/>
    <mergeCell ref="O1:O2"/>
    <mergeCell ref="P1:Q1"/>
    <mergeCell ref="R1:R2"/>
    <mergeCell ref="S1:S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4914-2EC0-420F-B660-5931B10E8604}">
  <dimension ref="A1:U21"/>
  <sheetViews>
    <sheetView topLeftCell="A7" workbookViewId="0">
      <selection activeCell="J19" sqref="J19:L19"/>
    </sheetView>
  </sheetViews>
  <sheetFormatPr defaultRowHeight="13.8" x14ac:dyDescent="0.25"/>
  <cols>
    <col min="1" max="1" width="12.33203125" customWidth="1"/>
    <col min="2" max="2" width="15.88671875" customWidth="1"/>
  </cols>
  <sheetData>
    <row r="1" spans="1:21" ht="14.4" thickBot="1" x14ac:dyDescent="0.3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19" t="s">
        <v>0</v>
      </c>
      <c r="O1" s="19" t="s">
        <v>1</v>
      </c>
      <c r="P1" s="17" t="s">
        <v>7</v>
      </c>
      <c r="Q1" s="18"/>
      <c r="R1" s="19" t="s">
        <v>8</v>
      </c>
      <c r="S1" s="19" t="s">
        <v>6</v>
      </c>
      <c r="T1" s="17" t="s">
        <v>7</v>
      </c>
      <c r="U1" s="18"/>
    </row>
    <row r="2" spans="1:21" ht="14.4" thickBot="1" x14ac:dyDescent="0.3">
      <c r="A2" s="4">
        <v>1</v>
      </c>
      <c r="B2" s="5" t="s">
        <v>9</v>
      </c>
      <c r="C2" s="5">
        <v>8.6649999999999991</v>
      </c>
      <c r="D2" s="5">
        <v>0.30499999999999999</v>
      </c>
      <c r="E2" s="5">
        <v>42.93</v>
      </c>
      <c r="F2" s="5" t="s">
        <v>10</v>
      </c>
      <c r="G2" s="5" t="s">
        <v>10</v>
      </c>
      <c r="H2" s="5" t="s">
        <v>11</v>
      </c>
      <c r="I2" s="5" t="s">
        <v>12</v>
      </c>
      <c r="J2" s="5">
        <v>7.6639999999999997</v>
      </c>
      <c r="K2" s="5">
        <v>0.184</v>
      </c>
      <c r="L2" s="5">
        <v>26.798999999999999</v>
      </c>
      <c r="N2" s="20"/>
      <c r="O2" s="20"/>
      <c r="P2" s="5" t="s">
        <v>13</v>
      </c>
      <c r="Q2" s="5" t="s">
        <v>14</v>
      </c>
      <c r="R2" s="20"/>
      <c r="S2" s="20"/>
      <c r="T2" s="5" t="s">
        <v>13</v>
      </c>
      <c r="U2" s="5" t="s">
        <v>14</v>
      </c>
    </row>
    <row r="3" spans="1:21" ht="14.4" thickBot="1" x14ac:dyDescent="0.3">
      <c r="A3" s="4">
        <v>2</v>
      </c>
      <c r="B3" s="5" t="s">
        <v>9</v>
      </c>
      <c r="C3" s="5">
        <v>34.229999999999997</v>
      </c>
      <c r="D3" s="5">
        <v>0.81299999999999994</v>
      </c>
      <c r="E3" s="5">
        <v>116.40300000000001</v>
      </c>
      <c r="F3" s="5" t="s">
        <v>10</v>
      </c>
      <c r="G3" s="5" t="s">
        <v>15</v>
      </c>
      <c r="H3" s="5" t="s">
        <v>11</v>
      </c>
      <c r="I3" s="5" t="s">
        <v>12</v>
      </c>
      <c r="J3" s="5">
        <v>26.28</v>
      </c>
      <c r="K3" s="5">
        <v>0.69</v>
      </c>
      <c r="L3" s="5">
        <v>120</v>
      </c>
      <c r="N3" s="4">
        <v>1</v>
      </c>
      <c r="O3" s="5" t="s">
        <v>9</v>
      </c>
      <c r="P3" s="5">
        <v>5.25</v>
      </c>
      <c r="Q3" s="5">
        <v>3.82</v>
      </c>
      <c r="R3" s="5" t="s">
        <v>10</v>
      </c>
      <c r="S3" s="5" t="s">
        <v>12</v>
      </c>
      <c r="T3" s="5">
        <v>5.55</v>
      </c>
      <c r="U3" s="5">
        <v>4.1500000000000004</v>
      </c>
    </row>
    <row r="4" spans="1:21" ht="14.4" thickBot="1" x14ac:dyDescent="0.3">
      <c r="A4" s="4">
        <v>3</v>
      </c>
      <c r="B4" s="5" t="s">
        <v>9</v>
      </c>
      <c r="C4" s="5">
        <v>1.242</v>
      </c>
      <c r="D4" s="5">
        <v>3.5000000000000003E-2</v>
      </c>
      <c r="E4" s="5">
        <v>14.275</v>
      </c>
      <c r="F4" s="5" t="s">
        <v>10</v>
      </c>
      <c r="G4" s="5" t="s">
        <v>10</v>
      </c>
      <c r="H4" s="5" t="s">
        <v>16</v>
      </c>
      <c r="I4" s="5" t="s">
        <v>12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9</v>
      </c>
      <c r="P4" s="5">
        <v>13.75</v>
      </c>
      <c r="Q4" s="5">
        <v>9.93</v>
      </c>
      <c r="R4" s="5" t="s">
        <v>15</v>
      </c>
      <c r="S4" s="5" t="s">
        <v>12</v>
      </c>
      <c r="T4" s="5">
        <v>13.1</v>
      </c>
      <c r="U4" s="5">
        <v>9.83</v>
      </c>
    </row>
    <row r="5" spans="1:21" ht="14.4" thickBot="1" x14ac:dyDescent="0.3">
      <c r="A5" s="4">
        <v>4</v>
      </c>
      <c r="B5" s="5" t="s">
        <v>9</v>
      </c>
      <c r="C5" s="5">
        <v>20.81</v>
      </c>
      <c r="D5" s="5">
        <v>0.59499999999999997</v>
      </c>
      <c r="E5" s="5">
        <v>113.405</v>
      </c>
      <c r="F5" s="5" t="s">
        <v>10</v>
      </c>
      <c r="G5" s="5" t="s">
        <v>15</v>
      </c>
      <c r="H5" s="5" t="s">
        <v>16</v>
      </c>
      <c r="I5" s="5" t="s">
        <v>12</v>
      </c>
      <c r="J5" s="5">
        <v>17.37</v>
      </c>
      <c r="K5" s="5">
        <v>0.48699999999999999</v>
      </c>
      <c r="L5" s="5">
        <v>110.925</v>
      </c>
      <c r="N5" s="4">
        <v>3</v>
      </c>
      <c r="O5" s="5" t="s">
        <v>17</v>
      </c>
      <c r="P5" s="5">
        <v>14.04</v>
      </c>
      <c r="Q5" s="5">
        <v>10.79</v>
      </c>
      <c r="R5" s="5" t="s">
        <v>10</v>
      </c>
      <c r="S5" s="5" t="s">
        <v>18</v>
      </c>
      <c r="T5" s="5">
        <v>16.39</v>
      </c>
      <c r="U5" s="5">
        <v>12.81</v>
      </c>
    </row>
    <row r="6" spans="1:21" ht="14.4" thickBot="1" x14ac:dyDescent="0.3">
      <c r="A6" s="4">
        <v>5</v>
      </c>
      <c r="B6" s="5" t="s">
        <v>9</v>
      </c>
      <c r="C6" s="5">
        <v>24.15</v>
      </c>
      <c r="D6" s="5">
        <v>0.64700000000000002</v>
      </c>
      <c r="E6" s="5">
        <v>15.930999999999999</v>
      </c>
      <c r="F6" s="5" t="s">
        <v>15</v>
      </c>
      <c r="G6" s="5" t="s">
        <v>15</v>
      </c>
      <c r="H6" s="5" t="s">
        <v>11</v>
      </c>
      <c r="I6" s="5" t="s">
        <v>12</v>
      </c>
      <c r="J6" s="5">
        <v>16.059999999999999</v>
      </c>
      <c r="K6" s="5">
        <v>0.51900000000000002</v>
      </c>
      <c r="L6" s="5">
        <v>15.333</v>
      </c>
      <c r="N6" s="4">
        <v>4</v>
      </c>
      <c r="O6" s="5" t="s">
        <v>17</v>
      </c>
      <c r="P6" s="5">
        <v>31.65</v>
      </c>
      <c r="Q6" s="5">
        <v>27.06</v>
      </c>
      <c r="R6" s="5" t="s">
        <v>15</v>
      </c>
      <c r="S6" s="5" t="s">
        <v>18</v>
      </c>
      <c r="T6" s="5">
        <v>34.630000000000003</v>
      </c>
      <c r="U6" s="5">
        <v>29.75</v>
      </c>
    </row>
    <row r="7" spans="1:21" ht="14.4" thickBot="1" x14ac:dyDescent="0.3">
      <c r="A7" s="4">
        <v>6</v>
      </c>
      <c r="B7" s="5" t="s">
        <v>9</v>
      </c>
      <c r="C7" s="5">
        <v>12.27</v>
      </c>
      <c r="D7" s="5">
        <v>0.40400000000000003</v>
      </c>
      <c r="E7" s="5">
        <v>16.509</v>
      </c>
      <c r="F7" s="5" t="s">
        <v>15</v>
      </c>
      <c r="G7" s="5" t="s">
        <v>15</v>
      </c>
      <c r="H7" s="5" t="s">
        <v>16</v>
      </c>
      <c r="I7" s="5" t="s">
        <v>12</v>
      </c>
      <c r="J7" s="5">
        <v>12.47</v>
      </c>
      <c r="K7" s="5">
        <v>0.34300000000000003</v>
      </c>
      <c r="L7" s="5">
        <v>22.577000000000002</v>
      </c>
      <c r="N7" t="s">
        <v>19</v>
      </c>
    </row>
    <row r="8" spans="1:21" ht="28.2" thickBot="1" x14ac:dyDescent="0.3">
      <c r="A8" s="4">
        <v>7</v>
      </c>
      <c r="B8" s="5" t="s">
        <v>20</v>
      </c>
      <c r="C8" s="5">
        <v>2.92</v>
      </c>
      <c r="D8" s="5">
        <v>0.10199999999999999</v>
      </c>
      <c r="E8" s="5">
        <v>1.1519999999999999</v>
      </c>
      <c r="F8" s="5" t="s">
        <v>10</v>
      </c>
      <c r="G8" s="5" t="s">
        <v>10</v>
      </c>
      <c r="H8" s="5" t="s">
        <v>11</v>
      </c>
      <c r="I8" s="5" t="s">
        <v>21</v>
      </c>
      <c r="J8" s="5">
        <v>4.99</v>
      </c>
      <c r="K8" s="5">
        <v>0.17</v>
      </c>
      <c r="L8" s="5">
        <v>1.5009999999999999</v>
      </c>
    </row>
    <row r="9" spans="1:21" ht="28.2" thickBot="1" x14ac:dyDescent="0.3">
      <c r="A9" s="4">
        <v>8</v>
      </c>
      <c r="B9" s="5" t="s">
        <v>20</v>
      </c>
      <c r="C9" s="5">
        <v>33.24</v>
      </c>
      <c r="D9" s="5">
        <v>0.88500000000000001</v>
      </c>
      <c r="E9" s="5">
        <v>108.976</v>
      </c>
      <c r="F9" s="5" t="s">
        <v>10</v>
      </c>
      <c r="G9" s="5" t="s">
        <v>15</v>
      </c>
      <c r="H9" s="5" t="s">
        <v>11</v>
      </c>
      <c r="I9" s="5" t="s">
        <v>21</v>
      </c>
      <c r="J9" s="5">
        <v>27.98</v>
      </c>
      <c r="K9" s="5">
        <v>0.77800000000000002</v>
      </c>
      <c r="L9" s="5">
        <v>107.705</v>
      </c>
    </row>
    <row r="10" spans="1:21" ht="28.2" thickBot="1" x14ac:dyDescent="0.3">
      <c r="A10" s="4">
        <v>9</v>
      </c>
      <c r="B10" s="5" t="s">
        <v>20</v>
      </c>
      <c r="C10" s="5">
        <v>1.4390000000000001</v>
      </c>
      <c r="D10" s="5">
        <v>5.1999999999999998E-2</v>
      </c>
      <c r="E10" s="5">
        <v>1.1639999999999999</v>
      </c>
      <c r="F10" s="5" t="s">
        <v>10</v>
      </c>
      <c r="G10" s="5" t="s">
        <v>10</v>
      </c>
      <c r="H10" s="5" t="s">
        <v>16</v>
      </c>
      <c r="I10" s="5" t="s">
        <v>21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22</v>
      </c>
      <c r="Q10" s="2" t="s">
        <v>23</v>
      </c>
      <c r="R10" s="2" t="s">
        <v>24</v>
      </c>
      <c r="S10" s="2" t="s">
        <v>6</v>
      </c>
      <c r="T10" s="2" t="s">
        <v>23</v>
      </c>
      <c r="U10" s="2" t="s">
        <v>24</v>
      </c>
    </row>
    <row r="11" spans="1:21" ht="28.2" thickBot="1" x14ac:dyDescent="0.3">
      <c r="A11" s="4">
        <v>10</v>
      </c>
      <c r="B11" s="5" t="s">
        <v>20</v>
      </c>
      <c r="C11" s="5">
        <v>23.37</v>
      </c>
      <c r="D11" s="5">
        <v>0.67700000000000005</v>
      </c>
      <c r="E11" s="5">
        <v>104.789</v>
      </c>
      <c r="F11" s="5" t="s">
        <v>10</v>
      </c>
      <c r="G11" s="5" t="s">
        <v>15</v>
      </c>
      <c r="H11" s="5" t="s">
        <v>16</v>
      </c>
      <c r="I11" s="5" t="s">
        <v>21</v>
      </c>
      <c r="J11" s="5">
        <v>25.03</v>
      </c>
      <c r="K11" s="5">
        <v>0.70899999999999996</v>
      </c>
      <c r="L11" s="5">
        <v>112.68899999999999</v>
      </c>
      <c r="N11" s="4">
        <v>1</v>
      </c>
      <c r="O11" s="5" t="s">
        <v>25</v>
      </c>
      <c r="P11" s="5" t="s">
        <v>11</v>
      </c>
      <c r="Q11" s="5">
        <v>0.58099999999999996</v>
      </c>
      <c r="R11" s="5">
        <v>-1.264</v>
      </c>
      <c r="S11" s="5" t="s">
        <v>12</v>
      </c>
      <c r="T11" s="5">
        <v>0.40100000000000002</v>
      </c>
      <c r="U11" s="5">
        <v>-1.008</v>
      </c>
    </row>
    <row r="12" spans="1:21" ht="28.2" thickBot="1" x14ac:dyDescent="0.3">
      <c r="A12" s="4">
        <v>11</v>
      </c>
      <c r="B12" s="5" t="s">
        <v>20</v>
      </c>
      <c r="C12" s="5">
        <v>17.41</v>
      </c>
      <c r="D12" s="5">
        <v>0.54400000000000004</v>
      </c>
      <c r="E12" s="5">
        <v>36.366999999999997</v>
      </c>
      <c r="F12" s="5" t="s">
        <v>15</v>
      </c>
      <c r="G12" s="5" t="s">
        <v>15</v>
      </c>
      <c r="H12" s="5" t="s">
        <v>11</v>
      </c>
      <c r="I12" s="5" t="s">
        <v>21</v>
      </c>
      <c r="J12" s="5">
        <v>18.72</v>
      </c>
      <c r="K12" s="5">
        <v>0.58699999999999997</v>
      </c>
      <c r="L12" s="5">
        <v>33.646999999999998</v>
      </c>
      <c r="N12" s="4">
        <v>2</v>
      </c>
      <c r="O12" s="5" t="s">
        <v>26</v>
      </c>
      <c r="P12" s="5" t="s">
        <v>16</v>
      </c>
      <c r="Q12" s="5">
        <v>0.46899999999999997</v>
      </c>
      <c r="R12" s="5">
        <v>-1.4490000000000001</v>
      </c>
      <c r="S12" s="5" t="s">
        <v>12</v>
      </c>
      <c r="T12" s="5">
        <v>0.44600000000000001</v>
      </c>
      <c r="U12" s="5">
        <v>-1.1659999999999999</v>
      </c>
    </row>
    <row r="13" spans="1:21" ht="28.2" thickBot="1" x14ac:dyDescent="0.3">
      <c r="A13" s="4">
        <v>12</v>
      </c>
      <c r="B13" s="5" t="s">
        <v>20</v>
      </c>
      <c r="C13" s="5">
        <v>12.41</v>
      </c>
      <c r="D13" s="5">
        <v>0.45700000000000002</v>
      </c>
      <c r="E13" s="5">
        <v>40.218000000000004</v>
      </c>
      <c r="F13" s="5" t="s">
        <v>15</v>
      </c>
      <c r="G13" s="5" t="s">
        <v>15</v>
      </c>
      <c r="H13" s="5" t="s">
        <v>16</v>
      </c>
      <c r="I13" s="5" t="s">
        <v>21</v>
      </c>
      <c r="J13" s="5">
        <v>15.15</v>
      </c>
      <c r="K13" s="5">
        <v>0.48099999999999998</v>
      </c>
      <c r="L13" s="5">
        <v>26.597000000000001</v>
      </c>
      <c r="N13" s="4">
        <v>3</v>
      </c>
      <c r="O13" s="5" t="s">
        <v>27</v>
      </c>
      <c r="P13" s="5" t="s">
        <v>11</v>
      </c>
      <c r="Q13" s="5">
        <v>0.91200000000000003</v>
      </c>
      <c r="R13" s="5">
        <v>4.1150000000000002</v>
      </c>
      <c r="S13" s="5" t="s">
        <v>21</v>
      </c>
      <c r="T13" s="5">
        <v>0.86</v>
      </c>
      <c r="U13" s="5">
        <v>4.4409999999999998</v>
      </c>
    </row>
    <row r="14" spans="1:21" ht="28.2" thickBot="1" x14ac:dyDescent="0.3">
      <c r="A14" s="4">
        <v>13</v>
      </c>
      <c r="B14" s="5" t="s">
        <v>28</v>
      </c>
      <c r="C14" s="5">
        <v>2.6160000000000001</v>
      </c>
      <c r="D14" s="5">
        <v>8.8999999999999996E-2</v>
      </c>
      <c r="E14" s="5">
        <v>0.874</v>
      </c>
      <c r="F14" s="5" t="s">
        <v>10</v>
      </c>
      <c r="G14" s="5" t="s">
        <v>10</v>
      </c>
      <c r="H14" s="5" t="s">
        <v>11</v>
      </c>
      <c r="I14" s="5" t="s">
        <v>29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27</v>
      </c>
      <c r="P14" s="5" t="s">
        <v>16</v>
      </c>
      <c r="Q14" s="5">
        <v>0.69599999999999995</v>
      </c>
      <c r="R14" s="5">
        <v>-3.6930000000000001</v>
      </c>
      <c r="S14" s="5" t="s">
        <v>21</v>
      </c>
      <c r="T14" s="5">
        <v>0.73799999999999999</v>
      </c>
      <c r="U14" s="5">
        <v>-3.327</v>
      </c>
    </row>
    <row r="15" spans="1:21" ht="42" thickBot="1" x14ac:dyDescent="0.3">
      <c r="A15" s="4">
        <v>14</v>
      </c>
      <c r="B15" s="5" t="s">
        <v>28</v>
      </c>
      <c r="C15" s="5">
        <v>32.270000000000003</v>
      </c>
      <c r="D15" s="5">
        <v>0.85699999999999998</v>
      </c>
      <c r="E15" s="5">
        <v>105.04900000000001</v>
      </c>
      <c r="F15" s="5" t="s">
        <v>10</v>
      </c>
      <c r="G15" s="5" t="s">
        <v>15</v>
      </c>
      <c r="H15" s="5" t="s">
        <v>11</v>
      </c>
      <c r="I15" s="5" t="s">
        <v>29</v>
      </c>
      <c r="J15" s="5">
        <v>28.32</v>
      </c>
      <c r="K15" s="5">
        <v>0.76800000000000002</v>
      </c>
      <c r="L15" s="5">
        <v>110.565</v>
      </c>
      <c r="N15" s="4">
        <v>5</v>
      </c>
      <c r="O15" s="5" t="s">
        <v>30</v>
      </c>
      <c r="P15" s="5" t="s">
        <v>11</v>
      </c>
      <c r="Q15" s="5">
        <v>0.83699999999999997</v>
      </c>
      <c r="R15" s="5">
        <v>-1.7529999999999999</v>
      </c>
      <c r="S15" s="5" t="s">
        <v>29</v>
      </c>
      <c r="T15" s="5">
        <v>0.68100000000000005</v>
      </c>
      <c r="U15" s="5">
        <v>-1.885</v>
      </c>
    </row>
    <row r="16" spans="1:21" ht="42" thickBot="1" x14ac:dyDescent="0.3">
      <c r="A16" s="4">
        <v>15</v>
      </c>
      <c r="B16" s="5" t="s">
        <v>28</v>
      </c>
      <c r="C16" s="5">
        <v>1.425</v>
      </c>
      <c r="D16" s="5">
        <v>5.0999999999999997E-2</v>
      </c>
      <c r="E16" s="5">
        <v>1.5649999999999999</v>
      </c>
      <c r="F16" s="5" t="s">
        <v>10</v>
      </c>
      <c r="G16" s="5" t="s">
        <v>10</v>
      </c>
      <c r="H16" s="5" t="s">
        <v>16</v>
      </c>
      <c r="I16" s="5" t="s">
        <v>29</v>
      </c>
      <c r="J16" s="6">
        <v>1.1299999999999999</v>
      </c>
      <c r="K16" s="6">
        <v>3.5000000000000003E-2</v>
      </c>
      <c r="L16" s="6">
        <v>1.0289999999999999</v>
      </c>
      <c r="N16" s="4">
        <v>6</v>
      </c>
      <c r="O16" s="5" t="s">
        <v>30</v>
      </c>
      <c r="P16" s="5" t="s">
        <v>16</v>
      </c>
      <c r="Q16" s="5">
        <v>0.39600000000000002</v>
      </c>
      <c r="R16" s="5">
        <v>-1.167</v>
      </c>
      <c r="S16" s="5" t="s">
        <v>29</v>
      </c>
      <c r="T16" s="5">
        <v>0.6</v>
      </c>
      <c r="U16" s="5">
        <v>-1.071</v>
      </c>
    </row>
    <row r="17" spans="1:15" ht="28.2" thickBot="1" x14ac:dyDescent="0.3">
      <c r="A17" s="4">
        <v>16</v>
      </c>
      <c r="B17" s="5" t="s">
        <v>28</v>
      </c>
      <c r="C17" s="5">
        <v>21.65</v>
      </c>
      <c r="D17" s="5">
        <v>0.629</v>
      </c>
      <c r="E17" s="5">
        <v>99.584999999999994</v>
      </c>
      <c r="F17" s="5" t="s">
        <v>10</v>
      </c>
      <c r="G17" s="5" t="s">
        <v>15</v>
      </c>
      <c r="H17" s="5" t="s">
        <v>16</v>
      </c>
      <c r="I17" s="5" t="s">
        <v>29</v>
      </c>
      <c r="J17" s="5">
        <v>25.99</v>
      </c>
      <c r="K17" s="5">
        <v>0.69499999999999995</v>
      </c>
      <c r="L17" s="5">
        <v>109.461</v>
      </c>
      <c r="N17" t="s">
        <v>23</v>
      </c>
      <c r="O17" s="6" t="s">
        <v>31</v>
      </c>
    </row>
    <row r="18" spans="1:15" ht="28.2" thickBot="1" x14ac:dyDescent="0.3">
      <c r="A18" s="4">
        <v>17</v>
      </c>
      <c r="B18" s="5" t="s">
        <v>28</v>
      </c>
      <c r="C18" s="5">
        <v>14.24</v>
      </c>
      <c r="D18" s="5">
        <v>0.45700000000000002</v>
      </c>
      <c r="E18" s="5">
        <v>40.218000000000004</v>
      </c>
      <c r="F18" s="5" t="s">
        <v>15</v>
      </c>
      <c r="G18" s="5" t="s">
        <v>15</v>
      </c>
      <c r="H18" s="5" t="s">
        <v>11</v>
      </c>
      <c r="I18" s="5" t="s">
        <v>29</v>
      </c>
      <c r="J18" s="5">
        <v>13.01</v>
      </c>
      <c r="K18" s="5">
        <v>0.42</v>
      </c>
      <c r="L18" s="5">
        <v>42.287999999999997</v>
      </c>
    </row>
    <row r="19" spans="1:15" ht="28.2" thickBot="1" x14ac:dyDescent="0.3">
      <c r="A19" s="4">
        <v>18</v>
      </c>
      <c r="B19" s="5" t="s">
        <v>28</v>
      </c>
      <c r="C19" s="5">
        <v>8.8320000000000007</v>
      </c>
      <c r="D19" s="5">
        <v>0.31900000000000001</v>
      </c>
      <c r="E19" s="5">
        <v>28.221</v>
      </c>
      <c r="F19" s="5" t="s">
        <v>15</v>
      </c>
      <c r="G19" s="5" t="s">
        <v>15</v>
      </c>
      <c r="H19" s="5" t="s">
        <v>16</v>
      </c>
      <c r="I19" s="5" t="s">
        <v>29</v>
      </c>
      <c r="J19" s="5">
        <v>8.7569999999999997</v>
      </c>
      <c r="K19" s="5">
        <v>0.318</v>
      </c>
      <c r="L19" s="5">
        <v>34.911000000000001</v>
      </c>
    </row>
    <row r="20" spans="1:15" x14ac:dyDescent="0.25">
      <c r="A20" t="s">
        <v>37</v>
      </c>
      <c r="B20" s="6" t="s">
        <v>38</v>
      </c>
    </row>
    <row r="21" spans="1:15" x14ac:dyDescent="0.25">
      <c r="A21" s="7" t="s">
        <v>39</v>
      </c>
    </row>
  </sheetData>
  <mergeCells count="6">
    <mergeCell ref="T1:U1"/>
    <mergeCell ref="N1:N2"/>
    <mergeCell ref="O1:O2"/>
    <mergeCell ref="P1:Q1"/>
    <mergeCell ref="R1:R2"/>
    <mergeCell ref="S1:S2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6AD6-0D8E-4539-8BE7-334A71C5C49E}">
  <dimension ref="A1:U21"/>
  <sheetViews>
    <sheetView topLeftCell="A13" workbookViewId="0">
      <selection activeCell="C27" sqref="C26:C27"/>
    </sheetView>
  </sheetViews>
  <sheetFormatPr defaultRowHeight="13.8" x14ac:dyDescent="0.25"/>
  <sheetData>
    <row r="1" spans="1:21" x14ac:dyDescent="0.25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19" t="s">
        <v>0</v>
      </c>
      <c r="O1" s="19" t="s">
        <v>1</v>
      </c>
      <c r="P1" s="17" t="s">
        <v>7</v>
      </c>
      <c r="Q1" s="18"/>
      <c r="R1" s="19" t="s">
        <v>8</v>
      </c>
      <c r="S1" s="19" t="s">
        <v>6</v>
      </c>
      <c r="T1" s="17" t="s">
        <v>7</v>
      </c>
      <c r="U1" s="18"/>
    </row>
    <row r="2" spans="1:21" x14ac:dyDescent="0.25">
      <c r="A2" s="4">
        <v>1</v>
      </c>
      <c r="B2" s="5" t="s">
        <v>9</v>
      </c>
      <c r="C2" s="5">
        <v>8.6649999999999991</v>
      </c>
      <c r="D2" s="5">
        <v>0.30499999999999999</v>
      </c>
      <c r="E2" s="5">
        <v>42.93</v>
      </c>
      <c r="F2" s="5" t="s">
        <v>10</v>
      </c>
      <c r="G2" s="5" t="s">
        <v>10</v>
      </c>
      <c r="H2" s="5" t="s">
        <v>11</v>
      </c>
      <c r="I2" s="5" t="s">
        <v>12</v>
      </c>
      <c r="J2" s="5">
        <v>7.6639999999999997</v>
      </c>
      <c r="K2" s="5">
        <v>0.184</v>
      </c>
      <c r="L2" s="5">
        <v>26.798999999999999</v>
      </c>
      <c r="N2" s="20"/>
      <c r="O2" s="20"/>
      <c r="P2" s="5" t="s">
        <v>13</v>
      </c>
      <c r="Q2" s="5" t="s">
        <v>14</v>
      </c>
      <c r="R2" s="20"/>
      <c r="S2" s="20"/>
      <c r="T2" s="5" t="s">
        <v>13</v>
      </c>
      <c r="U2" s="5" t="s">
        <v>14</v>
      </c>
    </row>
    <row r="3" spans="1:21" x14ac:dyDescent="0.25">
      <c r="A3" s="4">
        <v>2</v>
      </c>
      <c r="B3" s="5" t="s">
        <v>9</v>
      </c>
      <c r="C3" s="5">
        <v>33.24</v>
      </c>
      <c r="D3" s="5">
        <v>0.80400000000000005</v>
      </c>
      <c r="E3" s="5">
        <v>116.7911</v>
      </c>
      <c r="F3" s="5" t="s">
        <v>10</v>
      </c>
      <c r="G3" s="5" t="s">
        <v>15</v>
      </c>
      <c r="H3" s="5" t="s">
        <v>11</v>
      </c>
      <c r="I3" s="5" t="s">
        <v>12</v>
      </c>
      <c r="J3" s="5">
        <v>27.01</v>
      </c>
      <c r="K3" s="5">
        <v>0.71099999999999997</v>
      </c>
      <c r="L3" s="5">
        <v>123.375</v>
      </c>
      <c r="N3" s="4">
        <v>1</v>
      </c>
      <c r="O3" s="5" t="s">
        <v>9</v>
      </c>
      <c r="P3" s="5">
        <v>5.25</v>
      </c>
      <c r="Q3" s="5">
        <v>3.82</v>
      </c>
      <c r="R3" s="5" t="s">
        <v>10</v>
      </c>
      <c r="S3" s="5" t="s">
        <v>12</v>
      </c>
      <c r="T3" s="5">
        <v>5.55</v>
      </c>
      <c r="U3" s="5">
        <v>4.1500000000000004</v>
      </c>
    </row>
    <row r="4" spans="1:21" x14ac:dyDescent="0.25">
      <c r="A4" s="4">
        <v>3</v>
      </c>
      <c r="B4" s="5" t="s">
        <v>9</v>
      </c>
      <c r="C4" s="5">
        <v>1.242</v>
      </c>
      <c r="D4" s="5">
        <v>3.5000000000000003E-2</v>
      </c>
      <c r="E4" s="5">
        <v>14.275</v>
      </c>
      <c r="F4" s="5" t="s">
        <v>10</v>
      </c>
      <c r="G4" s="5" t="s">
        <v>10</v>
      </c>
      <c r="H4" s="5" t="s">
        <v>16</v>
      </c>
      <c r="I4" s="5" t="s">
        <v>12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9</v>
      </c>
      <c r="P4" s="5">
        <v>16.45</v>
      </c>
      <c r="Q4" s="5">
        <v>12.2</v>
      </c>
      <c r="R4" s="5" t="s">
        <v>15</v>
      </c>
      <c r="S4" s="5" t="s">
        <v>12</v>
      </c>
      <c r="T4" s="5">
        <v>15.27</v>
      </c>
      <c r="U4" s="5">
        <v>11.66</v>
      </c>
    </row>
    <row r="5" spans="1:21" x14ac:dyDescent="0.25">
      <c r="A5" s="4">
        <v>4</v>
      </c>
      <c r="B5" s="5" t="s">
        <v>9</v>
      </c>
      <c r="C5" s="5">
        <v>22.52</v>
      </c>
      <c r="D5" s="5">
        <v>0.61599999999999999</v>
      </c>
      <c r="E5" s="5">
        <v>116.693</v>
      </c>
      <c r="F5" s="5" t="s">
        <v>10</v>
      </c>
      <c r="G5" s="5" t="s">
        <v>15</v>
      </c>
      <c r="H5" s="5" t="s">
        <v>16</v>
      </c>
      <c r="I5" s="5" t="s">
        <v>12</v>
      </c>
      <c r="J5" s="5">
        <v>19.600000000000001</v>
      </c>
      <c r="K5" s="5">
        <v>0.51100000000000001</v>
      </c>
      <c r="L5" s="5">
        <v>113.154</v>
      </c>
      <c r="N5" s="4">
        <v>3</v>
      </c>
      <c r="O5" s="5" t="s">
        <v>17</v>
      </c>
      <c r="P5" s="5">
        <v>14.04</v>
      </c>
      <c r="Q5" s="5">
        <v>10.79</v>
      </c>
      <c r="R5" s="5" t="s">
        <v>10</v>
      </c>
      <c r="S5" s="5" t="s">
        <v>18</v>
      </c>
      <c r="T5" s="5">
        <v>16.39</v>
      </c>
      <c r="U5" s="5">
        <v>12.81</v>
      </c>
    </row>
    <row r="6" spans="1:21" x14ac:dyDescent="0.25">
      <c r="A6" s="4">
        <v>5</v>
      </c>
      <c r="B6" s="5" t="s">
        <v>9</v>
      </c>
      <c r="C6" s="5">
        <v>24.72</v>
      </c>
      <c r="D6" s="5">
        <v>0.67</v>
      </c>
      <c r="E6" s="5">
        <v>18.806000000000001</v>
      </c>
      <c r="F6" s="5" t="s">
        <v>15</v>
      </c>
      <c r="G6" s="5" t="s">
        <v>15</v>
      </c>
      <c r="H6" s="5" t="s">
        <v>11</v>
      </c>
      <c r="I6" s="5" t="s">
        <v>12</v>
      </c>
      <c r="J6" s="5">
        <v>16.420000000000002</v>
      </c>
      <c r="K6" s="5">
        <v>0.53800000000000003</v>
      </c>
      <c r="L6" s="5">
        <v>16.597999999999999</v>
      </c>
      <c r="N6" s="4">
        <v>4</v>
      </c>
      <c r="O6" s="5" t="s">
        <v>17</v>
      </c>
      <c r="P6" s="5">
        <v>35.01</v>
      </c>
      <c r="Q6" s="5">
        <v>30.34</v>
      </c>
      <c r="R6" s="5" t="s">
        <v>15</v>
      </c>
      <c r="S6" s="5" t="s">
        <v>18</v>
      </c>
      <c r="T6" s="5">
        <v>38.92</v>
      </c>
      <c r="U6" s="5">
        <v>33.57</v>
      </c>
    </row>
    <row r="7" spans="1:21" x14ac:dyDescent="0.25">
      <c r="A7" s="4">
        <v>6</v>
      </c>
      <c r="B7" s="5" t="s">
        <v>9</v>
      </c>
      <c r="C7" s="5">
        <v>12.42</v>
      </c>
      <c r="D7" s="5">
        <v>0.42</v>
      </c>
      <c r="E7" s="5">
        <v>18.088999999999999</v>
      </c>
      <c r="F7" s="5" t="s">
        <v>15</v>
      </c>
      <c r="G7" s="5" t="s">
        <v>15</v>
      </c>
      <c r="H7" s="5" t="s">
        <v>16</v>
      </c>
      <c r="I7" s="5" t="s">
        <v>12</v>
      </c>
      <c r="J7" s="5">
        <v>12.69</v>
      </c>
      <c r="K7" s="5">
        <v>0.36599999999999999</v>
      </c>
      <c r="L7" s="5">
        <v>24.01</v>
      </c>
      <c r="N7" t="s">
        <v>19</v>
      </c>
    </row>
    <row r="8" spans="1:21" ht="27.6" x14ac:dyDescent="0.25">
      <c r="A8" s="4">
        <v>7</v>
      </c>
      <c r="B8" s="5" t="s">
        <v>20</v>
      </c>
      <c r="C8" s="5">
        <v>2.92</v>
      </c>
      <c r="D8" s="5">
        <v>0.10199999999999999</v>
      </c>
      <c r="E8" s="5">
        <v>1.1519999999999999</v>
      </c>
      <c r="F8" s="5" t="s">
        <v>10</v>
      </c>
      <c r="G8" s="5" t="s">
        <v>10</v>
      </c>
      <c r="H8" s="5" t="s">
        <v>11</v>
      </c>
      <c r="I8" s="5" t="s">
        <v>21</v>
      </c>
      <c r="J8" s="5">
        <v>4.99</v>
      </c>
      <c r="K8" s="5">
        <v>0.17</v>
      </c>
      <c r="L8" s="5">
        <v>1.5009999999999999</v>
      </c>
    </row>
    <row r="9" spans="1:21" ht="27.6" x14ac:dyDescent="0.25">
      <c r="A9" s="4">
        <v>8</v>
      </c>
      <c r="B9" s="5" t="s">
        <v>20</v>
      </c>
      <c r="C9" s="5">
        <v>32.4</v>
      </c>
      <c r="D9" s="5">
        <v>0.86699999999999999</v>
      </c>
      <c r="E9" s="5">
        <v>107.224</v>
      </c>
      <c r="F9" s="5" t="s">
        <v>10</v>
      </c>
      <c r="G9" s="5" t="s">
        <v>15</v>
      </c>
      <c r="H9" s="5" t="s">
        <v>11</v>
      </c>
      <c r="I9" s="5" t="s">
        <v>21</v>
      </c>
      <c r="J9" s="5">
        <v>28.09</v>
      </c>
      <c r="K9" s="5">
        <v>0.77600000000000002</v>
      </c>
      <c r="L9" s="5">
        <v>107.684</v>
      </c>
    </row>
    <row r="10" spans="1:21" ht="27.6" x14ac:dyDescent="0.25">
      <c r="A10" s="4">
        <v>9</v>
      </c>
      <c r="B10" s="5" t="s">
        <v>20</v>
      </c>
      <c r="C10" s="5">
        <v>1.4390000000000001</v>
      </c>
      <c r="D10" s="5">
        <v>5.1999999999999998E-2</v>
      </c>
      <c r="E10" s="5">
        <v>1.1639999999999999</v>
      </c>
      <c r="F10" s="5" t="s">
        <v>10</v>
      </c>
      <c r="G10" s="5" t="s">
        <v>10</v>
      </c>
      <c r="H10" s="5" t="s">
        <v>16</v>
      </c>
      <c r="I10" s="5" t="s">
        <v>21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22</v>
      </c>
      <c r="Q10" s="2" t="s">
        <v>23</v>
      </c>
      <c r="R10" s="2" t="s">
        <v>24</v>
      </c>
      <c r="S10" s="2" t="s">
        <v>6</v>
      </c>
      <c r="T10" s="2" t="s">
        <v>23</v>
      </c>
      <c r="U10" s="2" t="s">
        <v>24</v>
      </c>
    </row>
    <row r="11" spans="1:21" ht="27.6" x14ac:dyDescent="0.25">
      <c r="A11" s="4">
        <v>10</v>
      </c>
      <c r="B11" s="5" t="s">
        <v>20</v>
      </c>
      <c r="C11" s="5">
        <v>23.08</v>
      </c>
      <c r="D11" s="5">
        <v>0.67100000000000004</v>
      </c>
      <c r="E11" s="5">
        <v>104.321</v>
      </c>
      <c r="F11" s="5" t="s">
        <v>10</v>
      </c>
      <c r="G11" s="5" t="s">
        <v>15</v>
      </c>
      <c r="H11" s="5" t="s">
        <v>16</v>
      </c>
      <c r="I11" s="5" t="s">
        <v>21</v>
      </c>
      <c r="J11" s="5">
        <v>25.72</v>
      </c>
      <c r="K11" s="5">
        <v>0.70699999999999996</v>
      </c>
      <c r="L11" s="5">
        <v>112.32</v>
      </c>
      <c r="N11" s="4">
        <v>1</v>
      </c>
      <c r="O11" s="5" t="s">
        <v>25</v>
      </c>
      <c r="P11" s="5" t="s">
        <v>11</v>
      </c>
      <c r="Q11" s="5">
        <v>0.57399999999999995</v>
      </c>
      <c r="R11" s="5">
        <v>-1.5860000000000001</v>
      </c>
      <c r="S11" s="5" t="s">
        <v>12</v>
      </c>
      <c r="T11" s="5">
        <v>0.39400000000000002</v>
      </c>
      <c r="U11" s="5">
        <v>-1.2230000000000001</v>
      </c>
    </row>
    <row r="12" spans="1:21" ht="27.6" x14ac:dyDescent="0.25">
      <c r="A12" s="4">
        <v>11</v>
      </c>
      <c r="B12" s="5" t="s">
        <v>20</v>
      </c>
      <c r="C12" s="5">
        <v>19.48</v>
      </c>
      <c r="D12" s="5">
        <v>0.59399999999999997</v>
      </c>
      <c r="E12" s="5">
        <v>35.659999999999997</v>
      </c>
      <c r="F12" s="5" t="s">
        <v>15</v>
      </c>
      <c r="G12" s="5" t="s">
        <v>15</v>
      </c>
      <c r="H12" s="5" t="s">
        <v>11</v>
      </c>
      <c r="I12" s="5" t="s">
        <v>21</v>
      </c>
      <c r="J12" s="5">
        <v>20.420000000000002</v>
      </c>
      <c r="K12" s="5">
        <v>0.63200000000000001</v>
      </c>
      <c r="L12" s="5">
        <v>33.094000000000001</v>
      </c>
      <c r="N12" s="4">
        <v>2</v>
      </c>
      <c r="O12" s="5" t="s">
        <v>26</v>
      </c>
      <c r="P12" s="5" t="s">
        <v>16</v>
      </c>
      <c r="Q12" s="5">
        <v>0.47299999999999998</v>
      </c>
      <c r="R12" s="5">
        <v>-1.6739999999999999</v>
      </c>
      <c r="S12" s="5" t="s">
        <v>12</v>
      </c>
      <c r="T12" s="5">
        <v>0.46600000000000003</v>
      </c>
      <c r="U12" s="5">
        <v>-1.403</v>
      </c>
    </row>
    <row r="13" spans="1:21" ht="27.6" x14ac:dyDescent="0.25">
      <c r="A13" s="4">
        <v>12</v>
      </c>
      <c r="B13" s="5" t="s">
        <v>20</v>
      </c>
      <c r="C13" s="5">
        <v>14.04</v>
      </c>
      <c r="D13" s="5">
        <v>0.45100000000000001</v>
      </c>
      <c r="E13" s="5">
        <v>19.628</v>
      </c>
      <c r="F13" s="5" t="s">
        <v>15</v>
      </c>
      <c r="G13" s="5" t="s">
        <v>15</v>
      </c>
      <c r="H13" s="5" t="s">
        <v>16</v>
      </c>
      <c r="I13" s="5" t="s">
        <v>21</v>
      </c>
      <c r="J13" s="5">
        <v>17.39</v>
      </c>
      <c r="K13" s="5">
        <v>0.53300000000000003</v>
      </c>
      <c r="L13" s="5">
        <v>24.286999999999999</v>
      </c>
      <c r="N13" s="4">
        <v>3</v>
      </c>
      <c r="O13" s="5" t="s">
        <v>27</v>
      </c>
      <c r="P13" s="5" t="s">
        <v>11</v>
      </c>
      <c r="Q13" s="5">
        <v>0.90200000000000002</v>
      </c>
      <c r="R13" s="5">
        <v>-4.1429999999999998</v>
      </c>
      <c r="S13" s="5" t="s">
        <v>21</v>
      </c>
      <c r="T13" s="5">
        <v>0.84899999999999998</v>
      </c>
      <c r="U13" s="5">
        <v>-5.0830000000000002</v>
      </c>
    </row>
    <row r="14" spans="1:21" ht="27.6" x14ac:dyDescent="0.25">
      <c r="A14" s="4">
        <v>13</v>
      </c>
      <c r="B14" s="5" t="s">
        <v>28</v>
      </c>
      <c r="C14" s="5">
        <v>2.6160000000000001</v>
      </c>
      <c r="D14" s="5">
        <v>8.8999999999999996E-2</v>
      </c>
      <c r="E14" s="5">
        <v>0.874</v>
      </c>
      <c r="F14" s="5" t="s">
        <v>10</v>
      </c>
      <c r="G14" s="5" t="s">
        <v>10</v>
      </c>
      <c r="H14" s="5" t="s">
        <v>11</v>
      </c>
      <c r="I14" s="5" t="s">
        <v>29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27</v>
      </c>
      <c r="P14" s="5" t="s">
        <v>16</v>
      </c>
      <c r="Q14" s="5">
        <v>0.7</v>
      </c>
      <c r="R14" s="5">
        <v>-4.1429999999999998</v>
      </c>
      <c r="S14" s="5" t="s">
        <v>21</v>
      </c>
      <c r="T14" s="5">
        <v>0.72499999999999998</v>
      </c>
      <c r="U14" s="5">
        <v>-3.8029999999999999</v>
      </c>
    </row>
    <row r="15" spans="1:21" ht="41.4" x14ac:dyDescent="0.25">
      <c r="A15" s="4">
        <v>14</v>
      </c>
      <c r="B15" s="5" t="s">
        <v>28</v>
      </c>
      <c r="C15" s="5">
        <v>31.1</v>
      </c>
      <c r="D15" s="5">
        <v>0.83</v>
      </c>
      <c r="E15" s="5">
        <v>105.191</v>
      </c>
      <c r="F15" s="5" t="s">
        <v>10</v>
      </c>
      <c r="G15" s="5" t="s">
        <v>15</v>
      </c>
      <c r="H15" s="5" t="s">
        <v>11</v>
      </c>
      <c r="I15" s="5" t="s">
        <v>29</v>
      </c>
      <c r="J15" s="5">
        <v>26.59</v>
      </c>
      <c r="K15" s="5">
        <v>0.73399999999999999</v>
      </c>
      <c r="L15" s="5">
        <v>109.697</v>
      </c>
      <c r="N15" s="4">
        <v>5</v>
      </c>
      <c r="O15" s="5" t="s">
        <v>30</v>
      </c>
      <c r="P15" s="5" t="s">
        <v>11</v>
      </c>
      <c r="Q15" s="5">
        <v>0.83399999999999996</v>
      </c>
      <c r="R15" s="5">
        <v>-2.1819999999999999</v>
      </c>
      <c r="S15" s="5" t="s">
        <v>29</v>
      </c>
      <c r="T15" s="5">
        <v>0.64300000000000002</v>
      </c>
      <c r="U15" s="5">
        <v>-2.7</v>
      </c>
    </row>
    <row r="16" spans="1:21" ht="41.4" x14ac:dyDescent="0.25">
      <c r="A16" s="4">
        <v>15</v>
      </c>
      <c r="B16" s="5" t="s">
        <v>28</v>
      </c>
      <c r="C16" s="5">
        <v>1.425</v>
      </c>
      <c r="D16" s="5">
        <v>5.0999999999999997E-2</v>
      </c>
      <c r="E16" s="5">
        <v>1.5649999999999999</v>
      </c>
      <c r="F16" s="5" t="s">
        <v>10</v>
      </c>
      <c r="G16" s="5" t="s">
        <v>10</v>
      </c>
      <c r="H16" s="5" t="s">
        <v>16</v>
      </c>
      <c r="I16" s="5" t="s">
        <v>29</v>
      </c>
      <c r="J16" s="6">
        <v>1.1299999999999999</v>
      </c>
      <c r="K16" s="6">
        <v>3.5000000000000003E-2</v>
      </c>
      <c r="L16" s="6">
        <v>1.0289999999999999</v>
      </c>
      <c r="N16" s="4">
        <v>6</v>
      </c>
      <c r="O16" s="5" t="s">
        <v>30</v>
      </c>
      <c r="P16" s="5" t="s">
        <v>16</v>
      </c>
      <c r="Q16" s="5">
        <v>0.41399999999999998</v>
      </c>
      <c r="R16" s="5">
        <v>-1.466</v>
      </c>
      <c r="S16" s="5" t="s">
        <v>29</v>
      </c>
      <c r="T16" s="5">
        <v>0.57999999999999996</v>
      </c>
      <c r="U16" s="5">
        <v>-1.516</v>
      </c>
    </row>
    <row r="17" spans="1:15" ht="27.6" x14ac:dyDescent="0.25">
      <c r="A17" s="4">
        <v>16</v>
      </c>
      <c r="B17" s="5" t="s">
        <v>28</v>
      </c>
      <c r="C17" s="5">
        <v>20.23</v>
      </c>
      <c r="D17" s="5">
        <v>0.62</v>
      </c>
      <c r="E17" s="5">
        <v>101.76600000000001</v>
      </c>
      <c r="F17" s="5" t="s">
        <v>10</v>
      </c>
      <c r="G17" s="5" t="s">
        <v>15</v>
      </c>
      <c r="H17" s="5" t="s">
        <v>16</v>
      </c>
      <c r="I17" s="5" t="s">
        <v>29</v>
      </c>
      <c r="J17" s="5">
        <v>26.27</v>
      </c>
      <c r="K17" s="5">
        <v>0.67400000000000004</v>
      </c>
      <c r="L17" s="5">
        <v>109.68899999999999</v>
      </c>
      <c r="N17" t="s">
        <v>23</v>
      </c>
      <c r="O17" s="6" t="s">
        <v>31</v>
      </c>
    </row>
    <row r="18" spans="1:15" ht="27.6" x14ac:dyDescent="0.25">
      <c r="A18" s="4">
        <v>17</v>
      </c>
      <c r="B18" s="5" t="s">
        <v>28</v>
      </c>
      <c r="C18" s="5">
        <v>15.7</v>
      </c>
      <c r="D18" s="5">
        <v>0.49299999999999999</v>
      </c>
      <c r="E18" s="5">
        <v>42.033000000000001</v>
      </c>
      <c r="F18" s="5" t="s">
        <v>15</v>
      </c>
      <c r="G18" s="5" t="s">
        <v>15</v>
      </c>
      <c r="H18" s="5" t="s">
        <v>11</v>
      </c>
      <c r="I18" s="5" t="s">
        <v>29</v>
      </c>
      <c r="J18" s="5">
        <v>15.61</v>
      </c>
      <c r="K18" s="5">
        <v>0.5</v>
      </c>
      <c r="L18" s="5">
        <v>43.439</v>
      </c>
    </row>
    <row r="19" spans="1:15" ht="27.6" x14ac:dyDescent="0.25">
      <c r="A19" s="4">
        <v>18</v>
      </c>
      <c r="B19" s="5" t="s">
        <v>28</v>
      </c>
      <c r="C19" s="5">
        <v>13.11</v>
      </c>
      <c r="D19" s="5">
        <v>0.40799999999999997</v>
      </c>
      <c r="E19" s="5">
        <v>29.164999999999999</v>
      </c>
      <c r="F19" s="5" t="s">
        <v>15</v>
      </c>
      <c r="G19" s="5" t="s">
        <v>15</v>
      </c>
      <c r="H19" s="5" t="s">
        <v>16</v>
      </c>
      <c r="I19" s="5" t="s">
        <v>29</v>
      </c>
      <c r="J19" s="5">
        <v>10.73</v>
      </c>
      <c r="K19" s="5">
        <v>0.36299999999999999</v>
      </c>
      <c r="L19" s="5">
        <v>34.654000000000003</v>
      </c>
    </row>
    <row r="20" spans="1:15" ht="27.6" x14ac:dyDescent="0.25">
      <c r="A20" t="s">
        <v>37</v>
      </c>
      <c r="B20" s="6" t="s">
        <v>79</v>
      </c>
    </row>
    <row r="21" spans="1:15" x14ac:dyDescent="0.25">
      <c r="A21" s="7" t="s">
        <v>34</v>
      </c>
    </row>
  </sheetData>
  <mergeCells count="6">
    <mergeCell ref="T1:U1"/>
    <mergeCell ref="N1:N2"/>
    <mergeCell ref="O1:O2"/>
    <mergeCell ref="P1:Q1"/>
    <mergeCell ref="R1:R2"/>
    <mergeCell ref="S1:S2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AD00-B897-45A4-B680-3B0F98930A8E}">
  <dimension ref="A1:U21"/>
  <sheetViews>
    <sheetView topLeftCell="A13" workbookViewId="0">
      <selection activeCell="I31" sqref="I31"/>
    </sheetView>
  </sheetViews>
  <sheetFormatPr defaultRowHeight="13.8" x14ac:dyDescent="0.25"/>
  <sheetData>
    <row r="1" spans="1:21" x14ac:dyDescent="0.25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19" t="s">
        <v>0</v>
      </c>
      <c r="O1" s="19" t="s">
        <v>1</v>
      </c>
      <c r="P1" s="17" t="s">
        <v>7</v>
      </c>
      <c r="Q1" s="18"/>
      <c r="R1" s="19" t="s">
        <v>8</v>
      </c>
      <c r="S1" s="19" t="s">
        <v>6</v>
      </c>
      <c r="T1" s="17" t="s">
        <v>7</v>
      </c>
      <c r="U1" s="18"/>
    </row>
    <row r="2" spans="1:21" x14ac:dyDescent="0.25">
      <c r="A2" s="4">
        <v>1</v>
      </c>
      <c r="B2" s="5" t="s">
        <v>9</v>
      </c>
      <c r="C2" s="5">
        <v>8.6649999999999991</v>
      </c>
      <c r="D2" s="5">
        <v>0.30499999999999999</v>
      </c>
      <c r="E2" s="5">
        <v>42.93</v>
      </c>
      <c r="F2" s="5" t="s">
        <v>10</v>
      </c>
      <c r="G2" s="5" t="s">
        <v>10</v>
      </c>
      <c r="H2" s="5" t="s">
        <v>11</v>
      </c>
      <c r="I2" s="5" t="s">
        <v>12</v>
      </c>
      <c r="J2" s="5">
        <v>7.6639999999999997</v>
      </c>
      <c r="K2" s="5">
        <v>0.184</v>
      </c>
      <c r="L2" s="5">
        <v>26.798999999999999</v>
      </c>
      <c r="N2" s="20"/>
      <c r="O2" s="20"/>
      <c r="P2" s="5" t="s">
        <v>13</v>
      </c>
      <c r="Q2" s="5" t="s">
        <v>14</v>
      </c>
      <c r="R2" s="20"/>
      <c r="S2" s="20"/>
      <c r="T2" s="5" t="s">
        <v>13</v>
      </c>
      <c r="U2" s="5" t="s">
        <v>14</v>
      </c>
    </row>
    <row r="3" spans="1:21" x14ac:dyDescent="0.25">
      <c r="A3" s="4">
        <v>2</v>
      </c>
      <c r="B3" s="5" t="s">
        <v>9</v>
      </c>
      <c r="C3" s="5">
        <v>34.380000000000003</v>
      </c>
      <c r="D3" s="5">
        <v>0.81799999999999995</v>
      </c>
      <c r="E3" s="5">
        <v>116.533</v>
      </c>
      <c r="F3" s="5" t="s">
        <v>10</v>
      </c>
      <c r="G3" s="5" t="s">
        <v>15</v>
      </c>
      <c r="H3" s="5" t="s">
        <v>11</v>
      </c>
      <c r="I3" s="5" t="s">
        <v>12</v>
      </c>
      <c r="J3" s="5">
        <v>26.28</v>
      </c>
      <c r="K3" s="5">
        <v>0.69399999999999995</v>
      </c>
      <c r="L3" s="5">
        <v>118.929</v>
      </c>
      <c r="N3" s="4">
        <v>1</v>
      </c>
      <c r="O3" s="5" t="s">
        <v>9</v>
      </c>
      <c r="P3" s="5">
        <v>5.25</v>
      </c>
      <c r="Q3" s="5">
        <v>3.82</v>
      </c>
      <c r="R3" s="5" t="s">
        <v>10</v>
      </c>
      <c r="S3" s="5" t="s">
        <v>12</v>
      </c>
      <c r="T3" s="5">
        <v>5.55</v>
      </c>
      <c r="U3" s="5">
        <v>4.1500000000000004</v>
      </c>
    </row>
    <row r="4" spans="1:21" x14ac:dyDescent="0.25">
      <c r="A4" s="4">
        <v>3</v>
      </c>
      <c r="B4" s="5" t="s">
        <v>9</v>
      </c>
      <c r="C4" s="5">
        <v>1.242</v>
      </c>
      <c r="D4" s="5">
        <v>3.5000000000000003E-2</v>
      </c>
      <c r="E4" s="5">
        <v>14.275</v>
      </c>
      <c r="F4" s="5" t="s">
        <v>10</v>
      </c>
      <c r="G4" s="5" t="s">
        <v>10</v>
      </c>
      <c r="H4" s="5" t="s">
        <v>16</v>
      </c>
      <c r="I4" s="5" t="s">
        <v>12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9</v>
      </c>
      <c r="P4" s="5">
        <v>12.92</v>
      </c>
      <c r="Q4" s="5">
        <v>9.49</v>
      </c>
      <c r="R4" s="5" t="s">
        <v>15</v>
      </c>
      <c r="S4" s="5" t="s">
        <v>12</v>
      </c>
      <c r="T4" s="5">
        <v>12.52</v>
      </c>
      <c r="U4" s="5">
        <v>9.25</v>
      </c>
    </row>
    <row r="5" spans="1:21" x14ac:dyDescent="0.25">
      <c r="A5" s="4">
        <v>4</v>
      </c>
      <c r="B5" s="5" t="s">
        <v>9</v>
      </c>
      <c r="C5" s="5">
        <v>20.190000000000001</v>
      </c>
      <c r="D5" s="5">
        <v>0.58699999999999997</v>
      </c>
      <c r="E5" s="5">
        <v>112.378</v>
      </c>
      <c r="F5" s="5" t="s">
        <v>10</v>
      </c>
      <c r="G5" s="5" t="s">
        <v>15</v>
      </c>
      <c r="H5" s="5" t="s">
        <v>16</v>
      </c>
      <c r="I5" s="5" t="s">
        <v>12</v>
      </c>
      <c r="J5" s="5">
        <v>17.37</v>
      </c>
      <c r="K5" s="5">
        <v>0.49299999999999999</v>
      </c>
      <c r="L5" s="5">
        <v>110.498</v>
      </c>
      <c r="N5" s="4">
        <v>3</v>
      </c>
      <c r="O5" s="5" t="s">
        <v>17</v>
      </c>
      <c r="P5" s="5">
        <v>14.04</v>
      </c>
      <c r="Q5" s="5">
        <v>10.79</v>
      </c>
      <c r="R5" s="5" t="s">
        <v>10</v>
      </c>
      <c r="S5" s="5" t="s">
        <v>18</v>
      </c>
      <c r="T5" s="5">
        <v>16.39</v>
      </c>
      <c r="U5" s="5">
        <v>12.81</v>
      </c>
    </row>
    <row r="6" spans="1:21" x14ac:dyDescent="0.25">
      <c r="A6" s="4">
        <v>5</v>
      </c>
      <c r="B6" s="5" t="s">
        <v>9</v>
      </c>
      <c r="C6" s="5">
        <v>23.58</v>
      </c>
      <c r="D6" s="5">
        <v>0.63500000000000001</v>
      </c>
      <c r="E6" s="5">
        <v>15.66</v>
      </c>
      <c r="F6" s="5" t="s">
        <v>15</v>
      </c>
      <c r="G6" s="5" t="s">
        <v>15</v>
      </c>
      <c r="H6" s="5" t="s">
        <v>11</v>
      </c>
      <c r="I6" s="5" t="s">
        <v>12</v>
      </c>
      <c r="J6" s="5">
        <v>16.239999999999998</v>
      </c>
      <c r="K6" s="5">
        <v>0.52300000000000002</v>
      </c>
      <c r="L6" s="5">
        <v>15.523999999999999</v>
      </c>
      <c r="N6" s="4">
        <v>4</v>
      </c>
      <c r="O6" s="5" t="s">
        <v>17</v>
      </c>
      <c r="P6" s="5">
        <v>30.66</v>
      </c>
      <c r="Q6" s="5">
        <v>26.05</v>
      </c>
      <c r="R6" s="5" t="s">
        <v>15</v>
      </c>
      <c r="S6" s="5" t="s">
        <v>18</v>
      </c>
      <c r="T6" s="5">
        <v>33.700000000000003</v>
      </c>
      <c r="U6" s="5">
        <v>28.65</v>
      </c>
    </row>
    <row r="7" spans="1:21" x14ac:dyDescent="0.25">
      <c r="A7" s="4">
        <v>6</v>
      </c>
      <c r="B7" s="5" t="s">
        <v>9</v>
      </c>
      <c r="C7" s="5">
        <v>11.18</v>
      </c>
      <c r="D7" s="5">
        <v>0.38700000000000001</v>
      </c>
      <c r="E7" s="5">
        <v>16.757999999999999</v>
      </c>
      <c r="F7" s="5" t="s">
        <v>15</v>
      </c>
      <c r="G7" s="5" t="s">
        <v>15</v>
      </c>
      <c r="H7" s="5" t="s">
        <v>16</v>
      </c>
      <c r="I7" s="5" t="s">
        <v>12</v>
      </c>
      <c r="J7" s="5">
        <v>12.25</v>
      </c>
      <c r="K7" s="5">
        <v>0.32600000000000001</v>
      </c>
      <c r="L7" s="5">
        <v>23.082999999999998</v>
      </c>
      <c r="N7" t="s">
        <v>19</v>
      </c>
    </row>
    <row r="8" spans="1:21" ht="27.6" x14ac:dyDescent="0.25">
      <c r="A8" s="4">
        <v>7</v>
      </c>
      <c r="B8" s="5" t="s">
        <v>20</v>
      </c>
      <c r="C8" s="5">
        <v>2.92</v>
      </c>
      <c r="D8" s="5">
        <v>0.10199999999999999</v>
      </c>
      <c r="E8" s="5">
        <v>1.1519999999999999</v>
      </c>
      <c r="F8" s="5" t="s">
        <v>10</v>
      </c>
      <c r="G8" s="5" t="s">
        <v>10</v>
      </c>
      <c r="H8" s="5" t="s">
        <v>11</v>
      </c>
      <c r="I8" s="5" t="s">
        <v>21</v>
      </c>
      <c r="J8" s="5">
        <v>4.99</v>
      </c>
      <c r="K8" s="5">
        <v>0.17</v>
      </c>
      <c r="L8" s="5">
        <v>1.5009999999999999</v>
      </c>
    </row>
    <row r="9" spans="1:21" ht="27.6" x14ac:dyDescent="0.25">
      <c r="A9" s="4">
        <v>8</v>
      </c>
      <c r="B9" s="5" t="s">
        <v>20</v>
      </c>
      <c r="C9" s="5">
        <v>33.86</v>
      </c>
      <c r="D9" s="5">
        <v>0.89</v>
      </c>
      <c r="E9" s="5">
        <v>109.111</v>
      </c>
      <c r="F9" s="5">
        <v>1</v>
      </c>
      <c r="G9" s="5" t="s">
        <v>15</v>
      </c>
      <c r="H9" s="5" t="s">
        <v>11</v>
      </c>
      <c r="I9" s="5" t="s">
        <v>21</v>
      </c>
      <c r="J9" s="5">
        <v>27.73</v>
      </c>
      <c r="K9" s="5">
        <v>0.77700000000000002</v>
      </c>
      <c r="L9" s="5">
        <v>107.499</v>
      </c>
    </row>
    <row r="10" spans="1:21" ht="27.6" x14ac:dyDescent="0.25">
      <c r="A10" s="4">
        <v>9</v>
      </c>
      <c r="B10" s="5" t="s">
        <v>20</v>
      </c>
      <c r="C10" s="5">
        <v>1.4390000000000001</v>
      </c>
      <c r="D10" s="5">
        <v>5.1999999999999998E-2</v>
      </c>
      <c r="E10" s="5">
        <v>1.1639999999999999</v>
      </c>
      <c r="F10" s="5" t="s">
        <v>10</v>
      </c>
      <c r="G10" s="5" t="s">
        <v>10</v>
      </c>
      <c r="H10" s="5" t="s">
        <v>16</v>
      </c>
      <c r="I10" s="5" t="s">
        <v>21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22</v>
      </c>
      <c r="Q10" s="2" t="s">
        <v>23</v>
      </c>
      <c r="R10" s="2" t="s">
        <v>24</v>
      </c>
      <c r="S10" s="2" t="s">
        <v>6</v>
      </c>
      <c r="T10" s="2" t="s">
        <v>23</v>
      </c>
      <c r="U10" s="2" t="s">
        <v>24</v>
      </c>
    </row>
    <row r="11" spans="1:21" ht="27.6" x14ac:dyDescent="0.25">
      <c r="A11" s="4">
        <v>10</v>
      </c>
      <c r="B11" s="5" t="s">
        <v>20</v>
      </c>
      <c r="C11" s="5">
        <v>23.87</v>
      </c>
      <c r="D11" s="5">
        <v>0.68500000000000005</v>
      </c>
      <c r="E11" s="5">
        <v>104.68899999999999</v>
      </c>
      <c r="F11" s="5" t="s">
        <v>10</v>
      </c>
      <c r="G11" s="5" t="s">
        <v>15</v>
      </c>
      <c r="H11" s="5" t="s">
        <v>16</v>
      </c>
      <c r="I11" s="5" t="s">
        <v>21</v>
      </c>
      <c r="J11" s="5">
        <v>25.55</v>
      </c>
      <c r="K11" s="5">
        <v>0.71499999999999997</v>
      </c>
      <c r="L11" s="5">
        <v>113.111</v>
      </c>
      <c r="N11" s="4">
        <v>1</v>
      </c>
      <c r="O11" s="5" t="s">
        <v>25</v>
      </c>
      <c r="P11" s="5" t="s">
        <v>11</v>
      </c>
      <c r="Q11" s="5">
        <v>0.58899999999999997</v>
      </c>
      <c r="R11" s="5">
        <v>-1.1599999999999999</v>
      </c>
      <c r="S11" s="5" t="s">
        <v>12</v>
      </c>
      <c r="T11" s="5">
        <v>0.41199999999999998</v>
      </c>
      <c r="U11" s="5">
        <v>-0.97</v>
      </c>
    </row>
    <row r="12" spans="1:21" ht="27.6" x14ac:dyDescent="0.25">
      <c r="A12" s="4">
        <v>11</v>
      </c>
      <c r="B12" s="5" t="s">
        <v>20</v>
      </c>
      <c r="C12" s="5">
        <v>16.73</v>
      </c>
      <c r="D12" s="5">
        <v>0.52300000000000002</v>
      </c>
      <c r="E12" s="5">
        <v>36.636000000000003</v>
      </c>
      <c r="F12" s="5" t="s">
        <v>15</v>
      </c>
      <c r="G12" s="5" t="s">
        <v>15</v>
      </c>
      <c r="H12" s="5" t="s">
        <v>11</v>
      </c>
      <c r="I12" s="5" t="s">
        <v>21</v>
      </c>
      <c r="J12" s="5">
        <v>18.98</v>
      </c>
      <c r="K12" s="5">
        <v>0.59099999999999997</v>
      </c>
      <c r="L12" s="5">
        <v>35.317</v>
      </c>
      <c r="N12" s="4">
        <v>2</v>
      </c>
      <c r="O12" s="5" t="s">
        <v>26</v>
      </c>
      <c r="P12" s="5" t="s">
        <v>16</v>
      </c>
      <c r="Q12" s="5">
        <v>0.47199999999999998</v>
      </c>
      <c r="R12" s="5">
        <v>-1.306</v>
      </c>
      <c r="S12" s="5" t="s">
        <v>12</v>
      </c>
      <c r="T12" s="5">
        <v>0.44900000000000001</v>
      </c>
      <c r="U12" s="5">
        <v>-1.125</v>
      </c>
    </row>
    <row r="13" spans="1:21" ht="27.6" x14ac:dyDescent="0.25">
      <c r="A13" s="4">
        <v>12</v>
      </c>
      <c r="B13" s="5" t="s">
        <v>20</v>
      </c>
      <c r="C13" s="5">
        <v>12.46</v>
      </c>
      <c r="D13" s="5">
        <v>0.39700000000000002</v>
      </c>
      <c r="E13" s="5">
        <v>22.227</v>
      </c>
      <c r="F13" s="5" t="s">
        <v>15</v>
      </c>
      <c r="G13" s="5" t="s">
        <v>15</v>
      </c>
      <c r="H13" s="5" t="s">
        <v>16</v>
      </c>
      <c r="I13" s="5" t="s">
        <v>21</v>
      </c>
      <c r="J13" s="5">
        <v>14.52</v>
      </c>
      <c r="K13" s="5">
        <v>0.46700000000000003</v>
      </c>
      <c r="L13" s="5">
        <v>27.931000000000001</v>
      </c>
      <c r="N13" s="4">
        <v>3</v>
      </c>
      <c r="O13" s="5" t="s">
        <v>27</v>
      </c>
      <c r="P13" s="5" t="s">
        <v>11</v>
      </c>
      <c r="Q13" s="5">
        <v>0.91700000000000004</v>
      </c>
      <c r="R13" s="5">
        <v>-3.8330000000000002</v>
      </c>
      <c r="S13" s="5" t="s">
        <v>21</v>
      </c>
      <c r="T13" s="5">
        <v>0.86399999999999999</v>
      </c>
      <c r="U13" s="5">
        <v>-4.1369999999999996</v>
      </c>
    </row>
    <row r="14" spans="1:21" ht="27.6" x14ac:dyDescent="0.25">
      <c r="A14" s="4">
        <v>13</v>
      </c>
      <c r="B14" s="5" t="s">
        <v>28</v>
      </c>
      <c r="C14" s="5">
        <v>2.6160000000000001</v>
      </c>
      <c r="D14" s="5">
        <v>8.8999999999999996E-2</v>
      </c>
      <c r="E14" s="5">
        <v>0.874</v>
      </c>
      <c r="F14" s="5" t="s">
        <v>10</v>
      </c>
      <c r="G14" s="5" t="s">
        <v>10</v>
      </c>
      <c r="H14" s="5" t="s">
        <v>11</v>
      </c>
      <c r="I14" s="5" t="s">
        <v>29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27</v>
      </c>
      <c r="P14" s="5" t="s">
        <v>16</v>
      </c>
      <c r="Q14" s="5">
        <v>0.69599999999999995</v>
      </c>
      <c r="R14" s="5">
        <v>-3.5379999999999998</v>
      </c>
      <c r="S14" s="5" t="s">
        <v>21</v>
      </c>
      <c r="T14" s="5">
        <v>0.745</v>
      </c>
      <c r="U14" s="5">
        <v>-3.1840000000000002</v>
      </c>
    </row>
    <row r="15" spans="1:21" ht="41.4" x14ac:dyDescent="0.25">
      <c r="A15" s="4">
        <v>14</v>
      </c>
      <c r="B15" s="5" t="s">
        <v>28</v>
      </c>
      <c r="C15" s="5">
        <v>32.56</v>
      </c>
      <c r="D15" s="5">
        <v>0.86299999999999999</v>
      </c>
      <c r="E15" s="5">
        <v>104.91</v>
      </c>
      <c r="F15" s="5" t="s">
        <v>10</v>
      </c>
      <c r="G15" s="5" t="s">
        <v>15</v>
      </c>
      <c r="H15" s="5" t="s">
        <v>11</v>
      </c>
      <c r="I15" s="5" t="s">
        <v>29</v>
      </c>
      <c r="J15" s="5">
        <v>28.32</v>
      </c>
      <c r="K15" s="5">
        <v>0.77400000000000002</v>
      </c>
      <c r="L15" s="5">
        <v>110.398</v>
      </c>
      <c r="N15" s="4">
        <v>5</v>
      </c>
      <c r="O15" s="5" t="s">
        <v>30</v>
      </c>
      <c r="P15" s="5" t="s">
        <v>11</v>
      </c>
      <c r="Q15" s="5">
        <v>0.83799999999999997</v>
      </c>
      <c r="R15" s="5">
        <v>-1.585</v>
      </c>
      <c r="S15" s="5" t="s">
        <v>29</v>
      </c>
      <c r="T15" s="5">
        <v>0.70399999999999996</v>
      </c>
      <c r="U15" s="5">
        <v>-1.758</v>
      </c>
    </row>
    <row r="16" spans="1:21" ht="41.4" x14ac:dyDescent="0.25">
      <c r="A16" s="4">
        <v>15</v>
      </c>
      <c r="B16" s="5" t="s">
        <v>28</v>
      </c>
      <c r="C16" s="5">
        <v>1.425</v>
      </c>
      <c r="D16" s="5">
        <v>5.0999999999999997E-2</v>
      </c>
      <c r="E16" s="5">
        <v>1.5649999999999999</v>
      </c>
      <c r="F16" s="5" t="s">
        <v>10</v>
      </c>
      <c r="G16" s="5" t="s">
        <v>10</v>
      </c>
      <c r="H16" s="5" t="s">
        <v>16</v>
      </c>
      <c r="I16" s="5" t="s">
        <v>29</v>
      </c>
      <c r="J16" s="6">
        <v>1.1299999999999999</v>
      </c>
      <c r="K16" s="6">
        <v>3.5000000000000003E-2</v>
      </c>
      <c r="L16" s="6">
        <v>1.0289999999999999</v>
      </c>
      <c r="N16" s="4">
        <v>6</v>
      </c>
      <c r="O16" s="5" t="s">
        <v>30</v>
      </c>
      <c r="P16" s="5" t="s">
        <v>16</v>
      </c>
      <c r="Q16" s="5">
        <v>0.39300000000000002</v>
      </c>
      <c r="R16" s="5">
        <v>-1.071</v>
      </c>
      <c r="S16" s="5" t="s">
        <v>29</v>
      </c>
      <c r="T16" s="5">
        <v>0.61799999999999999</v>
      </c>
      <c r="U16" s="5">
        <v>-0.97299999999999998</v>
      </c>
    </row>
    <row r="17" spans="1:15" ht="27.6" x14ac:dyDescent="0.25">
      <c r="A17" s="4">
        <v>16</v>
      </c>
      <c r="B17" s="5" t="s">
        <v>28</v>
      </c>
      <c r="C17" s="5">
        <v>22.51</v>
      </c>
      <c r="D17" s="5">
        <v>0.63700000000000001</v>
      </c>
      <c r="E17" s="5">
        <v>98.756</v>
      </c>
      <c r="F17" s="5" t="s">
        <v>10</v>
      </c>
      <c r="G17" s="5" t="s">
        <v>15</v>
      </c>
      <c r="H17" s="5" t="s">
        <v>16</v>
      </c>
      <c r="I17" s="5" t="s">
        <v>29</v>
      </c>
      <c r="J17" s="5">
        <v>26.55</v>
      </c>
      <c r="K17" s="5">
        <v>0.70599999999999996</v>
      </c>
      <c r="L17" s="5">
        <v>108.83</v>
      </c>
      <c r="N17" t="s">
        <v>23</v>
      </c>
      <c r="O17" s="6" t="s">
        <v>31</v>
      </c>
    </row>
    <row r="18" spans="1:15" ht="27.6" x14ac:dyDescent="0.25">
      <c r="A18" s="4">
        <v>17</v>
      </c>
      <c r="B18" s="5" t="s">
        <v>28</v>
      </c>
      <c r="C18" s="5">
        <v>14.24</v>
      </c>
      <c r="D18" s="5">
        <v>0.45300000000000001</v>
      </c>
      <c r="E18" s="5">
        <v>39.968000000000004</v>
      </c>
      <c r="F18" s="5" t="s">
        <v>15</v>
      </c>
      <c r="G18" s="5" t="s">
        <v>15</v>
      </c>
      <c r="H18" s="5" t="s">
        <v>11</v>
      </c>
      <c r="I18" s="5" t="s">
        <v>29</v>
      </c>
      <c r="J18" s="5">
        <v>12.72</v>
      </c>
      <c r="K18" s="5">
        <v>0.42399999999999999</v>
      </c>
      <c r="L18" s="5">
        <v>42.680999999999997</v>
      </c>
    </row>
    <row r="19" spans="1:15" ht="27.6" x14ac:dyDescent="0.25">
      <c r="A19" s="4">
        <v>18</v>
      </c>
      <c r="B19" s="5" t="s">
        <v>28</v>
      </c>
      <c r="C19" s="5">
        <v>8.8320000000000007</v>
      </c>
      <c r="D19" s="5">
        <v>0.309</v>
      </c>
      <c r="E19" s="5">
        <v>29.071999999999999</v>
      </c>
      <c r="F19" s="5" t="s">
        <v>15</v>
      </c>
      <c r="G19" s="5" t="s">
        <v>15</v>
      </c>
      <c r="H19" s="5" t="s">
        <v>16</v>
      </c>
      <c r="I19" s="5" t="s">
        <v>29</v>
      </c>
      <c r="J19" s="5">
        <v>8.1920000000000002</v>
      </c>
      <c r="K19" s="5">
        <v>0.29499999999999998</v>
      </c>
      <c r="L19" s="5">
        <v>35.457999999999998</v>
      </c>
    </row>
    <row r="20" spans="1:15" x14ac:dyDescent="0.25">
      <c r="A20" t="s">
        <v>80</v>
      </c>
      <c r="B20" s="6" t="s">
        <v>33</v>
      </c>
    </row>
    <row r="21" spans="1:15" x14ac:dyDescent="0.25">
      <c r="A21" s="7" t="s">
        <v>34</v>
      </c>
    </row>
  </sheetData>
  <mergeCells count="6">
    <mergeCell ref="T1:U1"/>
    <mergeCell ref="N1:N2"/>
    <mergeCell ref="O1:O2"/>
    <mergeCell ref="P1:Q1"/>
    <mergeCell ref="R1:R2"/>
    <mergeCell ref="S1:S2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DD0D-692E-4E12-BDA1-B005D749A454}">
  <dimension ref="A1:U21"/>
  <sheetViews>
    <sheetView workbookViewId="0">
      <selection activeCell="M17" sqref="M17"/>
    </sheetView>
  </sheetViews>
  <sheetFormatPr defaultRowHeight="13.8" x14ac:dyDescent="0.25"/>
  <sheetData>
    <row r="1" spans="1:21" ht="14.4" thickBot="1" x14ac:dyDescent="0.3">
      <c r="A1" s="1" t="s">
        <v>0</v>
      </c>
      <c r="B1" s="10" t="s">
        <v>1</v>
      </c>
      <c r="C1" s="10" t="s">
        <v>2</v>
      </c>
      <c r="D1" s="3"/>
      <c r="E1" s="3"/>
      <c r="F1" s="10" t="s">
        <v>3</v>
      </c>
      <c r="G1" s="10" t="s">
        <v>4</v>
      </c>
      <c r="H1" s="10" t="s">
        <v>5</v>
      </c>
      <c r="I1" s="10" t="s">
        <v>6</v>
      </c>
      <c r="J1" s="10" t="s">
        <v>2</v>
      </c>
      <c r="K1" s="3"/>
      <c r="L1" s="3"/>
      <c r="N1" s="19" t="s">
        <v>0</v>
      </c>
      <c r="O1" s="19" t="s">
        <v>1</v>
      </c>
      <c r="P1" s="17" t="s">
        <v>7</v>
      </c>
      <c r="Q1" s="18"/>
      <c r="R1" s="19" t="s">
        <v>8</v>
      </c>
      <c r="S1" s="19" t="s">
        <v>6</v>
      </c>
      <c r="T1" s="17" t="s">
        <v>7</v>
      </c>
      <c r="U1" s="18"/>
    </row>
    <row r="2" spans="1:21" ht="14.4" thickBot="1" x14ac:dyDescent="0.3">
      <c r="A2" s="11">
        <v>1</v>
      </c>
      <c r="B2" s="5" t="s">
        <v>9</v>
      </c>
      <c r="C2" s="5">
        <v>8.6649999999999991</v>
      </c>
      <c r="D2" s="5">
        <v>0.30499999999999999</v>
      </c>
      <c r="E2" s="5">
        <v>42.93</v>
      </c>
      <c r="F2" s="5" t="s">
        <v>10</v>
      </c>
      <c r="G2" s="5" t="s">
        <v>10</v>
      </c>
      <c r="H2" s="5" t="s">
        <v>11</v>
      </c>
      <c r="I2" s="5" t="s">
        <v>12</v>
      </c>
      <c r="J2" s="5">
        <v>7.6639999999999997</v>
      </c>
      <c r="K2" s="5">
        <v>0.184</v>
      </c>
      <c r="L2" s="5">
        <v>26.798999999999999</v>
      </c>
      <c r="N2" s="20"/>
      <c r="O2" s="20"/>
      <c r="P2" s="5" t="s">
        <v>13</v>
      </c>
      <c r="Q2" s="5" t="s">
        <v>14</v>
      </c>
      <c r="R2" s="20"/>
      <c r="S2" s="20"/>
      <c r="T2" s="5" t="s">
        <v>13</v>
      </c>
      <c r="U2" s="5" t="s">
        <v>14</v>
      </c>
    </row>
    <row r="3" spans="1:21" ht="14.4" thickBot="1" x14ac:dyDescent="0.3">
      <c r="A3" s="11">
        <v>2</v>
      </c>
      <c r="B3" s="5" t="s">
        <v>9</v>
      </c>
      <c r="C3" s="5">
        <v>32.1</v>
      </c>
      <c r="D3" s="5">
        <v>0.80700000000000005</v>
      </c>
      <c r="E3" s="5">
        <v>118.63800000000001</v>
      </c>
      <c r="F3" s="5" t="s">
        <v>10</v>
      </c>
      <c r="G3" s="5" t="s">
        <v>15</v>
      </c>
      <c r="H3" s="5" t="s">
        <v>11</v>
      </c>
      <c r="I3" s="5" t="s">
        <v>12</v>
      </c>
      <c r="J3" s="5">
        <v>28.65</v>
      </c>
      <c r="K3" s="5">
        <v>0.74199999999999999</v>
      </c>
      <c r="L3" s="5">
        <v>127.699</v>
      </c>
      <c r="N3" s="11">
        <v>1</v>
      </c>
      <c r="O3" s="5" t="s">
        <v>9</v>
      </c>
      <c r="P3" s="5">
        <v>5.25</v>
      </c>
      <c r="Q3" s="5">
        <v>3.82</v>
      </c>
      <c r="R3" s="5" t="s">
        <v>10</v>
      </c>
      <c r="S3" s="5" t="s">
        <v>12</v>
      </c>
      <c r="T3" s="5">
        <v>5.55</v>
      </c>
      <c r="U3" s="5">
        <v>4.1500000000000004</v>
      </c>
    </row>
    <row r="4" spans="1:21" ht="14.4" thickBot="1" x14ac:dyDescent="0.3">
      <c r="A4" s="11">
        <v>3</v>
      </c>
      <c r="B4" s="5" t="s">
        <v>9</v>
      </c>
      <c r="C4" s="5">
        <v>1.242</v>
      </c>
      <c r="D4" s="5">
        <v>3.5000000000000003E-2</v>
      </c>
      <c r="E4" s="5">
        <v>14.275</v>
      </c>
      <c r="F4" s="5" t="s">
        <v>10</v>
      </c>
      <c r="G4" s="5" t="s">
        <v>10</v>
      </c>
      <c r="H4" s="5" t="s">
        <v>16</v>
      </c>
      <c r="I4" s="5" t="s">
        <v>12</v>
      </c>
      <c r="J4" s="5">
        <v>1.1140000000000001</v>
      </c>
      <c r="K4" s="5">
        <v>4.1000000000000002E-2</v>
      </c>
      <c r="L4" s="5">
        <v>15.342000000000001</v>
      </c>
      <c r="N4" s="11">
        <v>2</v>
      </c>
      <c r="O4" s="5" t="s">
        <v>9</v>
      </c>
      <c r="P4" s="5">
        <v>20.97</v>
      </c>
      <c r="Q4" s="5">
        <v>15.98</v>
      </c>
      <c r="R4" s="5" t="s">
        <v>15</v>
      </c>
      <c r="S4" s="5" t="s">
        <v>12</v>
      </c>
      <c r="T4" s="5">
        <v>19.78</v>
      </c>
      <c r="U4" s="5">
        <v>15.15</v>
      </c>
    </row>
    <row r="5" spans="1:21" ht="14.4" thickBot="1" x14ac:dyDescent="0.3">
      <c r="A5" s="11">
        <v>4</v>
      </c>
      <c r="B5" s="5" t="s">
        <v>9</v>
      </c>
      <c r="C5" s="5">
        <v>23.45</v>
      </c>
      <c r="D5" s="5">
        <v>0.67</v>
      </c>
      <c r="E5" s="5">
        <v>112.99299999999999</v>
      </c>
      <c r="F5" s="5" t="s">
        <v>10</v>
      </c>
      <c r="G5" s="5" t="s">
        <v>15</v>
      </c>
      <c r="H5" s="5" t="s">
        <v>16</v>
      </c>
      <c r="I5" s="5" t="s">
        <v>12</v>
      </c>
      <c r="J5" s="5">
        <v>22.27</v>
      </c>
      <c r="K5" s="5">
        <v>0.58599999999999997</v>
      </c>
      <c r="L5" s="5">
        <v>119.04300000000001</v>
      </c>
      <c r="N5" s="11">
        <v>3</v>
      </c>
      <c r="O5" s="5" t="s">
        <v>17</v>
      </c>
      <c r="P5" s="5">
        <v>14.04</v>
      </c>
      <c r="Q5" s="5">
        <v>10.79</v>
      </c>
      <c r="R5" s="5" t="s">
        <v>10</v>
      </c>
      <c r="S5" s="5" t="s">
        <v>18</v>
      </c>
      <c r="T5" s="5">
        <v>16.39</v>
      </c>
      <c r="U5" s="5">
        <v>12.81</v>
      </c>
    </row>
    <row r="6" spans="1:21" ht="14.4" thickBot="1" x14ac:dyDescent="0.3">
      <c r="A6" s="11">
        <v>5</v>
      </c>
      <c r="B6" s="5" t="s">
        <v>9</v>
      </c>
      <c r="C6" s="5">
        <v>26.85</v>
      </c>
      <c r="D6" s="5">
        <v>0.71699999999999997</v>
      </c>
      <c r="E6" s="5">
        <v>26.396000000000001</v>
      </c>
      <c r="F6" s="5" t="s">
        <v>15</v>
      </c>
      <c r="G6" s="5" t="s">
        <v>15</v>
      </c>
      <c r="H6" s="5" t="s">
        <v>11</v>
      </c>
      <c r="I6" s="5" t="s">
        <v>12</v>
      </c>
      <c r="J6" s="5">
        <v>18.07</v>
      </c>
      <c r="K6" s="5">
        <v>0.56899999999999995</v>
      </c>
      <c r="L6" s="5">
        <v>23.710999999999999</v>
      </c>
      <c r="N6" s="11">
        <v>4</v>
      </c>
      <c r="O6" s="5" t="s">
        <v>17</v>
      </c>
      <c r="P6" s="5">
        <v>41.88</v>
      </c>
      <c r="Q6" s="5">
        <v>37.17</v>
      </c>
      <c r="R6" s="5" t="s">
        <v>15</v>
      </c>
      <c r="S6" s="5" t="s">
        <v>18</v>
      </c>
      <c r="T6" s="5">
        <v>45.49</v>
      </c>
      <c r="U6" s="5">
        <v>40.79</v>
      </c>
    </row>
    <row r="7" spans="1:21" ht="14.4" thickBot="1" x14ac:dyDescent="0.3">
      <c r="A7" s="11">
        <v>6</v>
      </c>
      <c r="B7" s="5" t="s">
        <v>9</v>
      </c>
      <c r="C7" s="5">
        <v>15.37</v>
      </c>
      <c r="D7" s="5">
        <v>0.48199999999999998</v>
      </c>
      <c r="E7" s="5">
        <v>25.917999999999999</v>
      </c>
      <c r="F7" s="5" t="s">
        <v>15</v>
      </c>
      <c r="G7" s="5" t="s">
        <v>15</v>
      </c>
      <c r="H7" s="5" t="s">
        <v>16</v>
      </c>
      <c r="I7" s="5" t="s">
        <v>12</v>
      </c>
      <c r="J7" s="5">
        <v>14.7</v>
      </c>
      <c r="K7" s="5">
        <v>0.41299999999999998</v>
      </c>
      <c r="L7" s="5">
        <v>31.739000000000001</v>
      </c>
      <c r="N7" t="s">
        <v>19</v>
      </c>
    </row>
    <row r="8" spans="1:21" ht="28.2" thickBot="1" x14ac:dyDescent="0.3">
      <c r="A8" s="11">
        <v>7</v>
      </c>
      <c r="B8" s="5" t="s">
        <v>20</v>
      </c>
      <c r="C8" s="5">
        <v>2.92</v>
      </c>
      <c r="D8" s="5">
        <v>0.10199999999999999</v>
      </c>
      <c r="E8" s="5">
        <v>1.1519999999999999</v>
      </c>
      <c r="F8" s="5" t="s">
        <v>10</v>
      </c>
      <c r="G8" s="5" t="s">
        <v>10</v>
      </c>
      <c r="H8" s="5" t="s">
        <v>11</v>
      </c>
      <c r="I8" s="5" t="s">
        <v>21</v>
      </c>
      <c r="J8" s="5">
        <v>4.99</v>
      </c>
      <c r="K8" s="5">
        <v>0.17</v>
      </c>
      <c r="L8" s="5">
        <v>1.5009999999999999</v>
      </c>
    </row>
    <row r="9" spans="1:21" ht="28.2" thickBot="1" x14ac:dyDescent="0.3">
      <c r="A9" s="11">
        <v>8</v>
      </c>
      <c r="B9" s="5" t="s">
        <v>20</v>
      </c>
      <c r="C9" s="5">
        <v>31.56</v>
      </c>
      <c r="D9" s="5">
        <v>0.84899999999999998</v>
      </c>
      <c r="E9" s="5">
        <v>105.35</v>
      </c>
      <c r="F9" s="5" t="s">
        <v>77</v>
      </c>
      <c r="G9" s="5" t="s">
        <v>15</v>
      </c>
      <c r="H9" s="5" t="s">
        <v>11</v>
      </c>
      <c r="I9" s="5" t="s">
        <v>21</v>
      </c>
      <c r="J9" s="5">
        <v>28.24</v>
      </c>
      <c r="K9" s="5">
        <v>0.78800000000000003</v>
      </c>
      <c r="L9" s="5">
        <v>108.262</v>
      </c>
    </row>
    <row r="10" spans="1:21" ht="28.2" thickBot="1" x14ac:dyDescent="0.3">
      <c r="A10" s="11">
        <v>9</v>
      </c>
      <c r="B10" s="5" t="s">
        <v>20</v>
      </c>
      <c r="C10" s="5">
        <v>1.4390000000000001</v>
      </c>
      <c r="D10" s="5">
        <v>5.1999999999999998E-2</v>
      </c>
      <c r="E10" s="5">
        <v>1.1639999999999999</v>
      </c>
      <c r="F10" s="5" t="s">
        <v>10</v>
      </c>
      <c r="G10" s="5" t="s">
        <v>10</v>
      </c>
      <c r="H10" s="5" t="s">
        <v>16</v>
      </c>
      <c r="I10" s="5" t="s">
        <v>21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10" t="s">
        <v>1</v>
      </c>
      <c r="P10" s="10" t="s">
        <v>22</v>
      </c>
      <c r="Q10" s="10" t="s">
        <v>23</v>
      </c>
      <c r="R10" s="10" t="s">
        <v>24</v>
      </c>
      <c r="S10" s="10" t="s">
        <v>6</v>
      </c>
      <c r="T10" s="10" t="s">
        <v>23</v>
      </c>
      <c r="U10" s="10" t="s">
        <v>24</v>
      </c>
    </row>
    <row r="11" spans="1:21" ht="28.2" thickBot="1" x14ac:dyDescent="0.3">
      <c r="A11" s="11">
        <v>10</v>
      </c>
      <c r="B11" s="5" t="s">
        <v>20</v>
      </c>
      <c r="C11" s="5">
        <v>23.23</v>
      </c>
      <c r="D11" s="5">
        <v>0.68</v>
      </c>
      <c r="E11" s="5">
        <v>103.74</v>
      </c>
      <c r="F11" s="5" t="s">
        <v>10</v>
      </c>
      <c r="G11" s="5" t="s">
        <v>15</v>
      </c>
      <c r="H11" s="5" t="s">
        <v>16</v>
      </c>
      <c r="I11" s="5" t="s">
        <v>21</v>
      </c>
      <c r="J11" s="5">
        <v>26.64</v>
      </c>
      <c r="K11" s="5">
        <v>0.73099999999999998</v>
      </c>
      <c r="L11" s="5">
        <v>111.398</v>
      </c>
      <c r="N11" s="11">
        <v>1</v>
      </c>
      <c r="O11" s="5" t="s">
        <v>25</v>
      </c>
      <c r="P11" s="5" t="s">
        <v>11</v>
      </c>
      <c r="Q11" s="5">
        <v>0.60699999999999998</v>
      </c>
      <c r="R11" s="5">
        <v>-2.1909999999999998</v>
      </c>
      <c r="S11" s="5" t="s">
        <v>12</v>
      </c>
      <c r="T11" s="5">
        <v>0.433</v>
      </c>
      <c r="U11" s="5">
        <f>-1.482-1</f>
        <v>-2.4820000000000002</v>
      </c>
    </row>
    <row r="12" spans="1:21" ht="28.2" thickBot="1" x14ac:dyDescent="0.3">
      <c r="A12" s="11">
        <v>11</v>
      </c>
      <c r="B12" s="5" t="s">
        <v>20</v>
      </c>
      <c r="C12" s="5">
        <v>21.84</v>
      </c>
      <c r="D12" s="5">
        <v>0.65100000000000002</v>
      </c>
      <c r="E12" s="5">
        <v>37.832999999999998</v>
      </c>
      <c r="F12" s="5" t="s">
        <v>15</v>
      </c>
      <c r="G12" s="5" t="s">
        <v>15</v>
      </c>
      <c r="H12" s="5" t="s">
        <v>11</v>
      </c>
      <c r="I12" s="5" t="s">
        <v>21</v>
      </c>
      <c r="J12" s="5">
        <v>22.53</v>
      </c>
      <c r="K12" s="5">
        <v>0.66300000000000003</v>
      </c>
      <c r="L12" s="5">
        <v>36.468000000000004</v>
      </c>
      <c r="N12" s="11">
        <v>2</v>
      </c>
      <c r="O12" s="5" t="s">
        <v>26</v>
      </c>
      <c r="P12" s="5" t="s">
        <v>16</v>
      </c>
      <c r="Q12" s="5">
        <v>0.50600000000000001</v>
      </c>
      <c r="R12" s="5">
        <v>-2.1349999999999998</v>
      </c>
      <c r="S12" s="5" t="s">
        <v>12</v>
      </c>
      <c r="T12" s="5">
        <v>0.54</v>
      </c>
      <c r="U12" s="5">
        <v>-1.72</v>
      </c>
    </row>
    <row r="13" spans="1:21" ht="28.2" thickBot="1" x14ac:dyDescent="0.3">
      <c r="A13" s="11">
        <v>12</v>
      </c>
      <c r="B13" s="5" t="s">
        <v>20</v>
      </c>
      <c r="C13" s="5">
        <v>15.9</v>
      </c>
      <c r="D13" s="5">
        <v>0.48699999999999999</v>
      </c>
      <c r="E13" s="5">
        <v>23.172000000000001</v>
      </c>
      <c r="F13" s="5" t="s">
        <v>15</v>
      </c>
      <c r="G13" s="5" t="s">
        <v>15</v>
      </c>
      <c r="H13" s="5" t="s">
        <v>16</v>
      </c>
      <c r="I13" s="5" t="s">
        <v>21</v>
      </c>
      <c r="J13" s="5">
        <v>19</v>
      </c>
      <c r="K13" s="5">
        <v>0.57699999999999996</v>
      </c>
      <c r="L13" s="5">
        <v>27.298999999999999</v>
      </c>
      <c r="N13" s="11">
        <v>3</v>
      </c>
      <c r="O13" s="5" t="s">
        <v>27</v>
      </c>
      <c r="P13" s="5" t="s">
        <v>11</v>
      </c>
      <c r="Q13" s="13">
        <v>0.89700000000000002</v>
      </c>
      <c r="R13" s="13">
        <v>-5.1559999999999997</v>
      </c>
      <c r="S13" s="5" t="s">
        <v>21</v>
      </c>
      <c r="T13" s="5">
        <v>0.84799999999999998</v>
      </c>
      <c r="U13" s="5">
        <v>-6.05</v>
      </c>
    </row>
    <row r="14" spans="1:21" ht="28.2" thickBot="1" x14ac:dyDescent="0.3">
      <c r="A14" s="11">
        <v>13</v>
      </c>
      <c r="B14" s="5" t="s">
        <v>28</v>
      </c>
      <c r="C14" s="5">
        <v>2.6160000000000001</v>
      </c>
      <c r="D14" s="5">
        <v>8.8999999999999996E-2</v>
      </c>
      <c r="E14" s="5">
        <v>0.874</v>
      </c>
      <c r="F14" s="5" t="s">
        <v>10</v>
      </c>
      <c r="G14" s="5" t="s">
        <v>10</v>
      </c>
      <c r="H14" s="5" t="s">
        <v>11</v>
      </c>
      <c r="I14" s="5" t="s">
        <v>29</v>
      </c>
      <c r="J14" s="5">
        <v>2.89</v>
      </c>
      <c r="K14" s="5">
        <v>9.1999999999999998E-2</v>
      </c>
      <c r="L14" s="5">
        <v>0.85799999999999998</v>
      </c>
      <c r="N14" s="11">
        <v>4</v>
      </c>
      <c r="O14" s="5" t="s">
        <v>27</v>
      </c>
      <c r="P14" s="5" t="s">
        <v>16</v>
      </c>
      <c r="Q14" s="5">
        <v>0.73199999999999998</v>
      </c>
      <c r="R14" s="5">
        <v>-4.95</v>
      </c>
      <c r="S14" s="5" t="s">
        <v>21</v>
      </c>
      <c r="T14" s="5">
        <v>0.73399999999999999</v>
      </c>
      <c r="U14" s="5">
        <v>-4.45</v>
      </c>
    </row>
    <row r="15" spans="1:21" ht="42" thickBot="1" x14ac:dyDescent="0.3">
      <c r="A15" s="11">
        <v>14</v>
      </c>
      <c r="B15" s="5" t="s">
        <v>28</v>
      </c>
      <c r="C15" s="5">
        <v>29.36</v>
      </c>
      <c r="D15" s="5">
        <v>0.80200000000000005</v>
      </c>
      <c r="E15" s="5">
        <v>105.239</v>
      </c>
      <c r="F15" s="5" t="s">
        <v>10</v>
      </c>
      <c r="G15" s="5" t="s">
        <v>15</v>
      </c>
      <c r="H15" s="5" t="s">
        <v>11</v>
      </c>
      <c r="I15" s="5" t="s">
        <v>29</v>
      </c>
      <c r="J15" s="5">
        <v>25.72</v>
      </c>
      <c r="K15" s="5">
        <v>0.72199999999999998</v>
      </c>
      <c r="L15" s="5">
        <v>108.846</v>
      </c>
      <c r="N15" s="11">
        <v>5</v>
      </c>
      <c r="O15" s="5" t="s">
        <v>30</v>
      </c>
      <c r="P15" s="5" t="s">
        <v>11</v>
      </c>
      <c r="Q15" s="5">
        <v>0.84199999999999997</v>
      </c>
      <c r="R15" s="5">
        <v>-2.6019999999999999</v>
      </c>
      <c r="S15" s="5" t="s">
        <v>29</v>
      </c>
      <c r="T15" s="5">
        <v>0.61699999999999999</v>
      </c>
      <c r="U15" s="5">
        <v>-3.5840000000000001</v>
      </c>
    </row>
    <row r="16" spans="1:21" ht="42" thickBot="1" x14ac:dyDescent="0.3">
      <c r="A16" s="11">
        <v>15</v>
      </c>
      <c r="B16" s="5" t="s">
        <v>28</v>
      </c>
      <c r="C16" s="5">
        <v>1.425</v>
      </c>
      <c r="D16" s="5">
        <v>5.0999999999999997E-2</v>
      </c>
      <c r="E16" s="5">
        <v>1.5649999999999999</v>
      </c>
      <c r="F16" s="5" t="s">
        <v>10</v>
      </c>
      <c r="G16" s="5" t="s">
        <v>10</v>
      </c>
      <c r="H16" s="5" t="s">
        <v>16</v>
      </c>
      <c r="I16" s="5" t="s">
        <v>29</v>
      </c>
      <c r="J16" s="6">
        <v>1.1299999999999999</v>
      </c>
      <c r="K16" s="6">
        <v>3.5000000000000003E-2</v>
      </c>
      <c r="L16" s="6">
        <v>1.0289999999999999</v>
      </c>
      <c r="N16" s="11">
        <v>6</v>
      </c>
      <c r="O16" s="5" t="s">
        <v>30</v>
      </c>
      <c r="P16" s="5" t="s">
        <v>16</v>
      </c>
      <c r="Q16" s="5">
        <v>0.45700000000000002</v>
      </c>
      <c r="R16" s="5">
        <v>-1.962</v>
      </c>
      <c r="S16" s="5" t="s">
        <v>29</v>
      </c>
      <c r="T16" s="5">
        <v>0.57699999999999996</v>
      </c>
      <c r="U16" s="5">
        <v>-1.9750000000000001</v>
      </c>
    </row>
    <row r="17" spans="1:15" ht="28.2" thickBot="1" x14ac:dyDescent="0.3">
      <c r="A17" s="11">
        <v>16</v>
      </c>
      <c r="B17" s="5" t="s">
        <v>28</v>
      </c>
      <c r="C17" s="5">
        <v>22.51</v>
      </c>
      <c r="D17" s="5">
        <v>0.63200000000000001</v>
      </c>
      <c r="E17" s="5">
        <v>104.045</v>
      </c>
      <c r="F17" s="5" t="s">
        <v>10</v>
      </c>
      <c r="G17" s="5" t="s">
        <v>15</v>
      </c>
      <c r="H17" s="5" t="s">
        <v>16</v>
      </c>
      <c r="I17" s="5" t="s">
        <v>29</v>
      </c>
      <c r="J17" s="5">
        <v>23.16</v>
      </c>
      <c r="K17" s="5">
        <v>0.66500000000000004</v>
      </c>
      <c r="L17" s="5">
        <v>110.613</v>
      </c>
      <c r="N17" t="s">
        <v>23</v>
      </c>
      <c r="O17" s="6" t="s">
        <v>31</v>
      </c>
    </row>
    <row r="18" spans="1:15" ht="28.2" thickBot="1" x14ac:dyDescent="0.3">
      <c r="A18" s="11">
        <v>17</v>
      </c>
      <c r="B18" s="5" t="s">
        <v>28</v>
      </c>
      <c r="C18" s="5">
        <v>16.28</v>
      </c>
      <c r="D18" s="5">
        <v>0.51</v>
      </c>
      <c r="E18" s="5">
        <v>48.71</v>
      </c>
      <c r="F18" s="5" t="s">
        <v>15</v>
      </c>
      <c r="G18" s="5" t="s">
        <v>15</v>
      </c>
      <c r="H18" s="5" t="s">
        <v>11</v>
      </c>
      <c r="I18" s="5" t="s">
        <v>29</v>
      </c>
      <c r="J18" s="5">
        <v>17.920000000000002</v>
      </c>
      <c r="K18" s="5">
        <v>0.56299999999999994</v>
      </c>
      <c r="L18" s="5">
        <v>49.023000000000003</v>
      </c>
    </row>
    <row r="19" spans="1:15" ht="28.2" thickBot="1" x14ac:dyDescent="0.3">
      <c r="A19" s="11">
        <v>18</v>
      </c>
      <c r="B19" s="5" t="s">
        <v>28</v>
      </c>
      <c r="C19" s="5">
        <v>14.25</v>
      </c>
      <c r="D19" s="5">
        <v>0.42699999999999999</v>
      </c>
      <c r="E19" s="5">
        <v>37.081000000000003</v>
      </c>
      <c r="F19" s="5" t="s">
        <v>15</v>
      </c>
      <c r="G19" s="5" t="s">
        <v>15</v>
      </c>
      <c r="H19" s="5" t="s">
        <v>16</v>
      </c>
      <c r="I19" s="5" t="s">
        <v>29</v>
      </c>
      <c r="J19" s="5">
        <v>12.43</v>
      </c>
      <c r="K19" s="5">
        <v>0.40699999999999997</v>
      </c>
      <c r="L19" s="5">
        <v>41.207999999999998</v>
      </c>
    </row>
    <row r="20" spans="1:15" x14ac:dyDescent="0.25">
      <c r="A20" t="s">
        <v>36</v>
      </c>
      <c r="B20" s="6" t="s">
        <v>33</v>
      </c>
    </row>
    <row r="21" spans="1:15" x14ac:dyDescent="0.25">
      <c r="A21" s="7" t="s">
        <v>34</v>
      </c>
    </row>
  </sheetData>
  <mergeCells count="6">
    <mergeCell ref="T1:U1"/>
    <mergeCell ref="N1:N2"/>
    <mergeCell ref="O1:O2"/>
    <mergeCell ref="P1:Q1"/>
    <mergeCell ref="R1:R2"/>
    <mergeCell ref="S1:S2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5082-3180-4CC2-87D4-E0783873B038}">
  <dimension ref="A1:W21"/>
  <sheetViews>
    <sheetView topLeftCell="B10" workbookViewId="0">
      <selection activeCell="Q8" sqref="Q8"/>
    </sheetView>
  </sheetViews>
  <sheetFormatPr defaultRowHeight="13.8" x14ac:dyDescent="0.25"/>
  <sheetData>
    <row r="1" spans="1:23" ht="14.4" thickBot="1" x14ac:dyDescent="0.3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19" t="s">
        <v>0</v>
      </c>
      <c r="O1" s="19" t="s">
        <v>1</v>
      </c>
      <c r="P1" s="17" t="s">
        <v>7</v>
      </c>
      <c r="Q1" s="18"/>
      <c r="R1" s="19" t="s">
        <v>8</v>
      </c>
      <c r="S1" s="19" t="s">
        <v>6</v>
      </c>
      <c r="T1" s="17" t="s">
        <v>7</v>
      </c>
      <c r="U1" s="18"/>
    </row>
    <row r="2" spans="1:23" ht="14.4" thickBot="1" x14ac:dyDescent="0.3">
      <c r="A2" s="4">
        <v>1</v>
      </c>
      <c r="B2" s="5" t="s">
        <v>9</v>
      </c>
      <c r="C2" s="5">
        <v>8.6649999999999991</v>
      </c>
      <c r="D2" s="5">
        <v>0.30499999999999999</v>
      </c>
      <c r="E2" s="5">
        <v>42.93</v>
      </c>
      <c r="F2" s="5" t="s">
        <v>10</v>
      </c>
      <c r="G2" s="5" t="s">
        <v>10</v>
      </c>
      <c r="H2" s="5" t="s">
        <v>11</v>
      </c>
      <c r="I2" s="5" t="s">
        <v>12</v>
      </c>
      <c r="J2" s="5">
        <v>7.6639999999999997</v>
      </c>
      <c r="K2" s="5">
        <v>0.184</v>
      </c>
      <c r="L2" s="5">
        <v>26.798999999999999</v>
      </c>
      <c r="N2" s="20"/>
      <c r="O2" s="20"/>
      <c r="P2" s="5" t="s">
        <v>13</v>
      </c>
      <c r="Q2" s="5" t="s">
        <v>14</v>
      </c>
      <c r="R2" s="20"/>
      <c r="S2" s="20"/>
      <c r="T2" s="5" t="s">
        <v>13</v>
      </c>
      <c r="U2" s="5" t="s">
        <v>14</v>
      </c>
    </row>
    <row r="3" spans="1:23" ht="14.4" thickBot="1" x14ac:dyDescent="0.3">
      <c r="A3" s="4">
        <v>2</v>
      </c>
      <c r="B3" s="5" t="s">
        <v>9</v>
      </c>
      <c r="C3" s="5">
        <v>50.14</v>
      </c>
      <c r="D3" s="5">
        <v>0.996</v>
      </c>
      <c r="E3" s="5">
        <v>114.11199999999999</v>
      </c>
      <c r="F3" s="5" t="s">
        <v>10</v>
      </c>
      <c r="G3" s="5" t="s">
        <v>15</v>
      </c>
      <c r="H3" s="5" t="s">
        <v>11</v>
      </c>
      <c r="I3" s="5" t="s">
        <v>12</v>
      </c>
      <c r="J3" s="5">
        <v>47.26</v>
      </c>
      <c r="K3" s="5">
        <v>0.995</v>
      </c>
      <c r="L3" s="5">
        <v>151.822</v>
      </c>
      <c r="N3" s="4">
        <v>1</v>
      </c>
      <c r="O3" s="5" t="s">
        <v>9</v>
      </c>
      <c r="P3" s="5">
        <v>5.25</v>
      </c>
      <c r="Q3" s="5">
        <v>3.82</v>
      </c>
      <c r="R3" s="5" t="s">
        <v>10</v>
      </c>
      <c r="S3" s="5" t="s">
        <v>12</v>
      </c>
      <c r="T3" s="5">
        <v>5.55</v>
      </c>
      <c r="U3" s="5">
        <v>4.1500000000000004</v>
      </c>
    </row>
    <row r="4" spans="1:23" ht="14.4" thickBot="1" x14ac:dyDescent="0.3">
      <c r="A4" s="4">
        <v>3</v>
      </c>
      <c r="B4" s="5" t="s">
        <v>9</v>
      </c>
      <c r="C4" s="5">
        <v>1.242</v>
      </c>
      <c r="D4" s="5">
        <v>3.5000000000000003E-2</v>
      </c>
      <c r="E4" s="5">
        <v>14.275</v>
      </c>
      <c r="F4" s="5" t="s">
        <v>10</v>
      </c>
      <c r="G4" s="5" t="s">
        <v>10</v>
      </c>
      <c r="H4" s="5" t="s">
        <v>16</v>
      </c>
      <c r="I4" s="5" t="s">
        <v>12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9</v>
      </c>
      <c r="P4" s="5">
        <v>8.76</v>
      </c>
      <c r="Q4" s="5">
        <v>6.39</v>
      </c>
      <c r="R4" s="5" t="s">
        <v>15</v>
      </c>
      <c r="S4" s="5" t="s">
        <v>12</v>
      </c>
      <c r="T4" s="5">
        <v>9.15</v>
      </c>
      <c r="U4" s="5">
        <v>6.73</v>
      </c>
      <c r="V4" s="9">
        <f>C3-C2</f>
        <v>41.475000000000001</v>
      </c>
      <c r="W4">
        <f>J3-J2</f>
        <v>39.595999999999997</v>
      </c>
    </row>
    <row r="5" spans="1:23" ht="14.4" thickBot="1" x14ac:dyDescent="0.3">
      <c r="A5" s="4">
        <v>4</v>
      </c>
      <c r="B5" s="5" t="s">
        <v>9</v>
      </c>
      <c r="C5" s="5">
        <v>57.76</v>
      </c>
      <c r="D5" s="5">
        <v>0.999</v>
      </c>
      <c r="E5" s="5">
        <v>168.988</v>
      </c>
      <c r="F5" s="5" t="s">
        <v>10</v>
      </c>
      <c r="G5" s="5" t="s">
        <v>15</v>
      </c>
      <c r="H5" s="5" t="s">
        <v>16</v>
      </c>
      <c r="I5" s="5" t="s">
        <v>12</v>
      </c>
      <c r="J5" s="5">
        <v>52.12</v>
      </c>
      <c r="K5" s="5">
        <v>0.999</v>
      </c>
      <c r="L5" s="5">
        <v>166.65799999999999</v>
      </c>
      <c r="N5" s="4">
        <v>3</v>
      </c>
      <c r="O5" s="5" t="s">
        <v>17</v>
      </c>
      <c r="P5" s="5">
        <v>14.04</v>
      </c>
      <c r="Q5" s="5">
        <v>10.79</v>
      </c>
      <c r="R5" s="5" t="s">
        <v>10</v>
      </c>
      <c r="S5" s="5" t="s">
        <v>18</v>
      </c>
      <c r="T5" s="5">
        <v>16.39</v>
      </c>
      <c r="U5" s="5">
        <v>12.81</v>
      </c>
    </row>
    <row r="6" spans="1:23" ht="14.4" thickBot="1" x14ac:dyDescent="0.3">
      <c r="A6" s="4">
        <v>5</v>
      </c>
      <c r="B6" s="5" t="s">
        <v>9</v>
      </c>
      <c r="C6" s="5">
        <v>36.79</v>
      </c>
      <c r="D6" s="5">
        <v>0.89400000000000002</v>
      </c>
      <c r="E6" s="5">
        <v>16.344999999999999</v>
      </c>
      <c r="F6" s="5" t="s">
        <v>15</v>
      </c>
      <c r="G6" s="5" t="s">
        <v>15</v>
      </c>
      <c r="H6" s="5" t="s">
        <v>11</v>
      </c>
      <c r="I6" s="5" t="s">
        <v>12</v>
      </c>
      <c r="J6" s="5">
        <v>32.119999999999997</v>
      </c>
      <c r="K6" s="5">
        <v>0.83899999999999997</v>
      </c>
      <c r="L6" s="5">
        <v>17.27</v>
      </c>
      <c r="N6" s="4">
        <v>4</v>
      </c>
      <c r="O6" s="5" t="s">
        <v>17</v>
      </c>
      <c r="P6" s="5">
        <v>18.920000000000002</v>
      </c>
      <c r="Q6" s="5">
        <v>15.38</v>
      </c>
      <c r="R6" s="5" t="s">
        <v>15</v>
      </c>
      <c r="S6" s="5" t="s">
        <v>18</v>
      </c>
      <c r="T6" s="5">
        <v>18.88</v>
      </c>
      <c r="U6" s="5">
        <v>15.23</v>
      </c>
      <c r="V6" s="9">
        <f t="shared" ref="V6:V18" si="0">C5-C4</f>
        <v>56.518000000000001</v>
      </c>
      <c r="W6">
        <f t="shared" ref="W6:W18" si="1">J5-J4</f>
        <v>51.006</v>
      </c>
    </row>
    <row r="7" spans="1:23" ht="14.4" thickBot="1" x14ac:dyDescent="0.3">
      <c r="A7" s="4">
        <v>6</v>
      </c>
      <c r="B7" s="5" t="s">
        <v>9</v>
      </c>
      <c r="C7" s="5">
        <v>34.159999999999997</v>
      </c>
      <c r="D7" s="5">
        <v>0.86699999999999999</v>
      </c>
      <c r="E7" s="5">
        <v>24.715</v>
      </c>
      <c r="F7" s="5" t="s">
        <v>15</v>
      </c>
      <c r="G7" s="5" t="s">
        <v>15</v>
      </c>
      <c r="H7" s="5" t="s">
        <v>16</v>
      </c>
      <c r="I7" s="5" t="s">
        <v>12</v>
      </c>
      <c r="J7" s="5">
        <v>36.75</v>
      </c>
      <c r="K7" s="5">
        <v>0.90300000000000002</v>
      </c>
      <c r="L7" s="5">
        <v>16.27</v>
      </c>
      <c r="N7" t="s">
        <v>19</v>
      </c>
    </row>
    <row r="8" spans="1:23" ht="28.2" thickBot="1" x14ac:dyDescent="0.3">
      <c r="A8" s="4">
        <v>7</v>
      </c>
      <c r="B8" s="5" t="s">
        <v>20</v>
      </c>
      <c r="C8" s="5">
        <v>2.92</v>
      </c>
      <c r="D8" s="5">
        <v>0.10199999999999999</v>
      </c>
      <c r="E8" s="5">
        <v>1.1519999999999999</v>
      </c>
      <c r="F8" s="5" t="s">
        <v>10</v>
      </c>
      <c r="G8" s="5" t="s">
        <v>10</v>
      </c>
      <c r="H8" s="5" t="s">
        <v>11</v>
      </c>
      <c r="I8" s="5" t="s">
        <v>21</v>
      </c>
      <c r="J8" s="5">
        <v>4.99</v>
      </c>
      <c r="K8" s="5">
        <v>0.17</v>
      </c>
      <c r="L8" s="5">
        <v>1.5009999999999999</v>
      </c>
    </row>
    <row r="9" spans="1:23" ht="28.2" thickBot="1" x14ac:dyDescent="0.3">
      <c r="A9" s="4">
        <v>8</v>
      </c>
      <c r="B9" s="5" t="s">
        <v>20</v>
      </c>
      <c r="C9" s="5">
        <v>49.97</v>
      </c>
      <c r="D9" s="5">
        <v>0.98899999999999999</v>
      </c>
      <c r="E9" s="5">
        <v>166.02699999999999</v>
      </c>
      <c r="F9" s="5" t="s">
        <v>10</v>
      </c>
      <c r="G9" s="5" t="s">
        <v>15</v>
      </c>
      <c r="H9" s="5" t="s">
        <v>11</v>
      </c>
      <c r="I9" s="5" t="s">
        <v>21</v>
      </c>
      <c r="J9" s="5">
        <v>48.05</v>
      </c>
      <c r="K9" s="5">
        <v>0.998</v>
      </c>
      <c r="L9" s="5">
        <v>146.929</v>
      </c>
    </row>
    <row r="10" spans="1:23" ht="28.2" thickBot="1" x14ac:dyDescent="0.3">
      <c r="A10" s="4">
        <v>9</v>
      </c>
      <c r="B10" s="5" t="s">
        <v>20</v>
      </c>
      <c r="C10" s="5">
        <v>1.4390000000000001</v>
      </c>
      <c r="D10" s="5">
        <v>5.1999999999999998E-2</v>
      </c>
      <c r="E10" s="5">
        <v>1.1639999999999999</v>
      </c>
      <c r="F10" s="5" t="s">
        <v>10</v>
      </c>
      <c r="G10" s="5" t="s">
        <v>10</v>
      </c>
      <c r="H10" s="5" t="s">
        <v>16</v>
      </c>
      <c r="I10" s="5" t="s">
        <v>21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22</v>
      </c>
      <c r="Q10" s="2" t="s">
        <v>23</v>
      </c>
      <c r="R10" s="2" t="s">
        <v>24</v>
      </c>
      <c r="S10" s="2" t="s">
        <v>6</v>
      </c>
      <c r="T10" s="2" t="s">
        <v>23</v>
      </c>
      <c r="U10" s="2" t="s">
        <v>24</v>
      </c>
      <c r="V10">
        <f t="shared" si="0"/>
        <v>47.05</v>
      </c>
      <c r="W10">
        <f t="shared" si="1"/>
        <v>43.059999999999995</v>
      </c>
    </row>
    <row r="11" spans="1:23" ht="28.2" thickBot="1" x14ac:dyDescent="0.3">
      <c r="A11" s="4">
        <v>10</v>
      </c>
      <c r="B11" s="5" t="s">
        <v>20</v>
      </c>
      <c r="C11" s="5">
        <v>53.95</v>
      </c>
      <c r="D11" s="5">
        <v>1</v>
      </c>
      <c r="E11" s="5">
        <v>167.511</v>
      </c>
      <c r="F11" s="5" t="s">
        <v>10</v>
      </c>
      <c r="G11" s="5" t="s">
        <v>15</v>
      </c>
      <c r="H11" s="5" t="s">
        <v>16</v>
      </c>
      <c r="I11" s="5" t="s">
        <v>21</v>
      </c>
      <c r="J11" s="5">
        <v>53.85</v>
      </c>
      <c r="K11" s="5">
        <v>1</v>
      </c>
      <c r="L11" s="5">
        <v>167.82400000000001</v>
      </c>
      <c r="N11" s="4">
        <v>1</v>
      </c>
      <c r="O11" s="5" t="s">
        <v>25</v>
      </c>
      <c r="P11" s="5" t="s">
        <v>11</v>
      </c>
      <c r="Q11" s="5"/>
      <c r="R11" s="5"/>
      <c r="S11" s="5" t="s">
        <v>12</v>
      </c>
      <c r="T11" s="5"/>
      <c r="U11" s="5"/>
    </row>
    <row r="12" spans="1:23" ht="28.2" thickBot="1" x14ac:dyDescent="0.3">
      <c r="A12" s="4">
        <v>11</v>
      </c>
      <c r="B12" s="5" t="s">
        <v>20</v>
      </c>
      <c r="C12" s="5">
        <v>26.11</v>
      </c>
      <c r="D12" s="5">
        <v>0.76</v>
      </c>
      <c r="E12" s="5">
        <v>8.4139999999999997</v>
      </c>
      <c r="F12" s="5" t="s">
        <v>15</v>
      </c>
      <c r="G12" s="5" t="s">
        <v>15</v>
      </c>
      <c r="H12" s="5" t="s">
        <v>11</v>
      </c>
      <c r="I12" s="5" t="s">
        <v>21</v>
      </c>
      <c r="J12" s="5">
        <v>31.74</v>
      </c>
      <c r="K12" s="5">
        <v>0.84699999999999998</v>
      </c>
      <c r="L12" s="5">
        <v>11.526999999999999</v>
      </c>
      <c r="N12" s="4">
        <v>2</v>
      </c>
      <c r="O12" s="5" t="s">
        <v>26</v>
      </c>
      <c r="P12" s="5" t="s">
        <v>16</v>
      </c>
      <c r="Q12" s="5"/>
      <c r="R12" s="5"/>
      <c r="S12" s="5" t="s">
        <v>12</v>
      </c>
      <c r="T12" s="5"/>
      <c r="U12" s="5"/>
      <c r="V12">
        <f t="shared" si="0"/>
        <v>52.511000000000003</v>
      </c>
      <c r="W12">
        <f t="shared" si="1"/>
        <v>51.783000000000001</v>
      </c>
    </row>
    <row r="13" spans="1:23" ht="28.2" thickBot="1" x14ac:dyDescent="0.3">
      <c r="A13" s="4">
        <v>12</v>
      </c>
      <c r="B13" s="5" t="s">
        <v>20</v>
      </c>
      <c r="C13" s="5">
        <v>30.92</v>
      </c>
      <c r="D13" s="5">
        <v>0.83899999999999997</v>
      </c>
      <c r="E13" s="5">
        <v>23.797000000000001</v>
      </c>
      <c r="F13" s="5" t="s">
        <v>15</v>
      </c>
      <c r="G13" s="5" t="s">
        <v>15</v>
      </c>
      <c r="H13" s="5" t="s">
        <v>16</v>
      </c>
      <c r="I13" s="5" t="s">
        <v>21</v>
      </c>
      <c r="J13" s="5">
        <v>30.94</v>
      </c>
      <c r="K13" s="5">
        <v>0.83399999999999996</v>
      </c>
      <c r="L13" s="5">
        <v>23.841999999999999</v>
      </c>
      <c r="N13" s="4">
        <v>3</v>
      </c>
      <c r="O13" s="5" t="s">
        <v>27</v>
      </c>
      <c r="P13" s="5" t="s">
        <v>11</v>
      </c>
      <c r="Q13" s="5"/>
      <c r="R13" s="5"/>
      <c r="S13" s="5" t="s">
        <v>21</v>
      </c>
      <c r="T13" s="5"/>
      <c r="U13" s="5"/>
    </row>
    <row r="14" spans="1:23" ht="28.2" thickBot="1" x14ac:dyDescent="0.3">
      <c r="A14" s="4">
        <v>13</v>
      </c>
      <c r="B14" s="5" t="s">
        <v>28</v>
      </c>
      <c r="C14" s="5">
        <v>2.6160000000000001</v>
      </c>
      <c r="D14" s="5">
        <v>8.8999999999999996E-2</v>
      </c>
      <c r="E14" s="5">
        <v>0.874</v>
      </c>
      <c r="F14" s="5" t="s">
        <v>10</v>
      </c>
      <c r="G14" s="5" t="s">
        <v>10</v>
      </c>
      <c r="H14" s="5" t="s">
        <v>11</v>
      </c>
      <c r="I14" s="5" t="s">
        <v>29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27</v>
      </c>
      <c r="P14" s="5" t="s">
        <v>16</v>
      </c>
      <c r="Q14" s="5"/>
      <c r="R14" s="5"/>
      <c r="S14" s="5" t="s">
        <v>21</v>
      </c>
      <c r="T14" s="5"/>
      <c r="U14" s="5"/>
    </row>
    <row r="15" spans="1:23" ht="42" thickBot="1" x14ac:dyDescent="0.3">
      <c r="A15" s="4">
        <v>14</v>
      </c>
      <c r="B15" s="5" t="s">
        <v>28</v>
      </c>
      <c r="C15" s="5">
        <v>49.71</v>
      </c>
      <c r="D15" s="5">
        <v>0.995</v>
      </c>
      <c r="E15" s="5">
        <v>172.04900000000001</v>
      </c>
      <c r="F15" s="5" t="s">
        <v>10</v>
      </c>
      <c r="G15" s="5" t="s">
        <v>15</v>
      </c>
      <c r="H15" s="5" t="s">
        <v>11</v>
      </c>
      <c r="I15" s="5" t="s">
        <v>29</v>
      </c>
      <c r="J15" s="5">
        <v>48.27</v>
      </c>
      <c r="K15" s="5">
        <v>0.99399999999999999</v>
      </c>
      <c r="L15" s="5">
        <v>162.53100000000001</v>
      </c>
      <c r="N15" s="4">
        <v>5</v>
      </c>
      <c r="O15" s="5" t="s">
        <v>30</v>
      </c>
      <c r="P15" s="5" t="s">
        <v>11</v>
      </c>
      <c r="Q15" s="5"/>
      <c r="R15" s="5"/>
      <c r="S15" s="5" t="s">
        <v>29</v>
      </c>
      <c r="T15" s="5"/>
      <c r="U15" s="5"/>
    </row>
    <row r="16" spans="1:23" ht="42" thickBot="1" x14ac:dyDescent="0.3">
      <c r="A16" s="4">
        <v>15</v>
      </c>
      <c r="B16" s="5" t="s">
        <v>28</v>
      </c>
      <c r="C16" s="5">
        <v>1.425</v>
      </c>
      <c r="D16" s="5">
        <v>5.0999999999999997E-2</v>
      </c>
      <c r="E16" s="5">
        <v>1.5649999999999999</v>
      </c>
      <c r="F16" s="5" t="s">
        <v>10</v>
      </c>
      <c r="G16" s="5" t="s">
        <v>10</v>
      </c>
      <c r="H16" s="5" t="s">
        <v>16</v>
      </c>
      <c r="I16" s="5" t="s">
        <v>29</v>
      </c>
      <c r="J16" s="6">
        <v>1.1299999999999999</v>
      </c>
      <c r="K16" s="6">
        <v>3.5000000000000003E-2</v>
      </c>
      <c r="L16" s="6">
        <v>1.0289999999999999</v>
      </c>
      <c r="N16" s="4">
        <v>6</v>
      </c>
      <c r="O16" s="5" t="s">
        <v>30</v>
      </c>
      <c r="P16" s="5" t="s">
        <v>16</v>
      </c>
      <c r="Q16" s="5"/>
      <c r="R16" s="5"/>
      <c r="S16" s="5" t="s">
        <v>29</v>
      </c>
      <c r="T16" s="5"/>
      <c r="U16" s="5"/>
      <c r="V16">
        <f t="shared" si="0"/>
        <v>47.094000000000001</v>
      </c>
      <c r="W16">
        <f t="shared" si="1"/>
        <v>45.38</v>
      </c>
    </row>
    <row r="17" spans="1:23" ht="28.2" thickBot="1" x14ac:dyDescent="0.3">
      <c r="A17" s="4">
        <v>16</v>
      </c>
      <c r="B17" s="5" t="s">
        <v>28</v>
      </c>
      <c r="C17" s="5">
        <v>54.99</v>
      </c>
      <c r="D17" s="5">
        <v>0.999</v>
      </c>
      <c r="E17" s="5">
        <v>192.92400000000001</v>
      </c>
      <c r="F17" s="5" t="s">
        <v>10</v>
      </c>
      <c r="G17" s="5" t="s">
        <v>15</v>
      </c>
      <c r="H17" s="5" t="s">
        <v>16</v>
      </c>
      <c r="I17" s="5" t="s">
        <v>29</v>
      </c>
      <c r="J17" s="5">
        <v>53.39</v>
      </c>
      <c r="K17" s="5">
        <v>1</v>
      </c>
      <c r="L17" s="5">
        <v>190.136</v>
      </c>
      <c r="N17" t="s">
        <v>23</v>
      </c>
      <c r="O17" s="6" t="s">
        <v>31</v>
      </c>
    </row>
    <row r="18" spans="1:23" ht="28.2" thickBot="1" x14ac:dyDescent="0.3">
      <c r="A18" s="4">
        <v>17</v>
      </c>
      <c r="B18" s="5" t="s">
        <v>28</v>
      </c>
      <c r="C18" s="5">
        <v>27.91</v>
      </c>
      <c r="D18" s="5">
        <v>0.74099999999999999</v>
      </c>
      <c r="E18" s="5">
        <v>7.2050000000000001</v>
      </c>
      <c r="F18" s="5" t="s">
        <v>15</v>
      </c>
      <c r="G18" s="5" t="s">
        <v>15</v>
      </c>
      <c r="H18" s="5" t="s">
        <v>11</v>
      </c>
      <c r="I18" s="5" t="s">
        <v>29</v>
      </c>
      <c r="J18" s="5">
        <v>31.21</v>
      </c>
      <c r="K18" s="5">
        <v>0.83</v>
      </c>
      <c r="L18" s="5">
        <v>9.0150000000000006</v>
      </c>
      <c r="V18">
        <f t="shared" si="0"/>
        <v>53.565000000000005</v>
      </c>
      <c r="W18">
        <f t="shared" si="1"/>
        <v>52.26</v>
      </c>
    </row>
    <row r="19" spans="1:23" ht="28.2" thickBot="1" x14ac:dyDescent="0.3">
      <c r="A19" s="4">
        <v>18</v>
      </c>
      <c r="B19" s="5" t="s">
        <v>28</v>
      </c>
      <c r="C19" s="5">
        <v>33.33</v>
      </c>
      <c r="D19" s="5">
        <v>0.84</v>
      </c>
      <c r="E19" s="5">
        <v>23.890999999999998</v>
      </c>
      <c r="F19" s="5" t="s">
        <v>15</v>
      </c>
      <c r="G19" s="5" t="s">
        <v>15</v>
      </c>
      <c r="H19" s="5" t="s">
        <v>16</v>
      </c>
      <c r="I19" s="5" t="s">
        <v>29</v>
      </c>
      <c r="J19" s="5">
        <v>31.07</v>
      </c>
      <c r="K19" s="5">
        <v>0.83499999999999996</v>
      </c>
      <c r="L19" s="5">
        <v>21.68</v>
      </c>
    </row>
    <row r="20" spans="1:23" x14ac:dyDescent="0.25">
      <c r="B20" s="6"/>
    </row>
    <row r="21" spans="1:23" x14ac:dyDescent="0.25">
      <c r="A21" s="7"/>
    </row>
  </sheetData>
  <mergeCells count="6">
    <mergeCell ref="T1:U1"/>
    <mergeCell ref="N1:N2"/>
    <mergeCell ref="O1:O2"/>
    <mergeCell ref="P1:Q1"/>
    <mergeCell ref="R1:R2"/>
    <mergeCell ref="S1:S2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7729-097F-403D-921C-8556B441C385}">
  <dimension ref="A1:W47"/>
  <sheetViews>
    <sheetView tabSelected="1" workbookViewId="0">
      <selection activeCell="V22" sqref="V22"/>
    </sheetView>
  </sheetViews>
  <sheetFormatPr defaultRowHeight="13.8" x14ac:dyDescent="0.25"/>
  <cols>
    <col min="1" max="1" width="13.21875" customWidth="1"/>
  </cols>
  <sheetData>
    <row r="1" spans="1:23" ht="14.4" thickBot="1" x14ac:dyDescent="0.3">
      <c r="D1" t="s">
        <v>40</v>
      </c>
      <c r="G1" t="s">
        <v>41</v>
      </c>
      <c r="M1" t="s">
        <v>42</v>
      </c>
    </row>
    <row r="2" spans="1:23" ht="14.4" thickBot="1" x14ac:dyDescent="0.3">
      <c r="A2" t="s">
        <v>43</v>
      </c>
      <c r="B2" t="s">
        <v>44</v>
      </c>
      <c r="C2" t="s">
        <v>45</v>
      </c>
      <c r="D2" s="2" t="s">
        <v>2</v>
      </c>
      <c r="E2" s="3"/>
      <c r="F2" s="3"/>
      <c r="G2" s="2" t="s">
        <v>2</v>
      </c>
      <c r="H2" s="3"/>
      <c r="I2" s="3"/>
      <c r="J2" t="s">
        <v>7</v>
      </c>
      <c r="M2" t="s">
        <v>46</v>
      </c>
      <c r="P2" t="s">
        <v>47</v>
      </c>
      <c r="R2" t="s">
        <v>48</v>
      </c>
      <c r="T2" t="s">
        <v>49</v>
      </c>
      <c r="V2" t="s">
        <v>50</v>
      </c>
    </row>
    <row r="3" spans="1:23" ht="14.4" thickBot="1" x14ac:dyDescent="0.3">
      <c r="D3" s="5"/>
      <c r="E3" s="8"/>
      <c r="F3" s="8"/>
      <c r="G3" s="5"/>
      <c r="H3" s="8"/>
      <c r="I3" s="8"/>
      <c r="J3" s="5" t="s">
        <v>13</v>
      </c>
      <c r="K3" s="5" t="s">
        <v>14</v>
      </c>
      <c r="M3" t="s">
        <v>2</v>
      </c>
      <c r="N3" t="s">
        <v>7</v>
      </c>
      <c r="P3" t="s">
        <v>2</v>
      </c>
      <c r="Q3" t="s">
        <v>7</v>
      </c>
      <c r="R3" t="s">
        <v>2</v>
      </c>
      <c r="S3" t="s">
        <v>7</v>
      </c>
      <c r="T3" t="s">
        <v>2</v>
      </c>
      <c r="U3" t="s">
        <v>7</v>
      </c>
      <c r="V3" t="s">
        <v>51</v>
      </c>
      <c r="W3" t="s">
        <v>52</v>
      </c>
    </row>
    <row r="4" spans="1:23" ht="14.4" thickBot="1" x14ac:dyDescent="0.3">
      <c r="B4" t="s">
        <v>53</v>
      </c>
      <c r="C4" t="s">
        <v>54</v>
      </c>
      <c r="D4" s="5">
        <v>8.6649999999999991</v>
      </c>
      <c r="E4" s="5">
        <v>0.30499999999999999</v>
      </c>
      <c r="F4" s="5">
        <v>42.93</v>
      </c>
      <c r="G4" s="5">
        <v>1.242</v>
      </c>
      <c r="H4" s="5">
        <v>3.5000000000000003E-2</v>
      </c>
      <c r="I4" s="5">
        <v>14.275</v>
      </c>
      <c r="J4" s="5">
        <v>5.25</v>
      </c>
      <c r="K4" s="5">
        <v>3.82</v>
      </c>
      <c r="M4">
        <f t="shared" ref="M4:M23" si="0">AVERAGE(D4, G4)</f>
        <v>4.9535</v>
      </c>
      <c r="N4">
        <f>AVERAGE(J4,K4)</f>
        <v>4.5350000000000001</v>
      </c>
      <c r="P4">
        <f>AVERAGE(M4,M28)</f>
        <v>4.6712500000000006</v>
      </c>
      <c r="Q4">
        <f>AVERAGE(N4,N28)</f>
        <v>4.6924999999999999</v>
      </c>
      <c r="R4">
        <v>2.8540000000000001</v>
      </c>
      <c r="S4">
        <v>13.5075</v>
      </c>
      <c r="T4">
        <v>2.01525</v>
      </c>
      <c r="U4">
        <v>13.5075</v>
      </c>
      <c r="V4">
        <f>(P4+R4+T4)/3</f>
        <v>3.180166666666667</v>
      </c>
      <c r="W4">
        <f>(Q4+S4)/2</f>
        <v>9.1</v>
      </c>
    </row>
    <row r="5" spans="1:23" ht="14.4" thickBot="1" x14ac:dyDescent="0.3">
      <c r="A5" t="s">
        <v>55</v>
      </c>
      <c r="B5" t="s">
        <v>56</v>
      </c>
      <c r="C5">
        <v>1</v>
      </c>
      <c r="D5" s="5">
        <v>35.65</v>
      </c>
      <c r="E5" s="5">
        <v>0.82</v>
      </c>
      <c r="F5" s="5">
        <v>116.86199999999999</v>
      </c>
      <c r="G5" s="5">
        <v>18.010000000000002</v>
      </c>
      <c r="H5" s="5">
        <v>0.52700000000000002</v>
      </c>
      <c r="I5" s="5">
        <v>105.706</v>
      </c>
      <c r="J5" s="5">
        <v>12.16</v>
      </c>
      <c r="K5" s="5">
        <v>8.7799999999999994</v>
      </c>
      <c r="M5">
        <f t="shared" si="0"/>
        <v>26.83</v>
      </c>
      <c r="N5">
        <f>AVERAGE(J5,K5)</f>
        <v>10.469999999999999</v>
      </c>
      <c r="P5">
        <f t="shared" ref="P5" si="1">AVERAGE(M5,M29)</f>
        <v>24.392499999999998</v>
      </c>
      <c r="Q5">
        <f t="shared" ref="Q5:Q13" si="2">AVERAGE(N5,N29)</f>
        <v>10.404999999999999</v>
      </c>
      <c r="R5">
        <v>30.502499999999998</v>
      </c>
      <c r="S5">
        <v>29.252499999999998</v>
      </c>
      <c r="T5">
        <v>28.217500000000001</v>
      </c>
      <c r="U5">
        <v>29.252499999999998</v>
      </c>
      <c r="V5">
        <f t="shared" ref="V5:V22" si="3">(P5+R5+T5)/3</f>
        <v>27.704166666666666</v>
      </c>
      <c r="W5">
        <f t="shared" ref="W5:W12" si="4">(Q5+S5)/2</f>
        <v>19.828749999999999</v>
      </c>
    </row>
    <row r="6" spans="1:23" ht="14.4" thickBot="1" x14ac:dyDescent="0.3">
      <c r="A6" t="s">
        <v>55</v>
      </c>
      <c r="C6">
        <v>0.97499999999999998</v>
      </c>
      <c r="D6" s="5">
        <v>33.950000000000003</v>
      </c>
      <c r="E6" s="5">
        <v>0.81399999999999995</v>
      </c>
      <c r="F6" s="5">
        <v>116.56</v>
      </c>
      <c r="G6" s="5">
        <v>20.34</v>
      </c>
      <c r="H6" s="5">
        <v>0.59399999999999997</v>
      </c>
      <c r="I6" s="5">
        <v>113.384</v>
      </c>
      <c r="J6" s="5">
        <v>11.6</v>
      </c>
      <c r="K6" s="5">
        <v>8.49</v>
      </c>
      <c r="M6">
        <f t="shared" si="0"/>
        <v>27.145000000000003</v>
      </c>
      <c r="N6">
        <f t="shared" ref="N6:N13" si="5">AVERAGE(J6,K6)</f>
        <v>10.045</v>
      </c>
      <c r="P6">
        <f t="shared" ref="P6:P13" si="6">AVERAGE(M6,M30)</f>
        <v>24.4375</v>
      </c>
      <c r="Q6">
        <f t="shared" si="2"/>
        <v>9.9250000000000007</v>
      </c>
      <c r="R6">
        <v>26.8675</v>
      </c>
      <c r="S6">
        <v>27.8125</v>
      </c>
      <c r="T6">
        <v>27.345000000000002</v>
      </c>
      <c r="U6">
        <v>27.8125</v>
      </c>
      <c r="V6">
        <f t="shared" si="3"/>
        <v>26.216666666666669</v>
      </c>
      <c r="W6">
        <f t="shared" si="4"/>
        <v>18.868749999999999</v>
      </c>
    </row>
    <row r="7" spans="1:23" ht="14.4" thickBot="1" x14ac:dyDescent="0.3">
      <c r="A7" t="s">
        <v>55</v>
      </c>
      <c r="C7">
        <v>0.95</v>
      </c>
      <c r="D7" s="5">
        <v>33.1</v>
      </c>
      <c r="E7" s="5">
        <v>0.81100000000000005</v>
      </c>
      <c r="F7" s="5">
        <v>119.699</v>
      </c>
      <c r="G7" s="5">
        <v>22.67</v>
      </c>
      <c r="H7" s="5">
        <v>0.65100000000000002</v>
      </c>
      <c r="I7" s="5">
        <v>120.73399999999999</v>
      </c>
      <c r="J7" s="5">
        <v>13.23</v>
      </c>
      <c r="K7" s="5">
        <v>9.7899999999999991</v>
      </c>
      <c r="M7">
        <f t="shared" si="0"/>
        <v>27.885000000000002</v>
      </c>
      <c r="N7">
        <f t="shared" si="5"/>
        <v>11.51</v>
      </c>
      <c r="P7">
        <f t="shared" si="6"/>
        <v>25.752499999999998</v>
      </c>
      <c r="Q7">
        <f t="shared" si="2"/>
        <v>11.260000000000002</v>
      </c>
      <c r="R7">
        <v>26.292499999999997</v>
      </c>
      <c r="S7">
        <v>30.4575</v>
      </c>
      <c r="T7">
        <v>27.6175</v>
      </c>
      <c r="U7">
        <v>30.4575</v>
      </c>
      <c r="V7">
        <f t="shared" si="3"/>
        <v>26.554166666666664</v>
      </c>
      <c r="W7">
        <f t="shared" si="4"/>
        <v>20.858750000000001</v>
      </c>
    </row>
    <row r="8" spans="1:23" ht="14.4" thickBot="1" x14ac:dyDescent="0.3">
      <c r="A8" t="s">
        <v>55</v>
      </c>
      <c r="C8">
        <v>0.9</v>
      </c>
      <c r="D8" s="5">
        <v>32.950000000000003</v>
      </c>
      <c r="E8" s="5">
        <v>0.82299999999999995</v>
      </c>
      <c r="F8" s="5">
        <v>126.62</v>
      </c>
      <c r="G8" s="5">
        <v>26.55</v>
      </c>
      <c r="H8" s="5">
        <v>0.73399999999999999</v>
      </c>
      <c r="I8" s="5">
        <v>129.47999999999999</v>
      </c>
      <c r="J8" s="5">
        <v>19.760000000000002</v>
      </c>
      <c r="K8" s="5">
        <v>15.28</v>
      </c>
      <c r="M8">
        <f t="shared" si="0"/>
        <v>29.75</v>
      </c>
      <c r="N8">
        <f t="shared" si="5"/>
        <v>17.52</v>
      </c>
      <c r="P8">
        <f t="shared" si="6"/>
        <v>28.2</v>
      </c>
      <c r="Q8">
        <f t="shared" si="2"/>
        <v>17.2075</v>
      </c>
      <c r="R8">
        <v>27.497500000000002</v>
      </c>
      <c r="S8">
        <v>40.64</v>
      </c>
      <c r="T8">
        <v>29.05</v>
      </c>
      <c r="U8">
        <v>40.64</v>
      </c>
      <c r="V8">
        <f t="shared" si="3"/>
        <v>28.249166666666667</v>
      </c>
      <c r="W8">
        <f t="shared" si="4"/>
        <v>28.923749999999998</v>
      </c>
    </row>
    <row r="9" spans="1:23" ht="14.4" thickBot="1" x14ac:dyDescent="0.3">
      <c r="A9" t="s">
        <v>57</v>
      </c>
      <c r="D9" s="5">
        <v>34.229999999999997</v>
      </c>
      <c r="E9" s="5">
        <v>0.81299999999999994</v>
      </c>
      <c r="F9" s="5">
        <v>116.40300000000001</v>
      </c>
      <c r="G9" s="5">
        <v>20.81</v>
      </c>
      <c r="H9" s="5">
        <v>0.59499999999999997</v>
      </c>
      <c r="I9" s="5">
        <v>113.405</v>
      </c>
      <c r="J9" s="5">
        <v>13.75</v>
      </c>
      <c r="K9" s="5">
        <v>9.93</v>
      </c>
      <c r="M9">
        <f t="shared" si="0"/>
        <v>27.519999999999996</v>
      </c>
      <c r="N9">
        <f t="shared" si="5"/>
        <v>11.84</v>
      </c>
      <c r="P9">
        <f t="shared" si="6"/>
        <v>24.672499999999999</v>
      </c>
      <c r="Q9">
        <f t="shared" si="2"/>
        <v>11.6525</v>
      </c>
      <c r="R9">
        <v>27.405000000000001</v>
      </c>
      <c r="S9">
        <v>30.772499999999997</v>
      </c>
      <c r="T9">
        <v>27.057500000000001</v>
      </c>
      <c r="U9">
        <v>30.772499999999997</v>
      </c>
      <c r="V9" s="9">
        <f t="shared" si="3"/>
        <v>26.378333333333334</v>
      </c>
      <c r="W9" s="9">
        <f t="shared" si="4"/>
        <v>21.212499999999999</v>
      </c>
    </row>
    <row r="10" spans="1:23" x14ac:dyDescent="0.25">
      <c r="A10" t="s">
        <v>58</v>
      </c>
      <c r="D10" s="5">
        <v>50.14</v>
      </c>
      <c r="E10" s="5">
        <v>0.996</v>
      </c>
      <c r="F10" s="5">
        <v>114.11199999999999</v>
      </c>
      <c r="G10" s="5">
        <v>57.76</v>
      </c>
      <c r="H10" s="5">
        <v>0.999</v>
      </c>
      <c r="I10" s="5">
        <v>168.988</v>
      </c>
      <c r="J10" s="5">
        <v>8.76</v>
      </c>
      <c r="K10" s="5">
        <v>6.39</v>
      </c>
      <c r="M10">
        <f t="shared" si="0"/>
        <v>53.95</v>
      </c>
      <c r="N10">
        <f t="shared" si="5"/>
        <v>7.5749999999999993</v>
      </c>
      <c r="P10">
        <f t="shared" si="6"/>
        <v>51.82</v>
      </c>
      <c r="Q10">
        <f t="shared" si="2"/>
        <v>7.7575000000000003</v>
      </c>
      <c r="R10">
        <v>51.454999999999998</v>
      </c>
      <c r="S10">
        <v>17.102499999999999</v>
      </c>
      <c r="T10">
        <v>51.59</v>
      </c>
      <c r="U10">
        <v>17.102499999999999</v>
      </c>
      <c r="V10">
        <f t="shared" si="3"/>
        <v>51.62166666666667</v>
      </c>
      <c r="W10">
        <f t="shared" si="4"/>
        <v>12.43</v>
      </c>
    </row>
    <row r="11" spans="1:23" x14ac:dyDescent="0.25">
      <c r="A11" t="s">
        <v>59</v>
      </c>
      <c r="D11" s="5">
        <v>33.24</v>
      </c>
      <c r="E11" s="5">
        <v>0.80400000000000005</v>
      </c>
      <c r="F11" s="5">
        <v>116.7911</v>
      </c>
      <c r="G11" s="5">
        <v>22.52</v>
      </c>
      <c r="H11" s="5">
        <v>0.61599999999999999</v>
      </c>
      <c r="I11" s="5">
        <v>116.693</v>
      </c>
      <c r="J11" s="5">
        <v>16.45</v>
      </c>
      <c r="K11" s="5">
        <v>12.2</v>
      </c>
      <c r="M11">
        <f t="shared" si="0"/>
        <v>27.880000000000003</v>
      </c>
      <c r="N11">
        <f t="shared" si="5"/>
        <v>14.324999999999999</v>
      </c>
      <c r="P11">
        <f t="shared" si="6"/>
        <v>25.592500000000001</v>
      </c>
      <c r="Q11">
        <f t="shared" si="2"/>
        <v>13.895</v>
      </c>
      <c r="R11">
        <v>27.322499999999998</v>
      </c>
      <c r="S11">
        <v>27.322499999999998</v>
      </c>
      <c r="T11">
        <v>26.047499999999999</v>
      </c>
      <c r="U11">
        <v>34.46</v>
      </c>
      <c r="V11" s="9">
        <f t="shared" si="3"/>
        <v>26.320833333333336</v>
      </c>
      <c r="W11" s="9">
        <f t="shared" si="4"/>
        <v>20.608750000000001</v>
      </c>
    </row>
    <row r="12" spans="1:23" ht="14.4" thickBot="1" x14ac:dyDescent="0.3">
      <c r="A12" t="s">
        <v>60</v>
      </c>
      <c r="D12" s="5">
        <v>34.380000000000003</v>
      </c>
      <c r="E12" s="5">
        <v>0.81799999999999995</v>
      </c>
      <c r="F12" s="5">
        <v>116.533</v>
      </c>
      <c r="G12" s="5">
        <v>20.190000000000001</v>
      </c>
      <c r="H12" s="5">
        <v>0.58699999999999997</v>
      </c>
      <c r="I12" s="5">
        <v>112.378</v>
      </c>
      <c r="J12" s="5">
        <v>12.92</v>
      </c>
      <c r="K12" s="5">
        <v>9.49</v>
      </c>
      <c r="M12">
        <f t="shared" si="0"/>
        <v>27.285000000000004</v>
      </c>
      <c r="N12">
        <f t="shared" si="5"/>
        <v>11.205</v>
      </c>
      <c r="P12">
        <f t="shared" si="6"/>
        <v>24.555000000000003</v>
      </c>
      <c r="Q12">
        <f t="shared" si="2"/>
        <v>11.045</v>
      </c>
      <c r="R12">
        <v>27.752500000000001</v>
      </c>
      <c r="S12">
        <v>29.765000000000001</v>
      </c>
      <c r="T12">
        <v>27.485000000000003</v>
      </c>
      <c r="U12">
        <v>29.765000000000001</v>
      </c>
      <c r="V12" s="12">
        <f t="shared" si="3"/>
        <v>26.5975</v>
      </c>
      <c r="W12" s="12">
        <f t="shared" si="4"/>
        <v>20.405000000000001</v>
      </c>
    </row>
    <row r="13" spans="1:23" ht="14.4" thickBot="1" x14ac:dyDescent="0.3">
      <c r="A13" t="s">
        <v>78</v>
      </c>
      <c r="D13" s="5">
        <v>32.1</v>
      </c>
      <c r="E13" s="5">
        <v>0.80700000000000005</v>
      </c>
      <c r="F13" s="5">
        <v>118.63800000000001</v>
      </c>
      <c r="G13" s="5">
        <v>23.45</v>
      </c>
      <c r="H13" s="5">
        <v>0.67</v>
      </c>
      <c r="I13" s="5">
        <v>112.99299999999999</v>
      </c>
      <c r="J13" s="5">
        <v>20.97</v>
      </c>
      <c r="K13" s="5">
        <v>15.98</v>
      </c>
      <c r="M13">
        <f t="shared" si="0"/>
        <v>27.774999999999999</v>
      </c>
      <c r="N13">
        <f t="shared" si="5"/>
        <v>18.475000000000001</v>
      </c>
      <c r="P13">
        <f t="shared" si="6"/>
        <v>26.6175</v>
      </c>
      <c r="Q13">
        <f t="shared" si="2"/>
        <v>17.97</v>
      </c>
      <c r="R13">
        <v>27.417499999999997</v>
      </c>
      <c r="S13">
        <v>41.332500000000003</v>
      </c>
      <c r="T13">
        <v>25.1875</v>
      </c>
      <c r="U13">
        <v>41.332500000000003</v>
      </c>
      <c r="V13" s="15">
        <f t="shared" ref="V13" si="7">(P13+R13+T13)/3</f>
        <v>26.407499999999999</v>
      </c>
      <c r="W13" s="15">
        <f t="shared" ref="W13" si="8">(Q13+S13)/2</f>
        <v>29.651250000000001</v>
      </c>
    </row>
    <row r="14" spans="1:23" ht="14.4" thickBot="1" x14ac:dyDescent="0.3">
      <c r="D14" s="5"/>
      <c r="E14" s="5"/>
      <c r="F14" s="5"/>
      <c r="G14" s="5"/>
      <c r="H14" s="5"/>
      <c r="I14" s="5"/>
      <c r="J14" s="14"/>
      <c r="K14" s="14"/>
      <c r="V14" s="16"/>
      <c r="W14" s="16"/>
    </row>
    <row r="15" spans="1:23" ht="14.4" thickBot="1" x14ac:dyDescent="0.3">
      <c r="A15" t="s">
        <v>55</v>
      </c>
      <c r="B15" t="s">
        <v>61</v>
      </c>
      <c r="C15">
        <v>1</v>
      </c>
      <c r="D15" s="5">
        <v>23.44</v>
      </c>
      <c r="E15" s="5">
        <v>0.62</v>
      </c>
      <c r="F15" s="5">
        <v>11.718999999999999</v>
      </c>
      <c r="G15" s="5">
        <v>10.56</v>
      </c>
      <c r="H15" s="5">
        <v>0.35899999999999999</v>
      </c>
      <c r="I15" s="5">
        <v>11.92</v>
      </c>
      <c r="M15">
        <f>AVERAGE(D15, G15)</f>
        <v>17</v>
      </c>
      <c r="P15">
        <f t="shared" ref="P15:P23" si="9">AVERAGE(M15,M39)</f>
        <v>14.30025</v>
      </c>
      <c r="R15">
        <v>14.025</v>
      </c>
      <c r="T15">
        <v>12.047499999999999</v>
      </c>
      <c r="V15">
        <f t="shared" si="3"/>
        <v>13.457583333333332</v>
      </c>
    </row>
    <row r="16" spans="1:23" ht="14.4" thickBot="1" x14ac:dyDescent="0.3">
      <c r="A16" t="s">
        <v>55</v>
      </c>
      <c r="C16">
        <v>0.97499999999999998</v>
      </c>
      <c r="D16" s="5">
        <v>22.87</v>
      </c>
      <c r="E16" s="5">
        <v>0.64</v>
      </c>
      <c r="F16" s="5">
        <v>16.765999999999998</v>
      </c>
      <c r="G16" s="5">
        <v>11.18</v>
      </c>
      <c r="H16" s="5">
        <v>0.38</v>
      </c>
      <c r="I16" s="5">
        <v>17.48</v>
      </c>
      <c r="M16">
        <f t="shared" si="0"/>
        <v>17.024999999999999</v>
      </c>
      <c r="P16">
        <f t="shared" si="9"/>
        <v>15.489999999999998</v>
      </c>
      <c r="R16">
        <v>16.0275</v>
      </c>
      <c r="T16">
        <v>11.492999999999999</v>
      </c>
      <c r="V16">
        <f t="shared" si="3"/>
        <v>14.336833333333331</v>
      </c>
    </row>
    <row r="17" spans="1:22" ht="14.4" thickBot="1" x14ac:dyDescent="0.3">
      <c r="A17" t="s">
        <v>55</v>
      </c>
      <c r="C17">
        <v>0.95</v>
      </c>
      <c r="D17" s="5">
        <v>23.01</v>
      </c>
      <c r="E17" s="5">
        <v>0.65500000000000003</v>
      </c>
      <c r="F17" s="5">
        <v>23.981000000000002</v>
      </c>
      <c r="G17" s="5">
        <v>11.8</v>
      </c>
      <c r="H17" s="5">
        <v>0.39700000000000002</v>
      </c>
      <c r="I17" s="5">
        <v>24.901</v>
      </c>
      <c r="M17">
        <f t="shared" si="0"/>
        <v>17.405000000000001</v>
      </c>
      <c r="P17">
        <f t="shared" si="9"/>
        <v>15.815000000000001</v>
      </c>
      <c r="R17">
        <v>16.425000000000001</v>
      </c>
      <c r="T17">
        <v>12.282499999999999</v>
      </c>
      <c r="V17">
        <f t="shared" si="3"/>
        <v>14.840833333333334</v>
      </c>
    </row>
    <row r="18" spans="1:22" ht="14.4" thickBot="1" x14ac:dyDescent="0.3">
      <c r="A18" t="s">
        <v>55</v>
      </c>
      <c r="C18">
        <v>0.9</v>
      </c>
      <c r="D18" s="5">
        <v>24.57</v>
      </c>
      <c r="E18" s="5">
        <v>0.68300000000000005</v>
      </c>
      <c r="F18" s="5">
        <v>37.055999999999997</v>
      </c>
      <c r="G18" s="5">
        <v>13.51</v>
      </c>
      <c r="H18" s="5">
        <v>0.435</v>
      </c>
      <c r="I18" s="5">
        <v>38.561999999999998</v>
      </c>
      <c r="M18">
        <f t="shared" si="0"/>
        <v>19.04</v>
      </c>
      <c r="P18">
        <f t="shared" si="9"/>
        <v>17.434999999999999</v>
      </c>
      <c r="R18">
        <v>17.190000000000001</v>
      </c>
      <c r="T18">
        <v>14.139999999999999</v>
      </c>
      <c r="V18">
        <f t="shared" si="3"/>
        <v>16.254999999999999</v>
      </c>
    </row>
    <row r="19" spans="1:22" ht="14.4" thickBot="1" x14ac:dyDescent="0.3">
      <c r="A19" t="s">
        <v>62</v>
      </c>
      <c r="D19" s="5">
        <v>24.15</v>
      </c>
      <c r="E19" s="5">
        <v>0.64700000000000002</v>
      </c>
      <c r="F19" s="5">
        <v>15.930999999999999</v>
      </c>
      <c r="G19" s="5">
        <v>12.27</v>
      </c>
      <c r="H19" s="5">
        <v>0.40400000000000003</v>
      </c>
      <c r="I19" s="5">
        <v>16.509</v>
      </c>
      <c r="M19">
        <f t="shared" si="0"/>
        <v>18.21</v>
      </c>
      <c r="P19">
        <f t="shared" si="9"/>
        <v>16.237500000000001</v>
      </c>
      <c r="R19">
        <v>15.922499999999999</v>
      </c>
      <c r="T19">
        <v>11.20975</v>
      </c>
      <c r="V19" s="9">
        <f t="shared" si="3"/>
        <v>14.456583333333333</v>
      </c>
    </row>
    <row r="20" spans="1:22" x14ac:dyDescent="0.25">
      <c r="A20" t="s">
        <v>58</v>
      </c>
      <c r="D20" s="5">
        <v>36.79</v>
      </c>
      <c r="E20" s="5">
        <v>0.89400000000000002</v>
      </c>
      <c r="F20" s="5">
        <v>16.344999999999999</v>
      </c>
      <c r="G20" s="5">
        <v>34.159999999999997</v>
      </c>
      <c r="H20" s="5">
        <v>0.86699999999999999</v>
      </c>
      <c r="I20" s="5">
        <v>24.715</v>
      </c>
      <c r="M20">
        <f t="shared" si="0"/>
        <v>35.474999999999994</v>
      </c>
      <c r="P20">
        <f t="shared" si="9"/>
        <v>34.954999999999998</v>
      </c>
      <c r="R20">
        <v>29.927500000000002</v>
      </c>
      <c r="T20">
        <v>30.88</v>
      </c>
      <c r="V20">
        <f t="shared" si="3"/>
        <v>31.920833333333331</v>
      </c>
    </row>
    <row r="21" spans="1:22" x14ac:dyDescent="0.25">
      <c r="D21" s="5">
        <v>24.72</v>
      </c>
      <c r="E21" s="5">
        <v>0.67</v>
      </c>
      <c r="F21" s="5">
        <v>18.806000000000001</v>
      </c>
      <c r="G21" s="5">
        <v>12.42</v>
      </c>
      <c r="H21" s="5">
        <v>0.42</v>
      </c>
      <c r="I21" s="5">
        <v>18.088999999999999</v>
      </c>
      <c r="M21">
        <f t="shared" si="0"/>
        <v>18.57</v>
      </c>
      <c r="P21">
        <f t="shared" si="9"/>
        <v>16.5625</v>
      </c>
      <c r="R21">
        <v>17.8325</v>
      </c>
      <c r="T21">
        <v>13.7875</v>
      </c>
      <c r="V21" s="9">
        <f t="shared" si="3"/>
        <v>16.060833333333331</v>
      </c>
    </row>
    <row r="22" spans="1:22" ht="14.4" thickBot="1" x14ac:dyDescent="0.3">
      <c r="D22" s="5">
        <v>23.58</v>
      </c>
      <c r="E22" s="5">
        <v>0.63500000000000001</v>
      </c>
      <c r="F22" s="5">
        <v>15.66</v>
      </c>
      <c r="G22" s="5">
        <v>11.18</v>
      </c>
      <c r="H22" s="5">
        <v>0.38700000000000001</v>
      </c>
      <c r="I22" s="5">
        <v>16.757999999999999</v>
      </c>
      <c r="M22">
        <f t="shared" si="0"/>
        <v>17.38</v>
      </c>
      <c r="P22">
        <f t="shared" si="9"/>
        <v>15.8125</v>
      </c>
      <c r="R22">
        <v>15.672499999999999</v>
      </c>
      <c r="T22">
        <v>10.996</v>
      </c>
      <c r="V22" s="12">
        <f t="shared" si="3"/>
        <v>14.160333333333334</v>
      </c>
    </row>
    <row r="23" spans="1:22" ht="14.4" thickBot="1" x14ac:dyDescent="0.3">
      <c r="D23" s="5">
        <v>26.85</v>
      </c>
      <c r="E23" s="5">
        <v>0.71699999999999997</v>
      </c>
      <c r="F23" s="5">
        <v>26.396000000000001</v>
      </c>
      <c r="G23" s="5">
        <v>15.37</v>
      </c>
      <c r="H23" s="5">
        <v>0.48199999999999998</v>
      </c>
      <c r="I23" s="5">
        <v>25.917999999999999</v>
      </c>
      <c r="M23">
        <f t="shared" si="0"/>
        <v>21.11</v>
      </c>
      <c r="P23">
        <f t="shared" si="9"/>
        <v>18.747499999999999</v>
      </c>
      <c r="R23">
        <v>19.817500000000003</v>
      </c>
      <c r="T23">
        <v>15.22</v>
      </c>
      <c r="V23" s="9">
        <f t="shared" ref="V23" si="10">(P23+R23+T23)/3</f>
        <v>17.928333333333331</v>
      </c>
    </row>
    <row r="24" spans="1:22" x14ac:dyDescent="0.25">
      <c r="D24" s="14"/>
      <c r="E24" s="14"/>
      <c r="F24" s="14"/>
      <c r="G24" s="14"/>
      <c r="H24" s="14"/>
      <c r="I24" s="14"/>
      <c r="V24" s="9"/>
    </row>
    <row r="25" spans="1:22" ht="14.4" thickBot="1" x14ac:dyDescent="0.3">
      <c r="D25" t="s">
        <v>63</v>
      </c>
      <c r="G25" t="s">
        <v>64</v>
      </c>
      <c r="M25" t="s">
        <v>65</v>
      </c>
    </row>
    <row r="26" spans="1:22" ht="14.4" thickBot="1" x14ac:dyDescent="0.3">
      <c r="C26" t="s">
        <v>45</v>
      </c>
      <c r="D26" s="2" t="s">
        <v>2</v>
      </c>
      <c r="E26" s="3"/>
      <c r="F26" s="3"/>
      <c r="G26" s="2" t="s">
        <v>2</v>
      </c>
      <c r="H26" s="3"/>
      <c r="I26" s="3"/>
      <c r="J26" t="s">
        <v>7</v>
      </c>
      <c r="M26" t="s">
        <v>46</v>
      </c>
    </row>
    <row r="27" spans="1:22" ht="14.4" thickBot="1" x14ac:dyDescent="0.3">
      <c r="D27" s="5"/>
      <c r="E27" s="8"/>
      <c r="F27" s="8"/>
      <c r="G27" s="5"/>
      <c r="H27" s="8"/>
      <c r="I27" s="8"/>
      <c r="J27" s="5" t="s">
        <v>13</v>
      </c>
      <c r="K27" s="5" t="s">
        <v>14</v>
      </c>
      <c r="M27" t="s">
        <v>2</v>
      </c>
      <c r="N27" t="s">
        <v>7</v>
      </c>
    </row>
    <row r="28" spans="1:22" ht="14.4" thickBot="1" x14ac:dyDescent="0.3">
      <c r="B28" t="s">
        <v>53</v>
      </c>
      <c r="C28" t="s">
        <v>54</v>
      </c>
      <c r="D28" s="5">
        <v>7.6639999999999997</v>
      </c>
      <c r="E28" s="5">
        <v>0.184</v>
      </c>
      <c r="F28" s="5">
        <v>26.798999999999999</v>
      </c>
      <c r="G28" s="5">
        <v>1.1140000000000001</v>
      </c>
      <c r="H28" s="5">
        <v>4.1000000000000002E-2</v>
      </c>
      <c r="I28" s="5">
        <v>15.342000000000001</v>
      </c>
      <c r="J28" s="5">
        <v>5.55</v>
      </c>
      <c r="K28" s="5">
        <v>4.1500000000000004</v>
      </c>
      <c r="M28">
        <f t="shared" ref="M28:M47" si="11">AVERAGE(D28, G28)</f>
        <v>4.3890000000000002</v>
      </c>
      <c r="N28">
        <f t="shared" ref="N28:N29" si="12">AVERAGE(J28,K28)</f>
        <v>4.8499999999999996</v>
      </c>
    </row>
    <row r="29" spans="1:22" ht="14.4" thickBot="1" x14ac:dyDescent="0.3">
      <c r="A29" t="s">
        <v>55</v>
      </c>
      <c r="B29" t="s">
        <v>56</v>
      </c>
      <c r="C29">
        <v>1</v>
      </c>
      <c r="D29" s="5">
        <v>26.09</v>
      </c>
      <c r="E29" s="5">
        <v>0.68600000000000005</v>
      </c>
      <c r="F29" s="5">
        <v>115.617</v>
      </c>
      <c r="G29" s="5">
        <v>17.82</v>
      </c>
      <c r="H29" s="5">
        <v>0.501</v>
      </c>
      <c r="I29" s="5">
        <v>106.59399999999999</v>
      </c>
      <c r="J29" s="5">
        <v>11.75</v>
      </c>
      <c r="K29" s="5">
        <v>8.93</v>
      </c>
      <c r="M29">
        <f t="shared" si="11"/>
        <v>21.954999999999998</v>
      </c>
      <c r="N29">
        <f t="shared" si="12"/>
        <v>10.34</v>
      </c>
    </row>
    <row r="30" spans="1:22" ht="14.4" thickBot="1" x14ac:dyDescent="0.3">
      <c r="A30" t="s">
        <v>55</v>
      </c>
      <c r="C30">
        <v>0.97499999999999998</v>
      </c>
      <c r="D30" s="5">
        <v>26.09</v>
      </c>
      <c r="E30" s="5">
        <v>0.69699999999999995</v>
      </c>
      <c r="F30" s="5">
        <v>119.557</v>
      </c>
      <c r="G30" s="5">
        <v>17.37</v>
      </c>
      <c r="H30" s="5">
        <v>0.49399999999999999</v>
      </c>
      <c r="I30" s="5">
        <v>111.72499999999999</v>
      </c>
      <c r="J30" s="5">
        <v>11.17</v>
      </c>
      <c r="K30" s="5">
        <v>8.44</v>
      </c>
      <c r="M30">
        <f t="shared" si="11"/>
        <v>21.73</v>
      </c>
      <c r="N30">
        <f t="shared" ref="N30:N36" si="13">AVERAGE(J30,K30)</f>
        <v>9.8049999999999997</v>
      </c>
    </row>
    <row r="31" spans="1:22" ht="14.4" thickBot="1" x14ac:dyDescent="0.3">
      <c r="A31" t="s">
        <v>55</v>
      </c>
      <c r="C31">
        <v>0.95</v>
      </c>
      <c r="D31" s="5">
        <v>29.2</v>
      </c>
      <c r="E31" s="5">
        <v>0.75800000000000001</v>
      </c>
      <c r="F31" s="5">
        <v>123.864</v>
      </c>
      <c r="G31" s="5">
        <v>18.04</v>
      </c>
      <c r="H31" s="5">
        <v>0.50900000000000001</v>
      </c>
      <c r="I31" s="5">
        <v>115.724</v>
      </c>
      <c r="J31" s="5">
        <v>12.63</v>
      </c>
      <c r="K31" s="5">
        <v>9.39</v>
      </c>
      <c r="M31">
        <f t="shared" si="11"/>
        <v>23.619999999999997</v>
      </c>
      <c r="N31">
        <f t="shared" si="13"/>
        <v>11.010000000000002</v>
      </c>
    </row>
    <row r="32" spans="1:22" ht="14.4" thickBot="1" x14ac:dyDescent="0.3">
      <c r="A32" t="s">
        <v>55</v>
      </c>
      <c r="C32">
        <v>0.9</v>
      </c>
      <c r="D32" s="5">
        <v>35.04</v>
      </c>
      <c r="E32" s="5">
        <v>0.83599999999999997</v>
      </c>
      <c r="F32" s="5">
        <v>128.57499999999999</v>
      </c>
      <c r="G32" s="5">
        <v>18.260000000000002</v>
      </c>
      <c r="H32" s="5">
        <v>0.55000000000000004</v>
      </c>
      <c r="I32" s="5">
        <v>119.29900000000001</v>
      </c>
      <c r="J32" s="5">
        <v>19.18</v>
      </c>
      <c r="K32" s="5">
        <v>14.61</v>
      </c>
      <c r="M32">
        <f t="shared" si="11"/>
        <v>26.65</v>
      </c>
      <c r="N32">
        <f t="shared" si="13"/>
        <v>16.895</v>
      </c>
    </row>
    <row r="33" spans="1:14" ht="14.4" thickBot="1" x14ac:dyDescent="0.3">
      <c r="A33" t="s">
        <v>62</v>
      </c>
      <c r="D33" s="5">
        <v>26.28</v>
      </c>
      <c r="E33" s="5">
        <v>0.69</v>
      </c>
      <c r="F33" s="5">
        <v>120</v>
      </c>
      <c r="G33" s="5">
        <v>17.37</v>
      </c>
      <c r="H33" s="5">
        <v>0.48699999999999999</v>
      </c>
      <c r="I33" s="5">
        <v>110.925</v>
      </c>
      <c r="J33" s="5">
        <v>13.1</v>
      </c>
      <c r="K33" s="5">
        <v>9.83</v>
      </c>
      <c r="M33">
        <f t="shared" si="11"/>
        <v>21.825000000000003</v>
      </c>
      <c r="N33">
        <f t="shared" si="13"/>
        <v>11.465</v>
      </c>
    </row>
    <row r="34" spans="1:14" x14ac:dyDescent="0.25">
      <c r="A34" t="s">
        <v>58</v>
      </c>
      <c r="D34" s="5">
        <v>47.26</v>
      </c>
      <c r="E34" s="5">
        <v>0.995</v>
      </c>
      <c r="F34" s="5">
        <v>151.822</v>
      </c>
      <c r="G34" s="5">
        <v>52.12</v>
      </c>
      <c r="H34" s="5">
        <v>0.999</v>
      </c>
      <c r="I34" s="5">
        <v>166.65799999999999</v>
      </c>
      <c r="J34" s="5">
        <v>9.15</v>
      </c>
      <c r="K34" s="5">
        <v>6.73</v>
      </c>
      <c r="M34">
        <f t="shared" si="11"/>
        <v>49.69</v>
      </c>
      <c r="N34">
        <f t="shared" si="13"/>
        <v>7.94</v>
      </c>
    </row>
    <row r="35" spans="1:14" x14ac:dyDescent="0.25">
      <c r="D35" s="5">
        <v>27.01</v>
      </c>
      <c r="E35" s="5">
        <v>0.71099999999999997</v>
      </c>
      <c r="F35" s="5">
        <v>123.375</v>
      </c>
      <c r="G35" s="5">
        <v>19.600000000000001</v>
      </c>
      <c r="H35" s="5">
        <v>0.51100000000000001</v>
      </c>
      <c r="I35" s="5">
        <v>113.154</v>
      </c>
      <c r="J35" s="5">
        <v>15.27</v>
      </c>
      <c r="K35" s="5">
        <v>11.66</v>
      </c>
      <c r="M35">
        <f t="shared" si="11"/>
        <v>23.305</v>
      </c>
      <c r="N35">
        <f t="shared" si="13"/>
        <v>13.465</v>
      </c>
    </row>
    <row r="36" spans="1:14" ht="14.4" thickBot="1" x14ac:dyDescent="0.3">
      <c r="D36" s="5">
        <v>26.28</v>
      </c>
      <c r="E36" s="5">
        <v>0.69399999999999995</v>
      </c>
      <c r="F36" s="5">
        <v>118.929</v>
      </c>
      <c r="G36" s="5">
        <v>17.37</v>
      </c>
      <c r="H36" s="5">
        <v>0.49299999999999999</v>
      </c>
      <c r="I36" s="5">
        <v>110.498</v>
      </c>
      <c r="J36" s="5">
        <v>12.52</v>
      </c>
      <c r="K36" s="5">
        <v>9.25</v>
      </c>
      <c r="M36">
        <f t="shared" si="11"/>
        <v>21.825000000000003</v>
      </c>
      <c r="N36">
        <f t="shared" si="13"/>
        <v>10.885</v>
      </c>
    </row>
    <row r="37" spans="1:14" ht="14.4" thickBot="1" x14ac:dyDescent="0.3">
      <c r="D37" s="5">
        <v>28.65</v>
      </c>
      <c r="E37" s="5">
        <v>0.74199999999999999</v>
      </c>
      <c r="F37" s="5">
        <v>127.699</v>
      </c>
      <c r="G37" s="5">
        <v>22.27</v>
      </c>
      <c r="H37" s="5">
        <v>0.58599999999999997</v>
      </c>
      <c r="I37" s="5">
        <v>119.04300000000001</v>
      </c>
      <c r="J37" s="5">
        <v>19.78</v>
      </c>
      <c r="K37" s="5">
        <v>15.15</v>
      </c>
      <c r="M37">
        <f t="shared" ref="M37" si="14">AVERAGE(D37, G37)</f>
        <v>25.46</v>
      </c>
      <c r="N37">
        <f t="shared" ref="N37" si="15">AVERAGE(J37,K37)</f>
        <v>17.465</v>
      </c>
    </row>
    <row r="38" spans="1:14" ht="14.4" thickBot="1" x14ac:dyDescent="0.3">
      <c r="D38" s="5"/>
      <c r="E38" s="5"/>
      <c r="F38" s="5"/>
      <c r="G38" s="5"/>
      <c r="H38" s="5"/>
      <c r="I38" s="5"/>
      <c r="J38" s="14"/>
      <c r="K38" s="14"/>
    </row>
    <row r="39" spans="1:14" ht="14.4" thickBot="1" x14ac:dyDescent="0.3">
      <c r="A39" t="s">
        <v>55</v>
      </c>
      <c r="B39" t="s">
        <v>61</v>
      </c>
      <c r="C39">
        <v>1</v>
      </c>
      <c r="D39" s="5">
        <v>14.96</v>
      </c>
      <c r="E39" s="5">
        <v>0.49</v>
      </c>
      <c r="F39" s="5">
        <v>12.539</v>
      </c>
      <c r="G39" s="5">
        <v>8.2409999999999997</v>
      </c>
      <c r="H39" s="5">
        <v>0.26200000000000001</v>
      </c>
      <c r="I39" s="5">
        <v>15.375</v>
      </c>
      <c r="M39">
        <f t="shared" si="11"/>
        <v>11.6005</v>
      </c>
    </row>
    <row r="40" spans="1:14" ht="14.4" thickBot="1" x14ac:dyDescent="0.3">
      <c r="A40" t="s">
        <v>55</v>
      </c>
      <c r="C40">
        <v>0.97499999999999998</v>
      </c>
      <c r="D40" s="5">
        <v>15.88</v>
      </c>
      <c r="E40" s="5">
        <v>0.51900000000000002</v>
      </c>
      <c r="F40" s="5">
        <v>15.86</v>
      </c>
      <c r="G40" s="5">
        <v>12.03</v>
      </c>
      <c r="H40" s="5">
        <v>0.32100000000000001</v>
      </c>
      <c r="I40" s="5">
        <v>24.263999999999999</v>
      </c>
      <c r="M40">
        <f t="shared" si="11"/>
        <v>13.955</v>
      </c>
    </row>
    <row r="41" spans="1:14" ht="14.4" thickBot="1" x14ac:dyDescent="0.3">
      <c r="A41" t="s">
        <v>55</v>
      </c>
      <c r="C41">
        <v>0.95</v>
      </c>
      <c r="D41" s="5">
        <v>16.420000000000002</v>
      </c>
      <c r="E41" s="5">
        <v>0.53600000000000003</v>
      </c>
      <c r="F41" s="5">
        <v>20.181999999999999</v>
      </c>
      <c r="G41" s="5">
        <v>12.03</v>
      </c>
      <c r="H41" s="5">
        <v>0.34699999999999998</v>
      </c>
      <c r="I41" s="5">
        <v>34.874000000000002</v>
      </c>
      <c r="M41">
        <f t="shared" si="11"/>
        <v>14.225000000000001</v>
      </c>
    </row>
    <row r="42" spans="1:14" ht="14.4" thickBot="1" x14ac:dyDescent="0.3">
      <c r="A42" t="s">
        <v>55</v>
      </c>
      <c r="C42">
        <v>0.9</v>
      </c>
      <c r="D42" s="5">
        <v>18.07</v>
      </c>
      <c r="E42" s="5">
        <v>0.55400000000000005</v>
      </c>
      <c r="F42" s="5">
        <v>30.292000000000002</v>
      </c>
      <c r="G42" s="5">
        <v>13.59</v>
      </c>
      <c r="H42" s="5">
        <v>0.40899999999999997</v>
      </c>
      <c r="I42" s="5">
        <v>51.104999999999997</v>
      </c>
      <c r="M42">
        <f t="shared" si="11"/>
        <v>15.83</v>
      </c>
    </row>
    <row r="43" spans="1:14" ht="14.4" thickBot="1" x14ac:dyDescent="0.3">
      <c r="A43" t="s">
        <v>62</v>
      </c>
      <c r="D43" s="5">
        <v>16.059999999999999</v>
      </c>
      <c r="E43" s="5">
        <v>0.51900000000000002</v>
      </c>
      <c r="F43" s="5">
        <v>15.333</v>
      </c>
      <c r="G43" s="5">
        <v>12.47</v>
      </c>
      <c r="H43" s="5">
        <v>0.34300000000000003</v>
      </c>
      <c r="I43" s="5">
        <v>22.577000000000002</v>
      </c>
      <c r="M43">
        <f t="shared" si="11"/>
        <v>14.265000000000001</v>
      </c>
    </row>
    <row r="44" spans="1:14" x14ac:dyDescent="0.25">
      <c r="A44" t="s">
        <v>58</v>
      </c>
      <c r="D44" s="5">
        <v>32.119999999999997</v>
      </c>
      <c r="E44" s="5">
        <v>0.83899999999999997</v>
      </c>
      <c r="F44" s="5">
        <v>17.27</v>
      </c>
      <c r="G44" s="5">
        <v>36.75</v>
      </c>
      <c r="H44" s="5">
        <v>0.90300000000000002</v>
      </c>
      <c r="I44" s="5">
        <v>16.27</v>
      </c>
      <c r="M44">
        <f t="shared" si="11"/>
        <v>34.435000000000002</v>
      </c>
    </row>
    <row r="45" spans="1:14" x14ac:dyDescent="0.25">
      <c r="D45" s="5">
        <v>16.420000000000002</v>
      </c>
      <c r="E45" s="5">
        <v>0.53800000000000003</v>
      </c>
      <c r="F45" s="5">
        <v>16.597999999999999</v>
      </c>
      <c r="G45" s="5">
        <v>12.69</v>
      </c>
      <c r="H45" s="5">
        <v>0.36599999999999999</v>
      </c>
      <c r="I45" s="5">
        <v>24.01</v>
      </c>
      <c r="M45">
        <f t="shared" si="11"/>
        <v>14.555</v>
      </c>
    </row>
    <row r="46" spans="1:14" ht="14.4" thickBot="1" x14ac:dyDescent="0.3">
      <c r="D46" s="5">
        <v>16.239999999999998</v>
      </c>
      <c r="E46" s="5">
        <v>0.52300000000000002</v>
      </c>
      <c r="F46" s="5">
        <v>15.523999999999999</v>
      </c>
      <c r="G46" s="5">
        <v>12.25</v>
      </c>
      <c r="H46" s="5">
        <v>0.32600000000000001</v>
      </c>
      <c r="I46" s="5">
        <v>23.082999999999998</v>
      </c>
      <c r="M46">
        <f t="shared" si="11"/>
        <v>14.244999999999999</v>
      </c>
    </row>
    <row r="47" spans="1:14" ht="14.4" thickBot="1" x14ac:dyDescent="0.3">
      <c r="D47" s="5">
        <v>18.07</v>
      </c>
      <c r="E47" s="5">
        <v>0.56899999999999995</v>
      </c>
      <c r="F47" s="5">
        <v>23.710999999999999</v>
      </c>
      <c r="G47" s="5">
        <v>14.7</v>
      </c>
      <c r="H47" s="5">
        <v>0.41299999999999998</v>
      </c>
      <c r="I47" s="5">
        <v>31.739000000000001</v>
      </c>
      <c r="M47">
        <f t="shared" si="11"/>
        <v>16.384999999999998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r=0.975</vt:lpstr>
      <vt:lpstr>r=0.95</vt:lpstr>
      <vt:lpstr>r = 0.9</vt:lpstr>
      <vt:lpstr>Random_R_Ad05</vt:lpstr>
      <vt:lpstr>Random_R_Ad1</vt:lpstr>
      <vt:lpstr>Random_R</vt:lpstr>
      <vt:lpstr>Random_R_d15</vt:lpstr>
      <vt:lpstr>B1</vt:lpstr>
      <vt:lpstr>Lib</vt:lpstr>
      <vt:lpstr>vctk_d</vt:lpstr>
      <vt:lpstr>vctk_c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孙洁颖</dc:creator>
  <cp:keywords/>
  <dc:description/>
  <cp:lastModifiedBy>LENOVO</cp:lastModifiedBy>
  <cp:revision/>
  <dcterms:created xsi:type="dcterms:W3CDTF">2015-06-05T18:17:20Z</dcterms:created>
  <dcterms:modified xsi:type="dcterms:W3CDTF">2022-08-30T17:32:26Z</dcterms:modified>
  <cp:category/>
  <cp:contentStatus/>
</cp:coreProperties>
</file>