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F3AED5A-B8BD-47FC-B644-1A7C95BBBA95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O24" i="1"/>
  <c r="O25" i="1"/>
  <c r="O22" i="1"/>
  <c r="J32" i="1" l="1"/>
  <c r="O21" i="1"/>
  <c r="L31" i="1" l="1"/>
  <c r="H32" i="1"/>
  <c r="L20" i="1" s="1"/>
  <c r="O20" i="1" s="1"/>
  <c r="Q20" i="1" s="1"/>
  <c r="G32" i="1"/>
  <c r="L19" i="1" s="1"/>
  <c r="O19" i="1" s="1"/>
  <c r="Q19" i="1" s="1"/>
  <c r="F32" i="1"/>
  <c r="L18" i="1" s="1"/>
  <c r="O18" i="1" s="1"/>
  <c r="Q18" i="1" s="1"/>
  <c r="E32" i="1"/>
  <c r="L17" i="1" s="1"/>
  <c r="O17" i="1" s="1"/>
  <c r="Q17" i="1" s="1"/>
  <c r="I32" i="1"/>
  <c r="Q21" i="1" s="1"/>
  <c r="D32" i="1" l="1"/>
  <c r="L16" i="1" s="1"/>
  <c r="O26" i="1" l="1"/>
  <c r="O27" i="1"/>
  <c r="C32" i="1"/>
  <c r="L15" i="1" s="1"/>
  <c r="N32" i="1"/>
  <c r="B32" i="1"/>
  <c r="K32" i="1" l="1"/>
  <c r="O16" i="1"/>
  <c r="Q16" i="1" s="1"/>
  <c r="O31" i="1"/>
  <c r="Q31" i="1" s="1"/>
  <c r="J30" i="1" l="1"/>
  <c r="J28" i="1"/>
  <c r="O28" i="1" s="1"/>
  <c r="K30" i="1"/>
  <c r="K29" i="1"/>
  <c r="O29" i="1" s="1"/>
  <c r="O15" i="1"/>
  <c r="Q15" i="1" s="1"/>
  <c r="M32" i="1"/>
  <c r="L14" i="1"/>
  <c r="O30" i="1" s="1"/>
  <c r="Q30" i="1" l="1"/>
  <c r="O14" i="1"/>
  <c r="Q14" i="1" s="1"/>
  <c r="L32" i="1"/>
  <c r="Q29" i="1" s="1"/>
  <c r="Q28" i="1" l="1"/>
  <c r="Q32" i="1" s="1"/>
</calcChain>
</file>

<file path=xl/sharedStrings.xml><?xml version="1.0" encoding="utf-8"?>
<sst xmlns="http://schemas.openxmlformats.org/spreadsheetml/2006/main" count="48" uniqueCount="32">
  <si>
    <t>capital</t>
  </si>
  <si>
    <t>saving</t>
  </si>
  <si>
    <t>total</t>
  </si>
  <si>
    <t>consumption</t>
  </si>
  <si>
    <t>investment</t>
  </si>
  <si>
    <t>firm1</t>
  </si>
  <si>
    <t>firm2</t>
  </si>
  <si>
    <t>labor1</t>
  </si>
  <si>
    <t>labor2</t>
  </si>
  <si>
    <t>households1</t>
  </si>
  <si>
    <t>households2</t>
  </si>
  <si>
    <t>firm3</t>
  </si>
  <si>
    <t>tax</t>
  </si>
  <si>
    <t>government</t>
  </si>
  <si>
    <t>firm4</t>
  </si>
  <si>
    <t>firm5</t>
  </si>
  <si>
    <t>firm6</t>
  </si>
  <si>
    <t>firm7</t>
  </si>
  <si>
    <t>manufacturing</t>
  </si>
  <si>
    <t>finance</t>
  </si>
  <si>
    <t>trade and transport</t>
  </si>
  <si>
    <t>it</t>
  </si>
  <si>
    <t>other services</t>
  </si>
  <si>
    <t>health</t>
  </si>
  <si>
    <t>construction</t>
  </si>
  <si>
    <t>checksum</t>
  </si>
  <si>
    <t>labor1g1</t>
  </si>
  <si>
    <t>labor2g2</t>
  </si>
  <si>
    <t>labor1g2</t>
  </si>
  <si>
    <t>labor2g1</t>
  </si>
  <si>
    <t>labor1g3</t>
  </si>
  <si>
    <t>labor2g3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</si>
</sst>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0" workbookViewId="0">
      <selection activeCell="N18" sqref="N18"/>
    </sheetView>
  </sheetViews>
  <sheetFormatPr defaultRowHeight="14.35" x14ac:dyDescent="0.5"/>
  <cols>
    <col min="13" max="13" width="11.87890625" bestFit="1" customWidth="1"/>
  </cols>
  <sheetData>
    <row r="1" spans="1:17" x14ac:dyDescent="0.5">
      <c r="A1" t="s">
        <v>5</v>
      </c>
      <c r="B1" t="s">
        <v>18</v>
      </c>
    </row>
    <row r="2" spans="1:17" x14ac:dyDescent="0.5">
      <c r="A2" t="s">
        <v>6</v>
      </c>
      <c r="B2" t="s">
        <v>19</v>
      </c>
    </row>
    <row r="3" spans="1:17" x14ac:dyDescent="0.5">
      <c r="A3" t="s">
        <v>11</v>
      </c>
      <c r="B3" t="s">
        <v>24</v>
      </c>
    </row>
    <row r="4" spans="1:17" x14ac:dyDescent="0.5">
      <c r="A4" t="s">
        <v>14</v>
      </c>
      <c r="B4" t="s">
        <v>20</v>
      </c>
    </row>
    <row r="5" spans="1:17" x14ac:dyDescent="0.5">
      <c r="A5" t="s">
        <v>15</v>
      </c>
      <c r="B5" t="s">
        <v>21</v>
      </c>
    </row>
    <row r="6" spans="1:17" x14ac:dyDescent="0.5">
      <c r="A6" t="s">
        <v>16</v>
      </c>
      <c r="B6" t="s">
        <v>22</v>
      </c>
    </row>
    <row r="7" spans="1:17" x14ac:dyDescent="0.5">
      <c r="A7" t="s">
        <v>17</v>
      </c>
      <c r="B7" t="s">
        <v>23</v>
      </c>
    </row>
    <row r="13" spans="1:17" x14ac:dyDescent="0.5">
      <c r="B13" t="s">
        <v>5</v>
      </c>
      <c r="C13" t="s">
        <v>6</v>
      </c>
      <c r="D13" t="s">
        <v>11</v>
      </c>
      <c r="E13" t="s">
        <v>14</v>
      </c>
      <c r="F13" t="s">
        <v>15</v>
      </c>
      <c r="G13" t="s">
        <v>16</v>
      </c>
      <c r="H13" t="s">
        <v>17</v>
      </c>
      <c r="I13" t="s">
        <v>0</v>
      </c>
      <c r="J13" t="s">
        <v>7</v>
      </c>
      <c r="K13" t="s">
        <v>8</v>
      </c>
      <c r="L13" t="s">
        <v>3</v>
      </c>
      <c r="M13" t="s">
        <v>13</v>
      </c>
      <c r="N13" t="s">
        <v>4</v>
      </c>
      <c r="O13" t="s">
        <v>2</v>
      </c>
      <c r="Q13" t="s">
        <v>25</v>
      </c>
    </row>
    <row r="14" spans="1:17" x14ac:dyDescent="0.5">
      <c r="A14" t="s">
        <v>5</v>
      </c>
      <c r="C14">
        <v>2</v>
      </c>
      <c r="D14">
        <v>15</v>
      </c>
      <c r="E14">
        <v>10</v>
      </c>
      <c r="F14">
        <v>3</v>
      </c>
      <c r="G14">
        <v>10</v>
      </c>
      <c r="H14">
        <v>5</v>
      </c>
      <c r="L14">
        <f>B32-N14-M14-SUM(B14:H14)</f>
        <v>128.5</v>
      </c>
      <c r="M14">
        <v>6.5</v>
      </c>
      <c r="N14">
        <v>10</v>
      </c>
      <c r="O14">
        <f>SUM(B14:N14)</f>
        <v>190</v>
      </c>
      <c r="Q14">
        <f>O14-B32</f>
        <v>0</v>
      </c>
    </row>
    <row r="15" spans="1:17" x14ac:dyDescent="0.5">
      <c r="A15" t="s">
        <v>6</v>
      </c>
      <c r="B15">
        <v>10</v>
      </c>
      <c r="D15">
        <v>10</v>
      </c>
      <c r="E15">
        <v>8</v>
      </c>
      <c r="F15">
        <v>5</v>
      </c>
      <c r="G15">
        <v>8</v>
      </c>
      <c r="H15">
        <v>5</v>
      </c>
      <c r="L15">
        <f>C32-N15-M15-SUM(B15:H15)</f>
        <v>64</v>
      </c>
      <c r="M15">
        <v>7</v>
      </c>
      <c r="N15">
        <v>5</v>
      </c>
      <c r="O15">
        <f t="shared" ref="O15:O31" si="0">SUM(B15:N15)</f>
        <v>122</v>
      </c>
      <c r="Q15">
        <f>O15-C32</f>
        <v>0</v>
      </c>
    </row>
    <row r="16" spans="1:17" x14ac:dyDescent="0.5">
      <c r="A16" t="s">
        <v>11</v>
      </c>
      <c r="B16">
        <v>5</v>
      </c>
      <c r="C16">
        <v>5</v>
      </c>
      <c r="E16">
        <v>5</v>
      </c>
      <c r="F16">
        <v>0.5</v>
      </c>
      <c r="G16">
        <v>5</v>
      </c>
      <c r="H16">
        <v>3</v>
      </c>
      <c r="L16">
        <f>D32-N16-M16-SUM(B16:H16)</f>
        <v>30.5</v>
      </c>
      <c r="M16">
        <v>30</v>
      </c>
      <c r="N16">
        <v>20</v>
      </c>
      <c r="O16">
        <f t="shared" si="0"/>
        <v>104</v>
      </c>
      <c r="Q16">
        <f>O16-D32</f>
        <v>0</v>
      </c>
    </row>
    <row r="17" spans="1:17" x14ac:dyDescent="0.5">
      <c r="A17" t="s">
        <v>14</v>
      </c>
      <c r="B17">
        <v>10</v>
      </c>
      <c r="C17">
        <v>0</v>
      </c>
      <c r="D17">
        <v>15</v>
      </c>
      <c r="F17">
        <v>0</v>
      </c>
      <c r="G17">
        <v>3</v>
      </c>
      <c r="H17">
        <v>1</v>
      </c>
      <c r="L17">
        <f>E32-N17-M17-SUM(B17:H17)</f>
        <v>58</v>
      </c>
      <c r="M17">
        <v>5</v>
      </c>
      <c r="N17">
        <v>10</v>
      </c>
      <c r="O17">
        <f t="shared" si="0"/>
        <v>102</v>
      </c>
      <c r="Q17">
        <f>O17-E32</f>
        <v>0</v>
      </c>
    </row>
    <row r="18" spans="1:17" x14ac:dyDescent="0.5">
      <c r="A18" t="s">
        <v>15</v>
      </c>
      <c r="B18">
        <v>3</v>
      </c>
      <c r="C18">
        <v>5</v>
      </c>
      <c r="D18">
        <v>2</v>
      </c>
      <c r="E18">
        <v>2</v>
      </c>
      <c r="G18">
        <v>3</v>
      </c>
      <c r="H18">
        <v>2</v>
      </c>
      <c r="L18">
        <f>F32-N18-M18-SUM(B18:H18)</f>
        <v>29.5</v>
      </c>
      <c r="M18">
        <v>3</v>
      </c>
      <c r="N18">
        <v>5</v>
      </c>
      <c r="O18">
        <f t="shared" si="0"/>
        <v>54.5</v>
      </c>
      <c r="Q18">
        <f>O18-F32</f>
        <v>0</v>
      </c>
    </row>
    <row r="19" spans="1:17" x14ac:dyDescent="0.5">
      <c r="A19" t="s">
        <v>16</v>
      </c>
      <c r="B19">
        <v>2</v>
      </c>
      <c r="C19">
        <v>10</v>
      </c>
      <c r="D19">
        <v>2</v>
      </c>
      <c r="E19">
        <v>5</v>
      </c>
      <c r="F19">
        <v>1</v>
      </c>
      <c r="H19">
        <v>2</v>
      </c>
      <c r="L19">
        <f>G32-N19-M19-SUM(B19:H19)</f>
        <v>57</v>
      </c>
      <c r="M19">
        <v>5</v>
      </c>
      <c r="N19">
        <v>5</v>
      </c>
      <c r="O19">
        <f t="shared" si="0"/>
        <v>89</v>
      </c>
      <c r="Q19">
        <f>O19-G32</f>
        <v>0</v>
      </c>
    </row>
    <row r="20" spans="1:17" x14ac:dyDescent="0.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L20">
        <f>H32-N20-M20-SUM(B20:H20)</f>
        <v>41</v>
      </c>
      <c r="M20">
        <v>20</v>
      </c>
      <c r="N20">
        <v>5</v>
      </c>
      <c r="O20">
        <f t="shared" si="0"/>
        <v>66</v>
      </c>
      <c r="Q20">
        <f>O20-H32</f>
        <v>0</v>
      </c>
    </row>
    <row r="21" spans="1:17" x14ac:dyDescent="0.5">
      <c r="A21" t="s">
        <v>0</v>
      </c>
      <c r="B21">
        <v>100</v>
      </c>
      <c r="C21">
        <v>50</v>
      </c>
      <c r="D21">
        <v>20</v>
      </c>
      <c r="E21">
        <v>40</v>
      </c>
      <c r="F21">
        <v>20</v>
      </c>
      <c r="G21">
        <v>30</v>
      </c>
      <c r="H21">
        <v>20</v>
      </c>
      <c r="O21">
        <f>SUM(B21:H21)</f>
        <v>280</v>
      </c>
      <c r="Q21">
        <f>O21-I32</f>
        <v>0</v>
      </c>
    </row>
    <row r="22" spans="1:17" x14ac:dyDescent="0.5">
      <c r="A22" t="s">
        <v>26</v>
      </c>
      <c r="B22">
        <v>10</v>
      </c>
      <c r="C22">
        <v>10</v>
      </c>
      <c r="D22">
        <v>2</v>
      </c>
      <c r="E22">
        <v>4</v>
      </c>
      <c r="F22">
        <v>5</v>
      </c>
      <c r="G22">
        <v>5</v>
      </c>
      <c r="H22">
        <v>5</v>
      </c>
      <c r="O22">
        <f>SUM(B22:H22)</f>
        <v>41</v>
      </c>
    </row>
    <row r="23" spans="1:17" x14ac:dyDescent="0.5">
      <c r="A23" t="s">
        <v>28</v>
      </c>
      <c r="B23">
        <v>10</v>
      </c>
      <c r="C23">
        <v>20</v>
      </c>
      <c r="D23">
        <v>5</v>
      </c>
      <c r="E23">
        <v>4</v>
      </c>
      <c r="F23">
        <v>10</v>
      </c>
      <c r="G23">
        <v>5</v>
      </c>
      <c r="H23">
        <v>5</v>
      </c>
      <c r="O23">
        <f t="shared" si="0"/>
        <v>59</v>
      </c>
    </row>
    <row r="24" spans="1:17" x14ac:dyDescent="0.5">
      <c r="A24" t="s">
        <v>30</v>
      </c>
      <c r="B24">
        <v>10</v>
      </c>
      <c r="C24">
        <v>10</v>
      </c>
      <c r="D24">
        <v>3</v>
      </c>
      <c r="E24">
        <v>4</v>
      </c>
      <c r="F24">
        <v>5</v>
      </c>
      <c r="G24">
        <v>5</v>
      </c>
      <c r="H24">
        <v>6</v>
      </c>
      <c r="O24">
        <f t="shared" si="0"/>
        <v>43</v>
      </c>
    </row>
    <row r="25" spans="1:17" x14ac:dyDescent="0.5">
      <c r="A25" t="s">
        <v>29</v>
      </c>
      <c r="B25">
        <v>10</v>
      </c>
      <c r="C25">
        <v>3</v>
      </c>
      <c r="D25">
        <v>15</v>
      </c>
      <c r="E25">
        <v>5</v>
      </c>
      <c r="F25">
        <v>1</v>
      </c>
      <c r="G25">
        <v>5</v>
      </c>
      <c r="H25">
        <v>4</v>
      </c>
      <c r="O25">
        <f t="shared" si="0"/>
        <v>43</v>
      </c>
    </row>
    <row r="26" spans="1:17" x14ac:dyDescent="0.5">
      <c r="A26" t="s">
        <v>27</v>
      </c>
      <c r="B26">
        <v>10</v>
      </c>
      <c r="C26">
        <v>5</v>
      </c>
      <c r="D26">
        <v>10</v>
      </c>
      <c r="E26">
        <v>10</v>
      </c>
      <c r="F26">
        <v>3</v>
      </c>
      <c r="G26">
        <v>5</v>
      </c>
      <c r="H26">
        <v>4</v>
      </c>
      <c r="O26">
        <f t="shared" si="0"/>
        <v>47</v>
      </c>
    </row>
    <row r="27" spans="1:17" x14ac:dyDescent="0.5">
      <c r="A27" t="s">
        <v>31</v>
      </c>
      <c r="B27">
        <v>10</v>
      </c>
      <c r="C27">
        <v>2</v>
      </c>
      <c r="D27">
        <v>5</v>
      </c>
      <c r="E27">
        <v>5</v>
      </c>
      <c r="F27">
        <v>1</v>
      </c>
      <c r="G27">
        <v>5</v>
      </c>
      <c r="H27">
        <v>4</v>
      </c>
      <c r="O27">
        <f t="shared" si="0"/>
        <v>32</v>
      </c>
    </row>
    <row r="28" spans="1:17" x14ac:dyDescent="0.5">
      <c r="A28" t="s">
        <v>9</v>
      </c>
      <c r="I28">
        <v>200</v>
      </c>
      <c r="J28">
        <f>0.9*J32</f>
        <v>128.70000000000002</v>
      </c>
      <c r="O28">
        <f t="shared" si="0"/>
        <v>328.70000000000005</v>
      </c>
      <c r="Q28">
        <f>O28+O29-L32</f>
        <v>0</v>
      </c>
    </row>
    <row r="29" spans="1:17" x14ac:dyDescent="0.5">
      <c r="A29" t="s">
        <v>10</v>
      </c>
      <c r="I29">
        <v>50</v>
      </c>
      <c r="K29">
        <f>0.9*K32</f>
        <v>109.8</v>
      </c>
      <c r="O29">
        <f t="shared" si="0"/>
        <v>159.80000000000001</v>
      </c>
      <c r="Q29">
        <f>O28+O29-L32</f>
        <v>0</v>
      </c>
    </row>
    <row r="30" spans="1:17" x14ac:dyDescent="0.5">
      <c r="A30" t="s">
        <v>12</v>
      </c>
      <c r="I30">
        <v>30</v>
      </c>
      <c r="J30">
        <f>0.1*J32</f>
        <v>14.3</v>
      </c>
      <c r="K30">
        <f>0.1*K32</f>
        <v>12.200000000000001</v>
      </c>
      <c r="L30">
        <v>20</v>
      </c>
      <c r="O30">
        <f>SUM(B30:N30)</f>
        <v>76.5</v>
      </c>
      <c r="Q30">
        <f>O30-M32</f>
        <v>0</v>
      </c>
    </row>
    <row r="31" spans="1:17" x14ac:dyDescent="0.5">
      <c r="A31" t="s">
        <v>1</v>
      </c>
      <c r="L31">
        <f>SUM(N14:N20)</f>
        <v>60</v>
      </c>
      <c r="O31">
        <f t="shared" si="0"/>
        <v>60</v>
      </c>
      <c r="Q31">
        <f>O31-N32</f>
        <v>0</v>
      </c>
    </row>
    <row r="32" spans="1:17" x14ac:dyDescent="0.5">
      <c r="A32" t="s">
        <v>2</v>
      </c>
      <c r="B32">
        <f>SUM(B14:B31)</f>
        <v>190</v>
      </c>
      <c r="C32">
        <f t="shared" ref="C32:N32" si="1">SUM(C14:C31)</f>
        <v>122</v>
      </c>
      <c r="D32">
        <f t="shared" si="1"/>
        <v>104</v>
      </c>
      <c r="E32">
        <f t="shared" si="1"/>
        <v>102</v>
      </c>
      <c r="F32">
        <f t="shared" si="1"/>
        <v>54.5</v>
      </c>
      <c r="G32">
        <f t="shared" si="1"/>
        <v>89</v>
      </c>
      <c r="H32">
        <f t="shared" si="1"/>
        <v>66</v>
      </c>
      <c r="I32">
        <f t="shared" si="1"/>
        <v>280</v>
      </c>
      <c r="J32">
        <f>SUM(O22:O24)</f>
        <v>143</v>
      </c>
      <c r="K32">
        <f>SUM(O25:O27)</f>
        <v>122</v>
      </c>
      <c r="L32">
        <f t="shared" si="1"/>
        <v>488.5</v>
      </c>
      <c r="M32">
        <f>SUM(M14:M31)</f>
        <v>76.5</v>
      </c>
      <c r="N32">
        <f t="shared" si="1"/>
        <v>60</v>
      </c>
      <c r="Q32">
        <f>SUM(Q14:Q31)</f>
        <v>0</v>
      </c>
    </row>
  </sheetData>
  <conditionalFormatting sqref="Q32">
    <cfRule type="cellIs" dxfId="1" priority="2" operator="equal">
      <formula>0</formula>
    </cfRule>
  </conditionalFormatting>
  <conditionalFormatting sqref="Q14:Q3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2019-03-23T21:51:32Z</dcterms:modified>
</cp:coreProperties>
</file>