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wan\Documents\"/>
    </mc:Choice>
  </mc:AlternateContent>
  <xr:revisionPtr revIDLastSave="0" documentId="10_ncr:8100000_{EEC470FB-EFC9-4923-B7C5-B8A9C21E8D86}" xr6:coauthVersionLast="33" xr6:coauthVersionMax="33" xr10:uidLastSave="{00000000-0000-0000-0000-000000000000}"/>
  <bookViews>
    <workbookView xWindow="0" yWindow="0" windowWidth="19200" windowHeight="6825" activeTab="5" xr2:uid="{798936B7-B184-4B91-B97D-A63ED44F6EAE}"/>
  </bookViews>
  <sheets>
    <sheet name="Well Summary" sheetId="8" r:id="rId1"/>
    <sheet name="Well A Stage 1" sheetId="2" r:id="rId2"/>
    <sheet name="Customer header" sheetId="3" r:id="rId3"/>
    <sheet name="Customer dialog" sheetId="4" r:id="rId4"/>
    <sheet name="Project summary" sheetId="5" r:id="rId5"/>
    <sheet name="Well information" sheetId="6" r:id="rId6"/>
    <sheet name="Logs" sheetId="7" r:id="rId7"/>
    <sheet name="Well A Well Summary" sheetId="1" r:id="rId8"/>
  </sheets>
  <externalReferences>
    <externalReference r:id="rId9"/>
    <externalReference r:id="rId10"/>
    <externalReference r:id="rId11"/>
  </externalReferences>
  <definedNames>
    <definedName name="\P" localSheetId="1">#REF!</definedName>
    <definedName name="\P">#REF!</definedName>
    <definedName name="Acid">[1]Acid2!$A$1:$J$37</definedName>
    <definedName name="ALL" localSheetId="1">#REF!</definedName>
    <definedName name="ALL">#REF!</definedName>
    <definedName name="BI" localSheetId="1">#REF!</definedName>
    <definedName name="BI">#REF!</definedName>
    <definedName name="BID" localSheetId="1">#REF!</definedName>
    <definedName name="BID">#REF!</definedName>
    <definedName name="Burst" localSheetId="1">#REF!</definedName>
    <definedName name="Burst">#REF!</definedName>
    <definedName name="Capacity" localSheetId="1">#REF!</definedName>
    <definedName name="Capacity">#REF!</definedName>
    <definedName name="Collapse" localSheetId="1">#REF!</definedName>
    <definedName name="Collapse">#REF!</definedName>
    <definedName name="CONTINUE" localSheetId="1">#REF!</definedName>
    <definedName name="CONTINUE">#REF!</definedName>
    <definedName name="Drift" localSheetId="1">#REF!</definedName>
    <definedName name="Drift">#REF!</definedName>
    <definedName name="Field_Engineer" localSheetId="1">'[2]Stage Generator'!#REF!</definedName>
    <definedName name="Field_Engineer">'[2]Stage Generator'!#REF!</definedName>
    <definedName name="FLU" localSheetId="1">#REF!</definedName>
    <definedName name="FLU">#REF!</definedName>
    <definedName name="HEAD" localSheetId="1">#REF!</definedName>
    <definedName name="HEAD">#REF!</definedName>
    <definedName name="HEADER" localSheetId="1">#REF!</definedName>
    <definedName name="HEADER">#REF!</definedName>
    <definedName name="Horizontal2" localSheetId="1">#REF!</definedName>
    <definedName name="Horizontal2">#REF!</definedName>
    <definedName name="ID" localSheetId="1">#REF!</definedName>
    <definedName name="ID">#REF!</definedName>
    <definedName name="jhkj" localSheetId="1">#REF!</definedName>
    <definedName name="jhkj">#REF!</definedName>
    <definedName name="material" localSheetId="1">#REF!</definedName>
    <definedName name="material">#REF!</definedName>
    <definedName name="PipeData">[3]PRICEVR1!$A$4:$D$14</definedName>
    <definedName name="_xlnm.Print_Area" localSheetId="1">'Well A Stage 1'!$A$1:$M$79</definedName>
    <definedName name="_xlnm.Print_Area" localSheetId="7">'Well A Well Summary'!$A$1:$AG$87</definedName>
    <definedName name="PRINTMENU" localSheetId="1">#REF!</definedName>
    <definedName name="PRINTMENU">#REF!</definedName>
    <definedName name="PUM" localSheetId="1">#REF!</definedName>
    <definedName name="PUM">#REF!</definedName>
    <definedName name="PUMP" localSheetId="1">#REF!</definedName>
    <definedName name="PUMP">#REF!</definedName>
    <definedName name="sort" localSheetId="1">#REF!</definedName>
    <definedName name="sort">#REF!</definedName>
    <definedName name="SPE" localSheetId="1">#REF!</definedName>
    <definedName name="SPE">#REF!</definedName>
    <definedName name="SPEC" localSheetId="1">#REF!</definedName>
    <definedName name="SPEC">#REF!</definedName>
    <definedName name="stagefrac" localSheetId="1">#REF!</definedName>
    <definedName name="stagefrac">#REF!</definedName>
    <definedName name="SURE" localSheetId="1">#REF!</definedName>
    <definedName name="SURE">#REF!</definedName>
    <definedName name="t" localSheetId="1">#REF!</definedName>
    <definedName name="t">#REF!</definedName>
    <definedName name="Tensile" localSheetId="1">#REF!</definedName>
    <definedName name="Tensile">#REF!</definedName>
    <definedName name="units" localSheetId="1">#REF!</definedName>
    <definedName name="units">#REF!</definedName>
    <definedName name="wrn.Bid1Report." localSheetId="1" hidden="1">{"CoverView",#N/A,FALSE,"Cover";"SpecsView",#N/A,FALSE,"Specs";"ChemsView",#N/A,FALSE,"Chems";"ScheduleView",#N/A,FALSE,"Schdule";"PriceView",#N/A,FALSE,"Price";"FieldView",#N/A,FALSE,"Price"}</definedName>
    <definedName name="wrn.Bid1Report." hidden="1">{"CoverView",#N/A,FALSE,"Cover";"SpecsView",#N/A,FALSE,"Specs";"ChemsView",#N/A,FALSE,"Chems";"ScheduleView",#N/A,FALSE,"Schdule";"PriceView",#N/A,FALSE,"Price";"FieldView",#N/A,FALSE,"Price"}</definedName>
    <definedName name="x" localSheetId="1" hidden="1">{"CoverView",#N/A,FALSE,"Cover";"SpecsView",#N/A,FALSE,"Specs";"ChemsView",#N/A,FALSE,"Chems";"ScheduleView",#N/A,FALSE,"Schdule";"PriceView",#N/A,FALSE,"Price";"FieldView",#N/A,FALSE,"Price"}</definedName>
    <definedName name="x" hidden="1">{"CoverView",#N/A,FALSE,"Cover";"SpecsView",#N/A,FALSE,"Specs";"ChemsView",#N/A,FALSE,"Chems";"ScheduleView",#N/A,FALSE,"Schdule";"PriceView",#N/A,FALSE,"Price";"FieldView",#N/A,FALSE,"Price"}</definedName>
    <definedName name="z" localSheetId="1" hidden="1">{"CoverView",#N/A,FALSE,"Cover";"SpecsView",#N/A,FALSE,"Specs";"ChemsView",#N/A,FALSE,"Chems";"ScheduleView",#N/A,FALSE,"Schdule";"PriceView",#N/A,FALSE,"Price";"FieldView",#N/A,FALSE,"Price"}</definedName>
    <definedName name="z" hidden="1">{"CoverView",#N/A,FALSE,"Cover";"SpecsView",#N/A,FALSE,"Specs";"ChemsView",#N/A,FALSE,"Chems";"ScheduleView",#N/A,FALSE,"Schdule";"PriceView",#N/A,FALSE,"Price";"FieldView",#N/A,FALSE,"Price"}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I4" i="6"/>
  <c r="G4" i="6"/>
  <c r="G3" i="6"/>
  <c r="I5" i="6" s="1"/>
  <c r="I2" i="6"/>
  <c r="AH200" i="2"/>
  <c r="D36" i="2"/>
  <c r="J35" i="2"/>
  <c r="J34" i="2"/>
  <c r="J33" i="2"/>
  <c r="Q26" i="2"/>
  <c r="K22" i="2"/>
  <c r="K21" i="2"/>
  <c r="K20" i="2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I39" i="1"/>
  <c r="H39" i="1"/>
  <c r="G39" i="1"/>
  <c r="F39" i="1"/>
  <c r="E39" i="1"/>
  <c r="D39" i="1"/>
  <c r="C39" i="1"/>
  <c r="B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I38" i="1"/>
  <c r="H38" i="1"/>
  <c r="G38" i="1"/>
  <c r="F38" i="1"/>
  <c r="E38" i="1"/>
  <c r="D38" i="1"/>
  <c r="C38" i="1"/>
  <c r="B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I37" i="1"/>
  <c r="H37" i="1"/>
  <c r="G37" i="1"/>
  <c r="F37" i="1"/>
  <c r="E37" i="1"/>
  <c r="D37" i="1"/>
  <c r="C37" i="1"/>
  <c r="B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I36" i="1"/>
  <c r="H36" i="1"/>
  <c r="G36" i="1"/>
  <c r="F36" i="1"/>
  <c r="E36" i="1"/>
  <c r="D36" i="1"/>
  <c r="C36" i="1"/>
  <c r="B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I35" i="1"/>
  <c r="H35" i="1"/>
  <c r="G35" i="1"/>
  <c r="F35" i="1"/>
  <c r="E35" i="1"/>
  <c r="D35" i="1"/>
  <c r="C35" i="1"/>
  <c r="B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I34" i="1"/>
  <c r="H34" i="1"/>
  <c r="G34" i="1"/>
  <c r="F34" i="1"/>
  <c r="E34" i="1"/>
  <c r="D34" i="1"/>
  <c r="C34" i="1"/>
  <c r="B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B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B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I31" i="1"/>
  <c r="H31" i="1"/>
  <c r="G31" i="1"/>
  <c r="F31" i="1"/>
  <c r="E31" i="1"/>
  <c r="D31" i="1"/>
  <c r="C31" i="1"/>
  <c r="B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I30" i="1"/>
  <c r="H30" i="1"/>
  <c r="G30" i="1"/>
  <c r="F30" i="1"/>
  <c r="E30" i="1"/>
  <c r="D30" i="1"/>
  <c r="C30" i="1"/>
  <c r="B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I29" i="1"/>
  <c r="H29" i="1"/>
  <c r="G29" i="1"/>
  <c r="F29" i="1"/>
  <c r="E29" i="1"/>
  <c r="D29" i="1"/>
  <c r="C29" i="1"/>
  <c r="B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I28" i="1"/>
  <c r="H28" i="1"/>
  <c r="G28" i="1"/>
  <c r="F28" i="1"/>
  <c r="E28" i="1"/>
  <c r="D28" i="1"/>
  <c r="C28" i="1"/>
  <c r="B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I20" i="1"/>
  <c r="H20" i="1"/>
  <c r="G20" i="1"/>
  <c r="F20" i="1"/>
  <c r="E20" i="1"/>
  <c r="D20" i="1"/>
  <c r="C20" i="1"/>
  <c r="B20" i="1"/>
  <c r="Q18" i="1"/>
  <c r="P18" i="1"/>
  <c r="O18" i="1"/>
  <c r="J22" i="1" l="1"/>
  <c r="J26" i="1"/>
  <c r="J23" i="1"/>
  <c r="J27" i="1"/>
  <c r="J31" i="1"/>
  <c r="J35" i="1"/>
  <c r="J30" i="1"/>
  <c r="J21" i="1"/>
  <c r="J24" i="1"/>
  <c r="J28" i="1"/>
  <c r="J32" i="1"/>
  <c r="J36" i="1"/>
  <c r="J39" i="1"/>
  <c r="J20" i="1"/>
  <c r="J25" i="1"/>
  <c r="J29" i="1"/>
  <c r="J34" i="1"/>
  <c r="J38" i="1"/>
  <c r="J33" i="1"/>
  <c r="J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</author>
  </authors>
  <commentList>
    <comment ref="K12" authorId="0" shapeId="0" xr:uid="{3E0F1F77-8C8D-49E6-B848-C3B4AA3485DC}">
      <text>
        <r>
          <rPr>
            <sz val="9"/>
            <color indexed="81"/>
            <rFont val="Tahoma"/>
            <family val="2"/>
          </rPr>
          <t>Dropped ball, caged ball, no ball, etc.</t>
        </r>
      </text>
    </comment>
    <comment ref="D13" authorId="0" shapeId="0" xr:uid="{8073723B-28EE-481E-9F41-3A077FB75238}">
      <text>
        <r>
          <rPr>
            <b/>
            <sz val="9"/>
            <color indexed="81"/>
            <rFont val="Tahoma"/>
            <family val="2"/>
          </rPr>
          <t>Steve:</t>
        </r>
        <r>
          <rPr>
            <sz val="9"/>
            <color indexed="81"/>
            <rFont val="Tahoma"/>
            <family val="2"/>
          </rPr>
          <t xml:space="preserve">
Insert First Name &amp; Last Name</t>
        </r>
      </text>
    </comment>
    <comment ref="D14" authorId="0" shapeId="0" xr:uid="{12485EA3-7536-4B42-B24C-FD8F1FA15CCE}">
      <text>
        <r>
          <rPr>
            <sz val="9"/>
            <color indexed="81"/>
            <rFont val="Tahoma"/>
            <family val="2"/>
          </rPr>
          <t>Insert First Name &amp; Last Name</t>
        </r>
      </text>
    </comment>
    <comment ref="B28" authorId="0" shapeId="0" xr:uid="{D8314C4C-071C-470E-AB94-394FB477C664}">
      <text>
        <r>
          <rPr>
            <b/>
            <sz val="9"/>
            <color indexed="81"/>
            <rFont val="Tahoma"/>
            <family val="2"/>
          </rPr>
          <t>Start of pumping or when well is opened to start the frac treatment</t>
        </r>
      </text>
    </comment>
    <comment ref="B30" authorId="0" shapeId="0" xr:uid="{1303B9D1-A3D5-4E97-A808-B1C6A720CF0D}">
      <text>
        <r>
          <rPr>
            <b/>
            <sz val="9"/>
            <color indexed="81"/>
            <rFont val="Tahoma"/>
            <family val="2"/>
          </rPr>
          <t>End of frac treatment or when pumps are shutdown to record ISIP</t>
        </r>
      </text>
    </comment>
  </commentList>
</comments>
</file>

<file path=xl/sharedStrings.xml><?xml version="1.0" encoding="utf-8"?>
<sst xmlns="http://schemas.openxmlformats.org/spreadsheetml/2006/main" count="320" uniqueCount="184">
  <si>
    <t>Well Name:</t>
  </si>
  <si>
    <t>Well A</t>
  </si>
  <si>
    <t>Type</t>
  </si>
  <si>
    <t>OD</t>
  </si>
  <si>
    <t>Wt</t>
  </si>
  <si>
    <t>ID</t>
  </si>
  <si>
    <t>Depth [MD]</t>
  </si>
  <si>
    <t>TOL</t>
  </si>
  <si>
    <t>Casing</t>
  </si>
  <si>
    <t>Liner #1</t>
  </si>
  <si>
    <t>Liner #2</t>
  </si>
  <si>
    <t>Stage</t>
  </si>
  <si>
    <t>Date</t>
  </si>
  <si>
    <t>Pre-Frac Pulse Start Time</t>
  </si>
  <si>
    <t>Pre-frac Pulse End Time</t>
  </si>
  <si>
    <t>Stage Start Time</t>
  </si>
  <si>
    <t>Stage End Time</t>
  </si>
  <si>
    <t>Post-frac Pulse Start</t>
  </si>
  <si>
    <t>Post-frac Pulse End</t>
  </si>
  <si>
    <t>Long Term Data Collection</t>
  </si>
  <si>
    <t>Well Opening Pressure</t>
  </si>
  <si>
    <t>ISIP</t>
  </si>
  <si>
    <t>Total Pad Volume</t>
  </si>
  <si>
    <t>Total Clean Volume</t>
  </si>
  <si>
    <t>Flush Volume</t>
  </si>
  <si>
    <t>Plug Depth</t>
  </si>
  <si>
    <t>Top Perf</t>
  </si>
  <si>
    <t>Bottom Perf</t>
  </si>
  <si>
    <t>Shots per Foot</t>
  </si>
  <si>
    <t>Event/Type</t>
  </si>
  <si>
    <t>Clusters</t>
  </si>
  <si>
    <t>Last Fluid Injected</t>
  </si>
  <si>
    <t>Last Fluid Volume</t>
  </si>
  <si>
    <t>2nd to Last</t>
  </si>
  <si>
    <t>2nd to Last Volume</t>
  </si>
  <si>
    <t>3rd to Last</t>
  </si>
  <si>
    <t>3rd to Last Volume</t>
  </si>
  <si>
    <t>BHT</t>
  </si>
  <si>
    <t>Slurry Volume</t>
  </si>
  <si>
    <t>[#]</t>
  </si>
  <si>
    <t>[mm/dd/yyyy]</t>
  </si>
  <si>
    <t>[hh:mm:ss]</t>
  </si>
  <si>
    <t>[psi]</t>
  </si>
  <si>
    <t>[bbls]</t>
  </si>
  <si>
    <t>[lbs]</t>
  </si>
  <si>
    <t>[ft]</t>
  </si>
  <si>
    <t>[MD]</t>
  </si>
  <si>
    <t>#</t>
  </si>
  <si>
    <t>[yes/no]</t>
  </si>
  <si>
    <t>Fluid Type</t>
  </si>
  <si>
    <r>
      <t>[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Arial"/>
        <family val="2"/>
      </rPr>
      <t>F]</t>
    </r>
  </si>
  <si>
    <t>Stage Tracking</t>
  </si>
  <si>
    <t>Date:</t>
  </si>
  <si>
    <t>Customer:</t>
  </si>
  <si>
    <t>Stage #:</t>
  </si>
  <si>
    <t>Plug Type:</t>
  </si>
  <si>
    <t>Well:</t>
  </si>
  <si>
    <r>
      <t>BHT [</t>
    </r>
    <r>
      <rPr>
        <b/>
        <sz val="12"/>
        <rFont val="Calibri"/>
        <family val="2"/>
      </rPr>
      <t>°</t>
    </r>
    <r>
      <rPr>
        <b/>
        <sz val="12"/>
        <rFont val="Arial"/>
        <family val="2"/>
      </rPr>
      <t>F]:</t>
    </r>
  </si>
  <si>
    <t>Plug Seat Technique:</t>
  </si>
  <si>
    <t>Field Engineer (Days):</t>
  </si>
  <si>
    <t>BHP [psi]:</t>
  </si>
  <si>
    <t>Did an event occur?</t>
  </si>
  <si>
    <t>Field Engieer (Nights):</t>
  </si>
  <si>
    <t>Frac Design:</t>
  </si>
  <si>
    <t>Seismos Data Collection:</t>
  </si>
  <si>
    <t>Perforation Interval Information</t>
  </si>
  <si>
    <t>Top Perf [MD]:</t>
  </si>
  <si>
    <t>Perf Diameter [in]:</t>
  </si>
  <si>
    <t>Displacement Volume</t>
  </si>
  <si>
    <t>Btm Perf [MD]:</t>
  </si>
  <si>
    <t>SPF:</t>
  </si>
  <si>
    <t>Top Perf [bbls]:</t>
  </si>
  <si>
    <t>Plug Depth [MD]:</t>
  </si>
  <si>
    <t>Pumped Diverter:</t>
  </si>
  <si>
    <t>Btm Perf [bbls]:</t>
  </si>
  <si>
    <t># of Clusters:</t>
  </si>
  <si>
    <t>Diverter Type:</t>
  </si>
  <si>
    <t>Plug [bbls]:</t>
  </si>
  <si>
    <t>Perf Gun Description:</t>
  </si>
  <si>
    <t>Acid:</t>
  </si>
  <si>
    <t>Stage Data</t>
  </si>
  <si>
    <t>Stage Start Time:</t>
  </si>
  <si>
    <t>Option Button Selects Prop for Calcs</t>
  </si>
  <si>
    <t>Pumping Summary</t>
  </si>
  <si>
    <t>Opening Well [psi]:</t>
  </si>
  <si>
    <t>Proppant #1 Data</t>
  </si>
  <si>
    <t>Description</t>
  </si>
  <si>
    <t>Design</t>
  </si>
  <si>
    <t>Actual</t>
  </si>
  <si>
    <t>Stage End Time:</t>
  </si>
  <si>
    <t>Description:</t>
  </si>
  <si>
    <t>Max Prop Conc [ppa]:</t>
  </si>
  <si>
    <t>ISIP [psi]:</t>
  </si>
  <si>
    <t>Specific Gravity:</t>
  </si>
  <si>
    <t>Total Pad Volume [bbls]:</t>
  </si>
  <si>
    <r>
      <t>Bulk Density [lbs/ft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]:</t>
    </r>
  </si>
  <si>
    <t>Total Clean Fluid Volume [bbls]:</t>
  </si>
  <si>
    <t>Fluid Parameters</t>
  </si>
  <si>
    <t>Base Fluid Type:</t>
  </si>
  <si>
    <t>Proppant #2 Data (If applicable)</t>
  </si>
  <si>
    <t>Base Fluid Density [ppg]:</t>
  </si>
  <si>
    <t>Max Conc Density [ppg]:</t>
  </si>
  <si>
    <t>Acid Volume [gals]:</t>
  </si>
  <si>
    <t>Flush Volume [bbls]:</t>
  </si>
  <si>
    <t>Last 3 Fluids Injected Into Formation</t>
  </si>
  <si>
    <t>Slurry Volume [bbls]:</t>
  </si>
  <si>
    <t>Order</t>
  </si>
  <si>
    <t>[ppg]</t>
  </si>
  <si>
    <t>Proppant #3 Data (If applicable)</t>
  </si>
  <si>
    <t>Last</t>
  </si>
  <si>
    <t>Active Data</t>
  </si>
  <si>
    <t>Pulsing Parameters</t>
  </si>
  <si>
    <t>Wave Type:</t>
  </si>
  <si>
    <t>Pre-frac Pulses</t>
  </si>
  <si>
    <t>Post-frac Pulses</t>
  </si>
  <si>
    <t>Periods:</t>
  </si>
  <si>
    <t>Start Time:</t>
  </si>
  <si>
    <t>Freq [Hz]:</t>
  </si>
  <si>
    <t>End Time:</t>
  </si>
  <si>
    <t>Offset [V]:</t>
  </si>
  <si>
    <t># of Pulses:</t>
  </si>
  <si>
    <t>Amplitude:</t>
  </si>
  <si>
    <t>N/A</t>
  </si>
  <si>
    <t>Slickwater</t>
  </si>
  <si>
    <t>Other</t>
  </si>
  <si>
    <t>Square Wave</t>
  </si>
  <si>
    <t>Linear Gel</t>
  </si>
  <si>
    <t>Yes</t>
  </si>
  <si>
    <t>Active</t>
  </si>
  <si>
    <t>Triangle Wave</t>
  </si>
  <si>
    <t>Crosslink</t>
  </si>
  <si>
    <t>No</t>
  </si>
  <si>
    <t>Passive</t>
  </si>
  <si>
    <t>Sine Wave</t>
  </si>
  <si>
    <t>Hybrid</t>
  </si>
  <si>
    <t>Plug Shift</t>
  </si>
  <si>
    <t>Active/Passive</t>
  </si>
  <si>
    <t>Screenout</t>
  </si>
  <si>
    <t>Customer Field Rep:</t>
  </si>
  <si>
    <t>Rep Contact #:</t>
  </si>
  <si>
    <t>Field:</t>
  </si>
  <si>
    <t>Pad Name:</t>
  </si>
  <si>
    <t>Well Name[s]:</t>
  </si>
  <si>
    <t>Basin:</t>
  </si>
  <si>
    <t>Customer / Project Input dialog</t>
  </si>
  <si>
    <t>Job #:</t>
  </si>
  <si>
    <t>AFE #:</t>
  </si>
  <si>
    <t>Formation:</t>
  </si>
  <si>
    <t>County:</t>
  </si>
  <si>
    <t>State:</t>
  </si>
  <si>
    <t>Start Date:</t>
  </si>
  <si>
    <t>End Date:</t>
  </si>
  <si>
    <t>Customer Header</t>
  </si>
  <si>
    <t>Project Summary</t>
  </si>
  <si>
    <t>Small Widget</t>
  </si>
  <si>
    <t>Well Information (project view)</t>
  </si>
  <si>
    <t>Surface Vol. [bbls]</t>
  </si>
  <si>
    <t>bbls</t>
  </si>
  <si>
    <t>gallons</t>
  </si>
  <si>
    <t>Well Information - Small Widget</t>
  </si>
  <si>
    <t>Date / time</t>
  </si>
  <si>
    <t>Project</t>
  </si>
  <si>
    <t>Well</t>
  </si>
  <si>
    <t>Message</t>
  </si>
  <si>
    <t>Total Sand</t>
  </si>
  <si>
    <t>[°F]</t>
  </si>
  <si>
    <t>project</t>
  </si>
  <si>
    <t>Customer</t>
  </si>
  <si>
    <t>Well names</t>
  </si>
  <si>
    <t>Current date time (24hr)</t>
  </si>
  <si>
    <t>Well Structure</t>
  </si>
  <si>
    <t>Surface volume</t>
  </si>
  <si>
    <t>Outer diameter</t>
  </si>
  <si>
    <t>weight</t>
  </si>
  <si>
    <t>inner diameter</t>
  </si>
  <si>
    <t>Daily log</t>
  </si>
  <si>
    <t xml:space="preserve">field log </t>
  </si>
  <si>
    <t>measured depth</t>
  </si>
  <si>
    <t>bottom</t>
  </si>
  <si>
    <t>shoots per foot</t>
  </si>
  <si>
    <t>bottom hole temp</t>
  </si>
  <si>
    <t>bottom hole pressure</t>
  </si>
  <si>
    <t>instantan shut in pressure</t>
  </si>
  <si>
    <t>pound per 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</si>
</sst>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[$-F800]dddd\,\ mmmm\ dd\,\ yyyy"/>
    <numFmt numFmtId="165" formatCode="[$-F400]h:mm:ss\ AM/PM"/>
    <numFmt numFmtId="166" formatCode="h:mm:ss;@"/>
    <numFmt numFmtId="167" formatCode="mm/dd/yy"/>
    <numFmt numFmtId="168" formatCode="h:mm;@"/>
    <numFmt numFmtId="169" formatCode="#,##0.0"/>
    <numFmt numFmtId="170" formatCode="#,##0.0\ \'"/>
    <numFmt numFmtId="171" formatCode="0.00\ &quot;in&quot;"/>
    <numFmt numFmtId="172" formatCode="0.00\ &quot;lb/gal&quot;"/>
    <numFmt numFmtId="173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Black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b/>
      <vertAlign val="superscript"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249977111117893"/>
      <name val="Arial"/>
      <family val="2"/>
    </font>
    <font>
      <b/>
      <sz val="12"/>
      <color theme="9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2" fillId="0" borderId="0"/>
  </cellStyleXfs>
  <cellXfs count="262">
    <xf numFmtId="0" fontId="0" fillId="0" borderId="0" xfId="0"/>
    <xf numFmtId="0" fontId="3" fillId="4" borderId="1" xfId="0" applyFont="1" applyFill="1" applyBorder="1" applyAlignment="1"/>
    <xf numFmtId="0" fontId="3" fillId="4" borderId="2" xfId="0" applyFont="1" applyFill="1" applyBorder="1" applyAlignment="1"/>
    <xf numFmtId="4" fontId="4" fillId="4" borderId="2" xfId="0" applyNumberFormat="1" applyFont="1" applyFill="1" applyBorder="1"/>
    <xf numFmtId="4" fontId="4" fillId="4" borderId="3" xfId="0" applyNumberFormat="1" applyFont="1" applyFill="1" applyBorder="1"/>
    <xf numFmtId="0" fontId="4" fillId="0" borderId="0" xfId="0" applyFont="1"/>
    <xf numFmtId="0" fontId="0" fillId="4" borderId="4" xfId="0" applyFill="1" applyBorder="1" applyAlignment="1">
      <alignment horizontal="center"/>
    </xf>
    <xf numFmtId="4" fontId="4" fillId="4" borderId="8" xfId="0" applyNumberFormat="1" applyFont="1" applyFill="1" applyBorder="1"/>
    <xf numFmtId="0" fontId="0" fillId="4" borderId="11" xfId="0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7" fillId="4" borderId="0" xfId="0" applyFont="1" applyFill="1" applyBorder="1" applyAlignment="1"/>
    <xf numFmtId="4" fontId="4" fillId="4" borderId="0" xfId="0" applyNumberFormat="1" applyFont="1" applyFill="1" applyBorder="1"/>
    <xf numFmtId="0" fontId="4" fillId="4" borderId="0" xfId="0" applyFont="1" applyFill="1" applyBorder="1"/>
    <xf numFmtId="164" fontId="4" fillId="4" borderId="0" xfId="0" applyNumberFormat="1" applyFont="1" applyFill="1" applyBorder="1"/>
    <xf numFmtId="165" fontId="4" fillId="4" borderId="0" xfId="0" applyNumberFormat="1" applyFont="1" applyFill="1" applyBorder="1"/>
    <xf numFmtId="166" fontId="4" fillId="4" borderId="0" xfId="0" applyNumberFormat="1" applyFont="1" applyFill="1" applyBorder="1"/>
    <xf numFmtId="0" fontId="8" fillId="5" borderId="15" xfId="2" applyFont="1" applyFill="1" applyBorder="1" applyAlignment="1">
      <alignment horizontal="left"/>
    </xf>
    <xf numFmtId="167" fontId="7" fillId="6" borderId="15" xfId="3" applyNumberFormat="1" applyFont="1" applyFill="1" applyBorder="1" applyAlignment="1" applyProtection="1">
      <alignment horizontal="center" vertical="center"/>
      <protection locked="0"/>
    </xf>
    <xf numFmtId="167" fontId="7" fillId="4" borderId="0" xfId="2" applyNumberFormat="1" applyFont="1" applyFill="1" applyBorder="1" applyAlignment="1"/>
    <xf numFmtId="0" fontId="9" fillId="5" borderId="16" xfId="3" applyFont="1" applyFill="1" applyBorder="1" applyAlignment="1">
      <alignment horizontal="center" vertical="center" wrapText="1"/>
    </xf>
    <xf numFmtId="0" fontId="8" fillId="5" borderId="16" xfId="3" applyFont="1" applyFill="1" applyBorder="1" applyAlignment="1">
      <alignment horizontal="center" vertical="center" wrapText="1"/>
    </xf>
    <xf numFmtId="0" fontId="8" fillId="5" borderId="16" xfId="2" applyFont="1" applyFill="1" applyBorder="1" applyAlignment="1">
      <alignment horizontal="center"/>
    </xf>
    <xf numFmtId="167" fontId="8" fillId="5" borderId="16" xfId="3" applyNumberFormat="1" applyFont="1" applyFill="1" applyBorder="1" applyAlignment="1">
      <alignment horizontal="center"/>
    </xf>
    <xf numFmtId="167" fontId="8" fillId="5" borderId="16" xfId="2" applyNumberFormat="1" applyFont="1" applyFill="1" applyBorder="1" applyAlignment="1">
      <alignment horizontal="center"/>
    </xf>
    <xf numFmtId="0" fontId="9" fillId="5" borderId="16" xfId="3" applyFont="1" applyFill="1" applyBorder="1" applyAlignment="1" applyProtection="1">
      <alignment horizontal="center" vertical="center" wrapText="1"/>
      <protection locked="0"/>
    </xf>
    <xf numFmtId="2" fontId="7" fillId="6" borderId="17" xfId="3" applyNumberFormat="1" applyFont="1" applyFill="1" applyBorder="1" applyAlignment="1" applyProtection="1">
      <alignment horizontal="center" vertical="center"/>
      <protection locked="0"/>
    </xf>
    <xf numFmtId="0" fontId="7" fillId="6" borderId="17" xfId="2" applyFont="1" applyFill="1" applyBorder="1" applyAlignment="1" applyProtection="1">
      <alignment horizontal="center" vertical="center"/>
      <protection locked="0"/>
    </xf>
    <xf numFmtId="0" fontId="7" fillId="6" borderId="17" xfId="3" applyNumberFormat="1" applyFont="1" applyFill="1" applyBorder="1" applyAlignment="1" applyProtection="1">
      <alignment horizontal="center" vertical="center"/>
      <protection locked="0"/>
    </xf>
    <xf numFmtId="3" fontId="7" fillId="6" borderId="17" xfId="1" applyNumberFormat="1" applyFont="1" applyFill="1" applyBorder="1" applyAlignment="1" applyProtection="1">
      <alignment horizontal="center" vertical="center"/>
      <protection locked="0"/>
    </xf>
    <xf numFmtId="0" fontId="7" fillId="7" borderId="17" xfId="2" applyFont="1" applyFill="1" applyBorder="1" applyAlignment="1">
      <alignment horizontal="center" vertical="center"/>
    </xf>
    <xf numFmtId="0" fontId="9" fillId="5" borderId="15" xfId="3" applyFont="1" applyFill="1" applyBorder="1" applyAlignment="1" applyProtection="1">
      <alignment horizontal="center" vertical="center" wrapText="1"/>
      <protection locked="0"/>
    </xf>
    <xf numFmtId="2" fontId="7" fillId="6" borderId="18" xfId="3" applyNumberFormat="1" applyFont="1" applyFill="1" applyBorder="1" applyAlignment="1" applyProtection="1">
      <alignment horizontal="center" vertical="center"/>
      <protection locked="0"/>
    </xf>
    <xf numFmtId="0" fontId="7" fillId="6" borderId="18" xfId="2" applyFont="1" applyFill="1" applyBorder="1" applyAlignment="1" applyProtection="1">
      <alignment horizontal="center" vertical="center"/>
      <protection locked="0"/>
    </xf>
    <xf numFmtId="0" fontId="7" fillId="6" borderId="18" xfId="3" applyFont="1" applyFill="1" applyBorder="1" applyAlignment="1" applyProtection="1">
      <alignment horizontal="center" vertical="center"/>
      <protection locked="0"/>
    </xf>
    <xf numFmtId="3" fontId="7" fillId="6" borderId="18" xfId="1" applyNumberFormat="1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 vertical="center"/>
    </xf>
    <xf numFmtId="164" fontId="9" fillId="4" borderId="19" xfId="0" applyNumberFormat="1" applyFont="1" applyFill="1" applyBorder="1" applyAlignment="1">
      <alignment horizontal="center" vertical="center"/>
    </xf>
    <xf numFmtId="165" fontId="9" fillId="4" borderId="19" xfId="0" applyNumberFormat="1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166" fontId="9" fillId="4" borderId="19" xfId="0" applyNumberFormat="1" applyFont="1" applyFill="1" applyBorder="1" applyAlignment="1">
      <alignment horizontal="center" vertical="center"/>
    </xf>
    <xf numFmtId="4" fontId="9" fillId="4" borderId="19" xfId="0" applyNumberFormat="1" applyFont="1" applyFill="1" applyBorder="1" applyAlignment="1">
      <alignment horizontal="center" vertical="center"/>
    </xf>
    <xf numFmtId="0" fontId="9" fillId="4" borderId="8" xfId="0" applyFont="1" applyFill="1" applyBorder="1"/>
    <xf numFmtId="0" fontId="9" fillId="0" borderId="0" xfId="0" applyFont="1"/>
    <xf numFmtId="0" fontId="9" fillId="4" borderId="20" xfId="0" applyFont="1" applyFill="1" applyBorder="1" applyAlignment="1">
      <alignment horizontal="center" vertical="center"/>
    </xf>
    <xf numFmtId="164" fontId="9" fillId="4" borderId="20" xfId="0" applyNumberFormat="1" applyFont="1" applyFill="1" applyBorder="1" applyAlignment="1">
      <alignment horizontal="center" vertical="center"/>
    </xf>
    <xf numFmtId="165" fontId="9" fillId="4" borderId="20" xfId="0" applyNumberFormat="1" applyFont="1" applyFill="1" applyBorder="1" applyAlignment="1">
      <alignment horizontal="center" vertical="center"/>
    </xf>
    <xf numFmtId="166" fontId="9" fillId="4" borderId="20" xfId="0" applyNumberFormat="1" applyFont="1" applyFill="1" applyBorder="1" applyAlignment="1">
      <alignment horizontal="center" vertical="center"/>
    </xf>
    <xf numFmtId="4" fontId="9" fillId="4" borderId="20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14" fontId="6" fillId="4" borderId="16" xfId="0" applyNumberFormat="1" applyFont="1" applyFill="1" applyBorder="1" applyAlignment="1">
      <alignment horizontal="center" vertical="center"/>
    </xf>
    <xf numFmtId="168" fontId="6" fillId="4" borderId="16" xfId="0" applyNumberFormat="1" applyFont="1" applyFill="1" applyBorder="1" applyAlignment="1">
      <alignment horizontal="center" vertical="center"/>
    </xf>
    <xf numFmtId="168" fontId="6" fillId="4" borderId="17" xfId="0" applyNumberFormat="1" applyFont="1" applyFill="1" applyBorder="1" applyAlignment="1">
      <alignment horizontal="center" vertical="center"/>
    </xf>
    <xf numFmtId="3" fontId="6" fillId="4" borderId="16" xfId="0" applyNumberFormat="1" applyFont="1" applyFill="1" applyBorder="1" applyAlignment="1">
      <alignment horizontal="center" vertical="center"/>
    </xf>
    <xf numFmtId="169" fontId="6" fillId="4" borderId="16" xfId="0" applyNumberFormat="1" applyFont="1" applyFill="1" applyBorder="1" applyAlignment="1">
      <alignment horizontal="center" vertical="center"/>
    </xf>
    <xf numFmtId="170" fontId="6" fillId="4" borderId="16" xfId="0" applyNumberFormat="1" applyFont="1" applyFill="1" applyBorder="1" applyAlignment="1">
      <alignment horizontal="center" vertical="center"/>
    </xf>
    <xf numFmtId="4" fontId="6" fillId="4" borderId="16" xfId="0" applyNumberFormat="1" applyFont="1" applyFill="1" applyBorder="1" applyAlignment="1">
      <alignment horizontal="center" vertical="center"/>
    </xf>
    <xf numFmtId="0" fontId="6" fillId="4" borderId="8" xfId="0" applyFont="1" applyFill="1" applyBorder="1"/>
    <xf numFmtId="0" fontId="6" fillId="0" borderId="0" xfId="0" applyFont="1"/>
    <xf numFmtId="0" fontId="6" fillId="4" borderId="17" xfId="0" applyFont="1" applyFill="1" applyBorder="1" applyAlignment="1">
      <alignment horizontal="center" vertical="center"/>
    </xf>
    <xf numFmtId="14" fontId="6" fillId="4" borderId="17" xfId="0" applyNumberFormat="1" applyFont="1" applyFill="1" applyBorder="1" applyAlignment="1">
      <alignment horizontal="center" vertical="center"/>
    </xf>
    <xf numFmtId="3" fontId="6" fillId="4" borderId="17" xfId="0" applyNumberFormat="1" applyFont="1" applyFill="1" applyBorder="1" applyAlignment="1">
      <alignment horizontal="center" vertical="center"/>
    </xf>
    <xf numFmtId="169" fontId="6" fillId="4" borderId="17" xfId="0" applyNumberFormat="1" applyFont="1" applyFill="1" applyBorder="1" applyAlignment="1">
      <alignment horizontal="center" vertical="center"/>
    </xf>
    <xf numFmtId="170" fontId="6" fillId="4" borderId="17" xfId="0" applyNumberFormat="1" applyFont="1" applyFill="1" applyBorder="1" applyAlignment="1">
      <alignment horizontal="center" vertical="center"/>
    </xf>
    <xf numFmtId="4" fontId="6" fillId="4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9" fontId="6" fillId="4" borderId="21" xfId="0" applyNumberFormat="1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168" fontId="6" fillId="4" borderId="18" xfId="0" applyNumberFormat="1" applyFont="1" applyFill="1" applyBorder="1" applyAlignment="1">
      <alignment horizontal="center" vertical="center"/>
    </xf>
    <xf numFmtId="3" fontId="6" fillId="4" borderId="18" xfId="0" applyNumberFormat="1" applyFont="1" applyFill="1" applyBorder="1" applyAlignment="1">
      <alignment horizontal="center" vertical="center"/>
    </xf>
    <xf numFmtId="169" fontId="6" fillId="4" borderId="18" xfId="0" applyNumberFormat="1" applyFont="1" applyFill="1" applyBorder="1" applyAlignment="1">
      <alignment horizontal="center" vertical="center"/>
    </xf>
    <xf numFmtId="170" fontId="6" fillId="4" borderId="18" xfId="0" applyNumberFormat="1" applyFont="1" applyFill="1" applyBorder="1" applyAlignment="1">
      <alignment horizontal="center" vertical="center"/>
    </xf>
    <xf numFmtId="4" fontId="6" fillId="4" borderId="18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/>
    </xf>
    <xf numFmtId="0" fontId="6" fillId="4" borderId="23" xfId="0" applyFont="1" applyFill="1" applyBorder="1"/>
    <xf numFmtId="164" fontId="6" fillId="4" borderId="23" xfId="0" applyNumberFormat="1" applyFont="1" applyFill="1" applyBorder="1"/>
    <xf numFmtId="165" fontId="6" fillId="4" borderId="23" xfId="0" applyNumberFormat="1" applyFont="1" applyFill="1" applyBorder="1"/>
    <xf numFmtId="166" fontId="6" fillId="4" borderId="23" xfId="0" applyNumberFormat="1" applyFont="1" applyFill="1" applyBorder="1"/>
    <xf numFmtId="4" fontId="6" fillId="4" borderId="23" xfId="0" applyNumberFormat="1" applyFont="1" applyFill="1" applyBorder="1"/>
    <xf numFmtId="0" fontId="6" fillId="4" borderId="24" xfId="0" applyFont="1" applyFill="1" applyBorder="1"/>
    <xf numFmtId="0" fontId="6" fillId="4" borderId="25" xfId="0" applyFont="1" applyFill="1" applyBorder="1"/>
    <xf numFmtId="0" fontId="6" fillId="4" borderId="0" xfId="0" applyFont="1" applyFill="1"/>
    <xf numFmtId="164" fontId="6" fillId="4" borderId="0" xfId="0" applyNumberFormat="1" applyFont="1" applyFill="1"/>
    <xf numFmtId="165" fontId="6" fillId="4" borderId="0" xfId="0" applyNumberFormat="1" applyFont="1" applyFill="1"/>
    <xf numFmtId="166" fontId="6" fillId="4" borderId="0" xfId="0" applyNumberFormat="1" applyFont="1" applyFill="1"/>
    <xf numFmtId="4" fontId="6" fillId="4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4" fontId="4" fillId="0" borderId="0" xfId="0" applyNumberFormat="1" applyFont="1"/>
    <xf numFmtId="0" fontId="3" fillId="4" borderId="1" xfId="0" applyFont="1" applyFill="1" applyBorder="1" applyAlignment="1" applyProtection="1"/>
    <xf numFmtId="0" fontId="3" fillId="4" borderId="2" xfId="0" applyFont="1" applyFill="1" applyBorder="1" applyAlignment="1" applyProtection="1"/>
    <xf numFmtId="0" fontId="0" fillId="4" borderId="3" xfId="0" applyFill="1" applyBorder="1" applyProtection="1"/>
    <xf numFmtId="0" fontId="0" fillId="4" borderId="4" xfId="0" applyFill="1" applyBorder="1" applyAlignment="1" applyProtection="1">
      <alignment horizontal="center"/>
    </xf>
    <xf numFmtId="0" fontId="0" fillId="4" borderId="8" xfId="0" applyFill="1" applyBorder="1" applyProtection="1"/>
    <xf numFmtId="0" fontId="0" fillId="4" borderId="11" xfId="0" applyFill="1" applyBorder="1" applyAlignment="1" applyProtection="1">
      <alignment horizontal="center"/>
    </xf>
    <xf numFmtId="0" fontId="6" fillId="4" borderId="11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/>
    <xf numFmtId="0" fontId="6" fillId="4" borderId="8" xfId="0" applyFont="1" applyFill="1" applyBorder="1" applyProtection="1"/>
    <xf numFmtId="0" fontId="8" fillId="5" borderId="15" xfId="0" applyFont="1" applyFill="1" applyBorder="1" applyAlignment="1" applyProtection="1">
      <alignment vertical="center"/>
    </xf>
    <xf numFmtId="14" fontId="7" fillId="6" borderId="15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center"/>
    </xf>
    <xf numFmtId="0" fontId="6" fillId="4" borderId="11" xfId="0" applyFont="1" applyFill="1" applyBorder="1" applyAlignment="1" applyProtection="1">
      <alignment horizontal="right"/>
    </xf>
    <xf numFmtId="0" fontId="8" fillId="5" borderId="16" xfId="0" applyFont="1" applyFill="1" applyBorder="1" applyAlignment="1" applyProtection="1">
      <alignment horizontal="left" vertical="center"/>
    </xf>
    <xf numFmtId="0" fontId="7" fillId="6" borderId="16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right" vertical="center"/>
    </xf>
    <xf numFmtId="0" fontId="0" fillId="0" borderId="0" xfId="0" applyAlignment="1"/>
    <xf numFmtId="0" fontId="8" fillId="5" borderId="17" xfId="0" applyFont="1" applyFill="1" applyBorder="1" applyAlignment="1" applyProtection="1">
      <alignment horizontal="left" vertical="center"/>
    </xf>
    <xf numFmtId="0" fontId="7" fillId="6" borderId="17" xfId="0" applyFont="1" applyFill="1" applyBorder="1" applyAlignment="1" applyProtection="1">
      <alignment horizontal="center" vertical="center"/>
    </xf>
    <xf numFmtId="0" fontId="8" fillId="5" borderId="18" xfId="0" applyFont="1" applyFill="1" applyBorder="1" applyAlignment="1" applyProtection="1">
      <alignment horizontal="left" vertical="center"/>
    </xf>
    <xf numFmtId="0" fontId="7" fillId="6" borderId="18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right" vertical="center"/>
    </xf>
    <xf numFmtId="0" fontId="7" fillId="4" borderId="0" xfId="0" applyFont="1" applyFill="1" applyBorder="1" applyAlignment="1" applyProtection="1">
      <alignment horizontal="center"/>
    </xf>
    <xf numFmtId="164" fontId="6" fillId="4" borderId="0" xfId="0" applyNumberFormat="1" applyFont="1" applyFill="1" applyBorder="1" applyAlignment="1" applyProtection="1"/>
    <xf numFmtId="0" fontId="6" fillId="4" borderId="0" xfId="0" applyFont="1" applyFill="1" applyBorder="1" applyProtection="1"/>
    <xf numFmtId="0" fontId="9" fillId="4" borderId="11" xfId="0" applyFont="1" applyFill="1" applyBorder="1" applyAlignment="1" applyProtection="1"/>
    <xf numFmtId="0" fontId="6" fillId="4" borderId="11" xfId="0" applyFont="1" applyFill="1" applyBorder="1" applyProtection="1"/>
    <xf numFmtId="0" fontId="0" fillId="4" borderId="11" xfId="0" applyFill="1" applyBorder="1" applyProtection="1"/>
    <xf numFmtId="3" fontId="6" fillId="6" borderId="16" xfId="1" applyNumberFormat="1" applyFont="1" applyFill="1" applyBorder="1" applyAlignment="1" applyProtection="1">
      <alignment horizontal="center" vertical="center"/>
    </xf>
    <xf numFmtId="171" fontId="7" fillId="6" borderId="16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/>
    <xf numFmtId="3" fontId="6" fillId="6" borderId="17" xfId="1" applyNumberFormat="1" applyFont="1" applyFill="1" applyBorder="1" applyAlignment="1" applyProtection="1">
      <alignment horizontal="center" vertical="center"/>
    </xf>
    <xf numFmtId="3" fontId="8" fillId="5" borderId="16" xfId="0" applyNumberFormat="1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/>
    <xf numFmtId="3" fontId="8" fillId="5" borderId="17" xfId="0" applyNumberFormat="1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vertical="center"/>
    </xf>
    <xf numFmtId="3" fontId="8" fillId="5" borderId="18" xfId="0" applyNumberFormat="1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/>
    <xf numFmtId="0" fontId="8" fillId="5" borderId="15" xfId="0" applyFont="1" applyFill="1" applyBorder="1" applyAlignment="1" applyProtection="1">
      <alignment horizontal="center" vertical="center"/>
    </xf>
    <xf numFmtId="0" fontId="9" fillId="5" borderId="29" xfId="0" applyFont="1" applyFill="1" applyBorder="1" applyAlignment="1" applyProtection="1">
      <alignment horizontal="left" vertical="center"/>
    </xf>
    <xf numFmtId="0" fontId="6" fillId="6" borderId="29" xfId="0" applyFont="1" applyFill="1" applyBorder="1" applyAlignment="1" applyProtection="1">
      <alignment horizontal="center" vertical="center"/>
    </xf>
    <xf numFmtId="0" fontId="8" fillId="8" borderId="16" xfId="0" applyFont="1" applyFill="1" applyBorder="1" applyAlignment="1" applyProtection="1">
      <alignment horizontal="left" vertical="center"/>
    </xf>
    <xf numFmtId="0" fontId="9" fillId="5" borderId="17" xfId="0" applyFont="1" applyFill="1" applyBorder="1" applyAlignment="1" applyProtection="1">
      <alignment horizontal="left" vertical="center"/>
    </xf>
    <xf numFmtId="0" fontId="6" fillId="6" borderId="17" xfId="0" applyFont="1" applyFill="1" applyBorder="1" applyAlignment="1" applyProtection="1">
      <alignment horizontal="center" vertical="center"/>
    </xf>
    <xf numFmtId="0" fontId="8" fillId="8" borderId="17" xfId="0" applyFont="1" applyFill="1" applyBorder="1" applyAlignment="1" applyProtection="1">
      <alignment horizontal="left" vertical="center"/>
    </xf>
    <xf numFmtId="3" fontId="7" fillId="6" borderId="17" xfId="0" applyNumberFormat="1" applyFont="1" applyFill="1" applyBorder="1" applyAlignment="1" applyProtection="1">
      <alignment horizontal="center" vertical="center"/>
    </xf>
    <xf numFmtId="0" fontId="9" fillId="5" borderId="18" xfId="0" applyFont="1" applyFill="1" applyBorder="1" applyAlignment="1" applyProtection="1">
      <alignment horizontal="left" vertical="center"/>
    </xf>
    <xf numFmtId="0" fontId="6" fillId="6" borderId="18" xfId="0" applyFont="1" applyFill="1" applyBorder="1" applyAlignment="1" applyProtection="1">
      <alignment horizontal="center" vertical="center"/>
    </xf>
    <xf numFmtId="3" fontId="7" fillId="6" borderId="30" xfId="0" applyNumberFormat="1" applyFont="1" applyFill="1" applyBorder="1" applyAlignment="1" applyProtection="1">
      <alignment horizontal="center" vertical="center"/>
    </xf>
    <xf numFmtId="0" fontId="8" fillId="8" borderId="30" xfId="0" applyFont="1" applyFill="1" applyBorder="1" applyAlignment="1" applyProtection="1">
      <alignment horizontal="left" vertical="center"/>
    </xf>
    <xf numFmtId="0" fontId="8" fillId="8" borderId="18" xfId="0" applyFont="1" applyFill="1" applyBorder="1" applyAlignment="1" applyProtection="1">
      <alignment horizontal="left" vertical="center"/>
    </xf>
    <xf numFmtId="3" fontId="7" fillId="6" borderId="18" xfId="0" applyNumberFormat="1" applyFont="1" applyFill="1" applyBorder="1" applyAlignment="1" applyProtection="1">
      <alignment horizontal="center" vertical="center"/>
    </xf>
    <xf numFmtId="0" fontId="9" fillId="5" borderId="15" xfId="0" applyFont="1" applyFill="1" applyBorder="1" applyAlignment="1" applyProtection="1">
      <alignment horizontal="center" vertical="center"/>
    </xf>
    <xf numFmtId="0" fontId="9" fillId="5" borderId="16" xfId="0" applyFont="1" applyFill="1" applyBorder="1" applyAlignment="1" applyProtection="1">
      <alignment horizontal="left" vertical="center"/>
    </xf>
    <xf numFmtId="0" fontId="6" fillId="6" borderId="16" xfId="0" applyFont="1" applyFill="1" applyBorder="1" applyAlignment="1" applyProtection="1">
      <alignment horizontal="center" vertical="center"/>
    </xf>
    <xf numFmtId="0" fontId="6" fillId="6" borderId="16" xfId="0" applyFont="1" applyFill="1" applyBorder="1" applyAlignment="1" applyProtection="1">
      <alignment horizontal="center"/>
    </xf>
    <xf numFmtId="172" fontId="7" fillId="6" borderId="16" xfId="0" applyNumberFormat="1" applyFont="1" applyFill="1" applyBorder="1" applyAlignment="1" applyProtection="1">
      <alignment horizontal="center"/>
    </xf>
    <xf numFmtId="0" fontId="9" fillId="8" borderId="29" xfId="0" applyFont="1" applyFill="1" applyBorder="1" applyAlignment="1" applyProtection="1">
      <alignment horizontal="left" vertical="center"/>
    </xf>
    <xf numFmtId="0" fontId="6" fillId="6" borderId="17" xfId="0" applyFont="1" applyFill="1" applyBorder="1" applyAlignment="1" applyProtection="1">
      <alignment horizontal="center"/>
    </xf>
    <xf numFmtId="172" fontId="7" fillId="6" borderId="17" xfId="0" applyNumberFormat="1" applyFont="1" applyFill="1" applyBorder="1" applyAlignment="1" applyProtection="1">
      <alignment horizontal="center"/>
    </xf>
    <xf numFmtId="0" fontId="9" fillId="8" borderId="17" xfId="0" applyFont="1" applyFill="1" applyBorder="1" applyAlignment="1" applyProtection="1">
      <alignment horizontal="left" vertical="center"/>
    </xf>
    <xf numFmtId="0" fontId="9" fillId="5" borderId="18" xfId="0" applyFont="1" applyFill="1" applyBorder="1" applyAlignment="1" applyProtection="1">
      <alignment horizontal="left"/>
    </xf>
    <xf numFmtId="0" fontId="6" fillId="6" borderId="18" xfId="0" applyFont="1" applyFill="1" applyBorder="1" applyAlignment="1" applyProtection="1">
      <alignment horizontal="center"/>
    </xf>
    <xf numFmtId="172" fontId="7" fillId="6" borderId="18" xfId="0" applyNumberFormat="1" applyFont="1" applyFill="1" applyBorder="1" applyAlignment="1" applyProtection="1">
      <alignment horizontal="center"/>
    </xf>
    <xf numFmtId="0" fontId="9" fillId="8" borderId="18" xfId="0" applyFont="1" applyFill="1" applyBorder="1" applyAlignment="1" applyProtection="1">
      <alignment horizontal="left" vertical="center"/>
    </xf>
    <xf numFmtId="0" fontId="7" fillId="4" borderId="8" xfId="0" applyFont="1" applyFill="1" applyBorder="1" applyAlignment="1" applyProtection="1"/>
    <xf numFmtId="0" fontId="9" fillId="5" borderId="16" xfId="0" applyFont="1" applyFill="1" applyBorder="1" applyAlignment="1" applyProtection="1">
      <alignment vertical="center"/>
    </xf>
    <xf numFmtId="0" fontId="9" fillId="5" borderId="17" xfId="0" applyFont="1" applyFill="1" applyBorder="1" applyAlignment="1" applyProtection="1">
      <alignment vertical="center"/>
    </xf>
    <xf numFmtId="168" fontId="6" fillId="6" borderId="16" xfId="0" applyNumberFormat="1" applyFont="1" applyFill="1" applyBorder="1" applyAlignment="1" applyProtection="1">
      <alignment horizontal="center" vertical="center"/>
    </xf>
    <xf numFmtId="168" fontId="6" fillId="6" borderId="17" xfId="0" applyNumberFormat="1" applyFont="1" applyFill="1" applyBorder="1" applyAlignment="1" applyProtection="1">
      <alignment horizontal="center" vertical="center"/>
    </xf>
    <xf numFmtId="0" fontId="9" fillId="5" borderId="18" xfId="0" applyFont="1" applyFill="1" applyBorder="1" applyAlignment="1" applyProtection="1">
      <alignment vertical="center"/>
    </xf>
    <xf numFmtId="0" fontId="0" fillId="0" borderId="0" xfId="0" applyBorder="1" applyProtection="1"/>
    <xf numFmtId="0" fontId="0" fillId="4" borderId="0" xfId="0" applyFill="1" applyBorder="1" applyProtection="1"/>
    <xf numFmtId="0" fontId="6" fillId="4" borderId="8" xfId="0" applyFont="1" applyFill="1" applyBorder="1" applyAlignment="1" applyProtection="1"/>
    <xf numFmtId="0" fontId="6" fillId="4" borderId="22" xfId="0" applyFont="1" applyFill="1" applyBorder="1" applyAlignment="1" applyProtection="1"/>
    <xf numFmtId="0" fontId="6" fillId="4" borderId="24" xfId="0" applyFont="1" applyFill="1" applyBorder="1" applyAlignment="1" applyProtection="1"/>
    <xf numFmtId="0" fontId="6" fillId="4" borderId="25" xfId="0" applyFont="1" applyFill="1" applyBorder="1" applyAlignment="1" applyProtection="1"/>
    <xf numFmtId="0" fontId="6" fillId="4" borderId="2" xfId="0" applyFont="1" applyFill="1" applyBorder="1" applyAlignment="1"/>
    <xf numFmtId="0" fontId="6" fillId="4" borderId="0" xfId="0" applyFont="1" applyFill="1" applyBorder="1" applyAlignment="1"/>
    <xf numFmtId="0" fontId="0" fillId="0" borderId="0" xfId="0" applyFill="1"/>
    <xf numFmtId="0" fontId="6" fillId="0" borderId="0" xfId="0" applyFont="1" applyFill="1"/>
    <xf numFmtId="0" fontId="18" fillId="0" borderId="0" xfId="0" applyFont="1"/>
    <xf numFmtId="0" fontId="4" fillId="5" borderId="16" xfId="0" applyFont="1" applyFill="1" applyBorder="1" applyAlignment="1">
      <alignment horizontal="left" vertical="center"/>
    </xf>
    <xf numFmtId="173" fontId="19" fillId="4" borderId="0" xfId="2" applyNumberFormat="1" applyFont="1" applyFill="1" applyBorder="1" applyAlignment="1">
      <alignment horizontal="left" vertical="center"/>
    </xf>
    <xf numFmtId="173" fontId="20" fillId="6" borderId="16" xfId="3" applyNumberFormat="1" applyFont="1" applyFill="1" applyBorder="1" applyAlignment="1" applyProtection="1">
      <alignment horizontal="center" vertical="center"/>
      <protection locked="0"/>
    </xf>
    <xf numFmtId="173" fontId="21" fillId="5" borderId="17" xfId="2" applyNumberFormat="1" applyFont="1" applyFill="1" applyBorder="1" applyAlignment="1" applyProtection="1">
      <alignment horizontal="center" vertical="center"/>
    </xf>
    <xf numFmtId="0" fontId="7" fillId="5" borderId="21" xfId="2" applyFont="1" applyFill="1" applyBorder="1" applyAlignment="1">
      <alignment vertical="center"/>
    </xf>
    <xf numFmtId="0" fontId="7" fillId="4" borderId="5" xfId="4" applyFont="1" applyFill="1" applyBorder="1"/>
    <xf numFmtId="3" fontId="21" fillId="5" borderId="18" xfId="1" applyNumberFormat="1" applyFont="1" applyFill="1" applyBorder="1" applyAlignment="1" applyProtection="1">
      <alignment horizontal="center" vertical="center"/>
    </xf>
    <xf numFmtId="0" fontId="6" fillId="5" borderId="14" xfId="3" applyFont="1" applyFill="1" applyBorder="1" applyAlignment="1">
      <alignment vertical="center"/>
    </xf>
    <xf numFmtId="0" fontId="7" fillId="4" borderId="0" xfId="4" applyFont="1" applyFill="1" applyBorder="1"/>
    <xf numFmtId="0" fontId="17" fillId="4" borderId="11" xfId="0" applyFont="1" applyFill="1" applyBorder="1" applyAlignment="1">
      <alignment horizontal="center"/>
    </xf>
    <xf numFmtId="0" fontId="12" fillId="5" borderId="0" xfId="0" applyNumberFormat="1" applyFont="1" applyFill="1" applyBorder="1" applyAlignment="1">
      <alignment horizontal="center" vertical="center"/>
    </xf>
    <xf numFmtId="4" fontId="23" fillId="4" borderId="8" xfId="0" applyNumberFormat="1" applyFont="1" applyFill="1" applyBorder="1"/>
    <xf numFmtId="0" fontId="23" fillId="0" borderId="0" xfId="0" applyFont="1"/>
    <xf numFmtId="0" fontId="4" fillId="5" borderId="0" xfId="0" applyFont="1" applyFill="1" applyBorder="1" applyAlignment="1">
      <alignment horizontal="left" vertical="center"/>
    </xf>
    <xf numFmtId="0" fontId="6" fillId="6" borderId="33" xfId="0" applyFont="1" applyFill="1" applyBorder="1" applyAlignment="1" applyProtection="1">
      <alignment horizontal="center" vertical="center"/>
    </xf>
    <xf numFmtId="0" fontId="6" fillId="6" borderId="21" xfId="0" applyFont="1" applyFill="1" applyBorder="1" applyAlignment="1" applyProtection="1">
      <alignment horizontal="center" vertical="center"/>
    </xf>
    <xf numFmtId="0" fontId="6" fillId="6" borderId="34" xfId="0" applyFont="1" applyFill="1" applyBorder="1" applyAlignment="1" applyProtection="1">
      <alignment horizontal="center" vertical="center"/>
    </xf>
    <xf numFmtId="0" fontId="6" fillId="6" borderId="35" xfId="0" applyFont="1" applyFill="1" applyBorder="1" applyAlignment="1" applyProtection="1">
      <alignment horizontal="center" vertical="center"/>
    </xf>
    <xf numFmtId="0" fontId="9" fillId="5" borderId="26" xfId="0" applyFont="1" applyFill="1" applyBorder="1" applyAlignment="1" applyProtection="1">
      <alignment horizontal="center" vertical="center"/>
    </xf>
    <xf numFmtId="0" fontId="9" fillId="5" borderId="28" xfId="0" applyFont="1" applyFill="1" applyBorder="1" applyAlignment="1" applyProtection="1">
      <alignment horizontal="center" vertical="center"/>
    </xf>
    <xf numFmtId="0" fontId="9" fillId="5" borderId="27" xfId="0" applyFont="1" applyFill="1" applyBorder="1" applyAlignment="1" applyProtection="1">
      <alignment horizontal="center" vertical="center"/>
    </xf>
    <xf numFmtId="0" fontId="6" fillId="6" borderId="31" xfId="0" applyFont="1" applyFill="1" applyBorder="1" applyAlignment="1" applyProtection="1">
      <alignment horizontal="center" vertical="center"/>
    </xf>
    <xf numFmtId="0" fontId="6" fillId="6" borderId="32" xfId="0" applyFont="1" applyFill="1" applyBorder="1" applyAlignment="1" applyProtection="1">
      <alignment horizontal="center" vertical="center"/>
    </xf>
    <xf numFmtId="0" fontId="6" fillId="5" borderId="27" xfId="0" applyFont="1" applyFill="1" applyBorder="1" applyAlignment="1" applyProtection="1">
      <alignment horizontal="center" vertical="center"/>
    </xf>
    <xf numFmtId="0" fontId="9" fillId="8" borderId="18" xfId="0" applyFont="1" applyFill="1" applyBorder="1" applyAlignment="1" applyProtection="1">
      <alignment horizontal="left" vertical="center"/>
    </xf>
    <xf numFmtId="172" fontId="7" fillId="5" borderId="18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right" vertical="center"/>
    </xf>
    <xf numFmtId="0" fontId="9" fillId="5" borderId="15" xfId="0" applyFont="1" applyFill="1" applyBorder="1" applyAlignment="1" applyProtection="1">
      <alignment horizontal="center" vertical="center"/>
    </xf>
    <xf numFmtId="0" fontId="12" fillId="5" borderId="26" xfId="0" applyFont="1" applyFill="1" applyBorder="1" applyAlignment="1" applyProtection="1">
      <alignment horizontal="center" vertical="center"/>
    </xf>
    <xf numFmtId="0" fontId="12" fillId="5" borderId="28" xfId="0" applyFont="1" applyFill="1" applyBorder="1" applyAlignment="1" applyProtection="1">
      <alignment horizontal="center" vertical="center"/>
    </xf>
    <xf numFmtId="0" fontId="12" fillId="5" borderId="27" xfId="0" applyFont="1" applyFill="1" applyBorder="1" applyAlignment="1" applyProtection="1">
      <alignment horizontal="center" vertical="center"/>
    </xf>
    <xf numFmtId="0" fontId="9" fillId="5" borderId="26" xfId="0" applyFont="1" applyFill="1" applyBorder="1" applyAlignment="1" applyProtection="1">
      <alignment horizontal="center"/>
    </xf>
    <xf numFmtId="0" fontId="9" fillId="5" borderId="28" xfId="0" applyFont="1" applyFill="1" applyBorder="1" applyAlignment="1" applyProtection="1">
      <alignment horizontal="center"/>
    </xf>
    <xf numFmtId="0" fontId="9" fillId="5" borderId="27" xfId="0" applyFont="1" applyFill="1" applyBorder="1" applyAlignment="1" applyProtection="1">
      <alignment horizontal="center"/>
    </xf>
    <xf numFmtId="0" fontId="9" fillId="8" borderId="16" xfId="0" applyFont="1" applyFill="1" applyBorder="1" applyAlignment="1" applyProtection="1">
      <alignment horizontal="left" vertical="center"/>
    </xf>
    <xf numFmtId="0" fontId="6" fillId="6" borderId="16" xfId="0" applyFont="1" applyFill="1" applyBorder="1" applyAlignment="1" applyProtection="1">
      <alignment horizontal="center" vertical="center"/>
    </xf>
    <xf numFmtId="0" fontId="9" fillId="8" borderId="17" xfId="0" applyFont="1" applyFill="1" applyBorder="1" applyAlignment="1" applyProtection="1">
      <alignment horizontal="left" vertical="center"/>
    </xf>
    <xf numFmtId="172" fontId="6" fillId="6" borderId="17" xfId="0" applyNumberFormat="1" applyFont="1" applyFill="1" applyBorder="1" applyAlignment="1" applyProtection="1">
      <alignment horizontal="center" vertical="center"/>
    </xf>
    <xf numFmtId="0" fontId="9" fillId="5" borderId="17" xfId="0" applyFont="1" applyFill="1" applyBorder="1" applyAlignment="1" applyProtection="1">
      <alignment horizontal="left" vertical="center"/>
    </xf>
    <xf numFmtId="3" fontId="6" fillId="6" borderId="17" xfId="0" applyNumberFormat="1" applyFont="1" applyFill="1" applyBorder="1" applyAlignment="1" applyProtection="1">
      <alignment horizontal="center" vertical="center"/>
    </xf>
    <xf numFmtId="168" fontId="6" fillId="6" borderId="17" xfId="0" applyNumberFormat="1" applyFont="1" applyFill="1" applyBorder="1" applyAlignment="1" applyProtection="1">
      <alignment horizontal="center" vertical="center"/>
    </xf>
    <xf numFmtId="0" fontId="9" fillId="5" borderId="18" xfId="0" applyFont="1" applyFill="1" applyBorder="1" applyAlignment="1" applyProtection="1">
      <alignment horizontal="left" vertical="center"/>
    </xf>
    <xf numFmtId="3" fontId="6" fillId="6" borderId="18" xfId="0" applyNumberFormat="1" applyFont="1" applyFill="1" applyBorder="1" applyAlignment="1" applyProtection="1">
      <alignment horizontal="center" vertical="center"/>
    </xf>
    <xf numFmtId="0" fontId="8" fillId="5" borderId="18" xfId="0" applyFont="1" applyFill="1" applyBorder="1" applyAlignment="1" applyProtection="1">
      <alignment horizontal="left" vertical="center"/>
    </xf>
    <xf numFmtId="0" fontId="12" fillId="5" borderId="26" xfId="0" applyFont="1" applyFill="1" applyBorder="1" applyAlignment="1" applyProtection="1">
      <alignment horizontal="center"/>
    </xf>
    <xf numFmtId="0" fontId="12" fillId="5" borderId="28" xfId="0" applyFont="1" applyFill="1" applyBorder="1" applyAlignment="1" applyProtection="1">
      <alignment horizontal="center"/>
    </xf>
    <xf numFmtId="0" fontId="12" fillId="5" borderId="27" xfId="0" applyFont="1" applyFill="1" applyBorder="1" applyAlignment="1" applyProtection="1">
      <alignment horizontal="center"/>
    </xf>
    <xf numFmtId="0" fontId="9" fillId="5" borderId="16" xfId="0" applyFont="1" applyFill="1" applyBorder="1" applyAlignment="1" applyProtection="1">
      <alignment horizontal="left" vertical="center"/>
    </xf>
    <xf numFmtId="168" fontId="6" fillId="6" borderId="16" xfId="0" applyNumberFormat="1" applyFont="1" applyFill="1" applyBorder="1" applyAlignment="1" applyProtection="1">
      <alignment horizontal="center"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7" xfId="0" applyFont="1" applyFill="1" applyBorder="1" applyAlignment="1" applyProtection="1">
      <alignment horizontal="center" vertical="center"/>
    </xf>
    <xf numFmtId="0" fontId="8" fillId="5" borderId="26" xfId="0" applyFont="1" applyFill="1" applyBorder="1" applyAlignment="1" applyProtection="1">
      <alignment horizontal="center" vertical="center"/>
    </xf>
    <xf numFmtId="0" fontId="8" fillId="5" borderId="28" xfId="0" applyFont="1" applyFill="1" applyBorder="1" applyAlignment="1" applyProtection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</xf>
    <xf numFmtId="0" fontId="12" fillId="5" borderId="15" xfId="0" applyFont="1" applyFill="1" applyBorder="1" applyAlignment="1" applyProtection="1">
      <alignment horizontal="center"/>
    </xf>
    <xf numFmtId="0" fontId="8" fillId="5" borderId="17" xfId="0" applyFont="1" applyFill="1" applyBorder="1" applyAlignment="1" applyProtection="1">
      <alignment horizontal="left" vertical="center"/>
    </xf>
    <xf numFmtId="0" fontId="6" fillId="6" borderId="17" xfId="0" applyFont="1" applyFill="1" applyBorder="1" applyAlignment="1" applyProtection="1">
      <alignment horizontal="center" vertical="center"/>
    </xf>
    <xf numFmtId="0" fontId="7" fillId="6" borderId="17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center" vertical="center"/>
    </xf>
    <xf numFmtId="0" fontId="7" fillId="6" borderId="18" xfId="0" applyFont="1" applyFill="1" applyBorder="1" applyAlignment="1" applyProtection="1">
      <alignment horizontal="center" vertical="center"/>
    </xf>
    <xf numFmtId="14" fontId="5" fillId="5" borderId="5" xfId="0" applyNumberFormat="1" applyFont="1" applyFill="1" applyBorder="1" applyAlignment="1" applyProtection="1">
      <alignment horizontal="center" vertical="center"/>
    </xf>
    <xf numFmtId="14" fontId="5" fillId="5" borderId="6" xfId="0" applyNumberFormat="1" applyFont="1" applyFill="1" applyBorder="1" applyAlignment="1" applyProtection="1">
      <alignment horizontal="center" vertical="center"/>
    </xf>
    <xf numFmtId="14" fontId="5" fillId="5" borderId="7" xfId="0" applyNumberFormat="1" applyFont="1" applyFill="1" applyBorder="1" applyAlignment="1" applyProtection="1">
      <alignment horizontal="center" vertical="center"/>
    </xf>
    <xf numFmtId="14" fontId="5" fillId="5" borderId="9" xfId="0" applyNumberFormat="1" applyFont="1" applyFill="1" applyBorder="1" applyAlignment="1" applyProtection="1">
      <alignment horizontal="center" vertical="center"/>
    </xf>
    <xf numFmtId="14" fontId="5" fillId="5" borderId="0" xfId="0" applyNumberFormat="1" applyFont="1" applyFill="1" applyBorder="1" applyAlignment="1" applyProtection="1">
      <alignment horizontal="center" vertical="center"/>
    </xf>
    <xf numFmtId="14" fontId="5" fillId="5" borderId="10" xfId="0" applyNumberFormat="1" applyFont="1" applyFill="1" applyBorder="1" applyAlignment="1" applyProtection="1">
      <alignment horizontal="center" vertical="center"/>
    </xf>
    <xf numFmtId="14" fontId="5" fillId="5" borderId="12" xfId="0" applyNumberFormat="1" applyFont="1" applyFill="1" applyBorder="1" applyAlignment="1" applyProtection="1">
      <alignment horizontal="center" vertical="center"/>
    </xf>
    <xf numFmtId="14" fontId="5" fillId="5" borderId="13" xfId="0" applyNumberFormat="1" applyFont="1" applyFill="1" applyBorder="1" applyAlignment="1" applyProtection="1">
      <alignment horizontal="center" vertical="center"/>
    </xf>
    <xf numFmtId="14" fontId="5" fillId="5" borderId="14" xfId="0" applyNumberFormat="1" applyFont="1" applyFill="1" applyBorder="1" applyAlignment="1" applyProtection="1">
      <alignment horizontal="center" vertical="center"/>
    </xf>
    <xf numFmtId="0" fontId="7" fillId="5" borderId="16" xfId="0" applyFont="1" applyFill="1" applyBorder="1" applyAlignment="1" applyProtection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</xf>
    <xf numFmtId="0" fontId="7" fillId="5" borderId="17" xfId="0" applyFont="1" applyFill="1" applyBorder="1" applyAlignment="1" applyProtection="1">
      <alignment horizontal="center" vertical="center"/>
    </xf>
    <xf numFmtId="167" fontId="9" fillId="5" borderId="26" xfId="3" applyNumberFormat="1" applyFont="1" applyFill="1" applyBorder="1" applyAlignment="1">
      <alignment horizontal="center"/>
    </xf>
    <xf numFmtId="167" fontId="9" fillId="5" borderId="28" xfId="3" applyNumberFormat="1" applyFont="1" applyFill="1" applyBorder="1" applyAlignment="1">
      <alignment horizontal="center"/>
    </xf>
    <xf numFmtId="167" fontId="9" fillId="5" borderId="27" xfId="3" applyNumberFormat="1" applyFont="1" applyFill="1" applyBorder="1" applyAlignment="1">
      <alignment horizontal="center"/>
    </xf>
    <xf numFmtId="167" fontId="6" fillId="5" borderId="0" xfId="3" applyNumberFormat="1" applyFont="1" applyFill="1" applyBorder="1" applyAlignment="1">
      <alignment horizontal="left" vertical="center"/>
    </xf>
    <xf numFmtId="167" fontId="6" fillId="5" borderId="10" xfId="3" applyNumberFormat="1" applyFont="1" applyFill="1" applyBorder="1" applyAlignment="1">
      <alignment horizontal="left" vertical="center"/>
    </xf>
    <xf numFmtId="0" fontId="5" fillId="5" borderId="5" xfId="0" applyNumberFormat="1" applyFont="1" applyFill="1" applyBorder="1" applyAlignment="1">
      <alignment horizontal="center" vertical="center"/>
    </xf>
    <xf numFmtId="0" fontId="5" fillId="5" borderId="6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 vertical="center"/>
    </xf>
    <xf numFmtId="0" fontId="5" fillId="5" borderId="12" xfId="0" applyNumberFormat="1" applyFont="1" applyFill="1" applyBorder="1" applyAlignment="1">
      <alignment horizontal="center" vertical="center"/>
    </xf>
    <xf numFmtId="0" fontId="5" fillId="5" borderId="13" xfId="0" applyNumberFormat="1" applyFont="1" applyFill="1" applyBorder="1" applyAlignment="1">
      <alignment horizontal="center" vertical="center"/>
    </xf>
    <xf numFmtId="0" fontId="5" fillId="5" borderId="14" xfId="0" applyNumberFormat="1" applyFont="1" applyFill="1" applyBorder="1" applyAlignment="1">
      <alignment horizontal="center" vertical="center"/>
    </xf>
  </cellXfs>
  <cellStyles count="5">
    <cellStyle name="40% - Accent4" xfId="3" builtinId="43"/>
    <cellStyle name="Accent3" xfId="2" builtinId="37"/>
    <cellStyle name="Comma" xfId="1" builtinId="3"/>
    <cellStyle name="Normal" xfId="0" builtinId="0"/>
    <cellStyle name="Normal 2" xfId="4" xr:uid="{D38C062B-7BD1-449D-A196-9B6D91A52DA7}"/>
  </cellStyles>
  <dxfs count="3">
    <dxf>
      <fill>
        <patternFill patternType="gray0625">
          <fgColor auto="1"/>
          <bgColor rgb="FF00FF00"/>
        </patternFill>
      </fill>
    </dxf>
    <dxf>
      <fill>
        <patternFill patternType="gray0625">
          <fgColor auto="1"/>
          <bgColor rgb="FF00FF00"/>
        </patternFill>
      </fill>
    </dxf>
    <dxf>
      <fill>
        <patternFill patternType="gray0625">
          <fgColor theme="1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AH$199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35802</xdr:colOff>
      <xdr:row>65</xdr:row>
      <xdr:rowOff>163287</xdr:rowOff>
    </xdr:from>
    <xdr:to>
      <xdr:col>12</xdr:col>
      <xdr:colOff>42183</xdr:colOff>
      <xdr:row>70</xdr:row>
      <xdr:rowOff>97972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spect="1"/>
        </xdr:cNvSpPr>
      </xdr:nvSpPr>
      <xdr:spPr>
        <a:xfrm>
          <a:off x="693027" y="13793562"/>
          <a:ext cx="12703206" cy="93481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Post-frac</a:t>
          </a:r>
          <a:r>
            <a:rPr lang="en-US" sz="1100" b="1" baseline="0"/>
            <a:t> Pulse Notes:</a:t>
          </a:r>
        </a:p>
        <a:p>
          <a:endParaRPr lang="en-US" sz="1100" baseline="0"/>
        </a:p>
      </xdr:txBody>
    </xdr:sp>
    <xdr:clientData/>
  </xdr:twoCellAnchor>
  <xdr:twoCellAnchor editAs="oneCell">
    <xdr:from>
      <xdr:col>1</xdr:col>
      <xdr:colOff>19050</xdr:colOff>
      <xdr:row>2</xdr:row>
      <xdr:rowOff>114300</xdr:rowOff>
    </xdr:from>
    <xdr:to>
      <xdr:col>3</xdr:col>
      <xdr:colOff>158196</xdr:colOff>
      <xdr:row>4</xdr:row>
      <xdr:rowOff>201804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561975"/>
          <a:ext cx="2158446" cy="563754"/>
        </a:xfrm>
        <a:prstGeom prst="rect">
          <a:avLst/>
        </a:prstGeom>
      </xdr:spPr>
    </xdr:pic>
    <xdr:clientData/>
  </xdr:twoCellAnchor>
  <xdr:twoCellAnchor>
    <xdr:from>
      <xdr:col>1</xdr:col>
      <xdr:colOff>21772</xdr:colOff>
      <xdr:row>59</xdr:row>
      <xdr:rowOff>65316</xdr:rowOff>
    </xdr:from>
    <xdr:to>
      <xdr:col>12</xdr:col>
      <xdr:colOff>31297</xdr:colOff>
      <xdr:row>63</xdr:row>
      <xdr:rowOff>185058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spect="1"/>
        </xdr:cNvSpPr>
      </xdr:nvSpPr>
      <xdr:spPr>
        <a:xfrm>
          <a:off x="678997" y="12495441"/>
          <a:ext cx="12706350" cy="919842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Pre-frac Pulse Notes</a:t>
          </a:r>
          <a:r>
            <a:rPr lang="en-US" sz="1100" b="1" baseline="0"/>
            <a:t>: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27</xdr:row>
          <xdr:rowOff>190500</xdr:rowOff>
        </xdr:from>
        <xdr:to>
          <xdr:col>6</xdr:col>
          <xdr:colOff>295275</xdr:colOff>
          <xdr:row>29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FF00" mc:Ignorable="a14" a14:legacySpreadsheetColorIndex="11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200025</xdr:rowOff>
        </xdr:from>
        <xdr:to>
          <xdr:col>6</xdr:col>
          <xdr:colOff>276225</xdr:colOff>
          <xdr:row>34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38</xdr:row>
          <xdr:rowOff>0</xdr:rowOff>
        </xdr:from>
        <xdr:to>
          <xdr:col>6</xdr:col>
          <xdr:colOff>257175</xdr:colOff>
          <xdr:row>39</xdr:row>
          <xdr:rowOff>9525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72</xdr:row>
      <xdr:rowOff>0</xdr:rowOff>
    </xdr:from>
    <xdr:to>
      <xdr:col>12</xdr:col>
      <xdr:colOff>6381</xdr:colOff>
      <xdr:row>76</xdr:row>
      <xdr:rowOff>130628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spect="1"/>
        </xdr:cNvSpPr>
      </xdr:nvSpPr>
      <xdr:spPr>
        <a:xfrm>
          <a:off x="657225" y="15030450"/>
          <a:ext cx="12703206" cy="930728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Other Notes: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8467</xdr:rowOff>
    </xdr:from>
    <xdr:to>
      <xdr:col>2</xdr:col>
      <xdr:colOff>1018011</xdr:colOff>
      <xdr:row>5</xdr:row>
      <xdr:rowOff>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98992"/>
          <a:ext cx="2122911" cy="5637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tclawson\Local%20Settings\Temporary%20Internet%20Files\OLK8B\Drill%20and%20Completing%20Wells\Frac\Shallow%20Wells%20Frac%20Items\EMAIL%20Indian%20Creek%20I%20%233%20Atoka5%20Acid%20Ballout%20(3-19-04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wan/Downloads/Field%20Tracking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1-chi-tx-750\home\JWilkinson\PRICEVR%20August%2015%20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ver"/>
      <sheetName val="JobData"/>
      <sheetName val="FluidSpecs"/>
      <sheetName val="Acid2"/>
      <sheetName val="Price"/>
      <sheetName val="Worksheet"/>
    </sheetNames>
    <sheetDataSet>
      <sheetData sheetId="0" refreshError="1"/>
      <sheetData sheetId="1" refreshError="1"/>
      <sheetData sheetId="2"/>
      <sheetData sheetId="3"/>
      <sheetData sheetId="4">
        <row r="1">
          <cell r="A1" t="str">
            <v>Antero Resources</v>
          </cell>
        </row>
        <row r="2">
          <cell r="A2" t="str">
            <v>Indian Creek I #3</v>
          </cell>
        </row>
        <row r="3">
          <cell r="A3" t="str">
            <v>Tarrant County, Texas</v>
          </cell>
        </row>
        <row r="4">
          <cell r="A4" t="str">
            <v>Atoka 5: 15% HCl Ballout</v>
          </cell>
        </row>
        <row r="5">
          <cell r="A5">
            <v>38065</v>
          </cell>
        </row>
        <row r="6">
          <cell r="J6" t="str">
            <v>Sand Data</v>
          </cell>
        </row>
        <row r="7">
          <cell r="A7" t="str">
            <v>Pump Schedule</v>
          </cell>
          <cell r="J7" t="str">
            <v>Proppant Type</v>
          </cell>
        </row>
        <row r="8">
          <cell r="J8" t="str">
            <v>1.3 sp.gr. 7/8" RCN Ball Sealers</v>
          </cell>
        </row>
        <row r="9">
          <cell r="A9" t="str">
            <v>Rate (bpm):</v>
          </cell>
          <cell r="B9">
            <v>4</v>
          </cell>
          <cell r="C9" t="str">
            <v>Est. Pressure (psi):</v>
          </cell>
          <cell r="E9">
            <v>2000</v>
          </cell>
          <cell r="J9">
            <v>0</v>
          </cell>
        </row>
        <row r="10">
          <cell r="A10" t="str">
            <v>Stage</v>
          </cell>
          <cell r="B10" t="str">
            <v>Gallons</v>
          </cell>
          <cell r="C10" t="str">
            <v>Fluid Type/Prop Mesh/Type</v>
          </cell>
          <cell r="D10" t="str">
            <v>Rate</v>
          </cell>
          <cell r="E10" t="str">
            <v>N2 Rate (scf/min)</v>
          </cell>
          <cell r="F10" t="str">
            <v>Prop/Stage</v>
          </cell>
          <cell r="G10" t="str">
            <v>Slurry Bbls.</v>
          </cell>
          <cell r="H10" t="str">
            <v>Stage Time</v>
          </cell>
          <cell r="J10">
            <v>0</v>
          </cell>
        </row>
        <row r="11">
          <cell r="C11" t="str">
            <v>Pressure Test Lines to 5,000 psi.</v>
          </cell>
        </row>
        <row r="12">
          <cell r="C12" t="str">
            <v>Maximum Pressure is 3,000 psi!</v>
          </cell>
        </row>
        <row r="13">
          <cell r="A13" t="str">
            <v>Ballout Treatment</v>
          </cell>
          <cell r="F13"/>
        </row>
        <row r="14">
          <cell r="A14" t="str">
            <v>Acid</v>
          </cell>
          <cell r="B14">
            <v>3000</v>
          </cell>
          <cell r="C14" t="str">
            <v>15% HCl NEFe Acid with 18 Balls</v>
          </cell>
          <cell r="D14">
            <v>4</v>
          </cell>
          <cell r="F14"/>
          <cell r="G14">
            <v>71.428571428571431</v>
          </cell>
          <cell r="H14">
            <v>17.857142857142858</v>
          </cell>
        </row>
        <row r="15">
          <cell r="A15" t="str">
            <v>Flush</v>
          </cell>
          <cell r="B15">
            <v>3400</v>
          </cell>
          <cell r="C15" t="str">
            <v>Treated Water</v>
          </cell>
          <cell r="D15">
            <v>4</v>
          </cell>
          <cell r="F15"/>
          <cell r="G15">
            <v>80.952380952380949</v>
          </cell>
          <cell r="H15">
            <v>20.238095238095237</v>
          </cell>
          <cell r="J15" t="str">
            <v>Method 1</v>
          </cell>
        </row>
        <row r="16">
          <cell r="F16"/>
          <cell r="G16"/>
          <cell r="H16"/>
          <cell r="J16" t="str">
            <v>Pad</v>
          </cell>
        </row>
        <row r="17">
          <cell r="F17"/>
          <cell r="G17"/>
          <cell r="H17"/>
          <cell r="J17">
            <v>3000</v>
          </cell>
        </row>
        <row r="18">
          <cell r="C18" t="str">
            <v>Drop 2 Balls every 3 bbls of Acid.</v>
          </cell>
          <cell r="F18"/>
          <cell r="G18"/>
          <cell r="H18"/>
        </row>
        <row r="19">
          <cell r="F19"/>
          <cell r="G19"/>
          <cell r="H19"/>
          <cell r="J19" t="str">
            <v>Method 2</v>
          </cell>
        </row>
        <row r="20">
          <cell r="F20"/>
          <cell r="G20"/>
          <cell r="H20"/>
          <cell r="J20" t="str">
            <v>1+ (Pad/Sand) = 0.35</v>
          </cell>
        </row>
        <row r="21">
          <cell r="F21"/>
          <cell r="G21"/>
          <cell r="H21"/>
        </row>
        <row r="22">
          <cell r="C22" t="str">
            <v>OverFlush by 4 Barrels!</v>
          </cell>
          <cell r="F22"/>
          <cell r="G22"/>
          <cell r="H22"/>
          <cell r="J22" t="str">
            <v>Desired Percent Pad</v>
          </cell>
        </row>
        <row r="23">
          <cell r="C23" t="str">
            <v>Surge Balls.</v>
          </cell>
          <cell r="F23"/>
          <cell r="G23"/>
          <cell r="H23"/>
          <cell r="J23">
            <v>0.3</v>
          </cell>
        </row>
        <row r="24">
          <cell r="C24" t="str">
            <v>Take ISDP, 5, 10, 15 minute pressures &amp; record.</v>
          </cell>
          <cell r="F24"/>
          <cell r="G24"/>
          <cell r="H24"/>
        </row>
        <row r="25">
          <cell r="C25" t="str">
            <v>Flowback Immediately.</v>
          </cell>
          <cell r="F25"/>
          <cell r="G25"/>
          <cell r="H25"/>
          <cell r="J25" t="str">
            <v>Job Time</v>
          </cell>
        </row>
        <row r="26">
          <cell r="F26"/>
          <cell r="G26"/>
          <cell r="H26"/>
          <cell r="J26">
            <v>0.63492063492063489</v>
          </cell>
        </row>
        <row r="27">
          <cell r="F27"/>
          <cell r="G27"/>
          <cell r="H27"/>
        </row>
        <row r="28">
          <cell r="F28"/>
          <cell r="G28"/>
          <cell r="H28"/>
          <cell r="J28" t="str">
            <v>HH Power</v>
          </cell>
        </row>
        <row r="29">
          <cell r="F29"/>
          <cell r="G29"/>
          <cell r="H29"/>
          <cell r="J29">
            <v>196.07843137254903</v>
          </cell>
        </row>
        <row r="31">
          <cell r="A31" t="str">
            <v>Cum. Totals</v>
          </cell>
          <cell r="B31">
            <v>6400</v>
          </cell>
          <cell r="F31">
            <v>0</v>
          </cell>
          <cell r="G31">
            <v>152.38095238095238</v>
          </cell>
          <cell r="H31">
            <v>38.095238095238095</v>
          </cell>
        </row>
        <row r="33">
          <cell r="A33" t="str">
            <v>Procedure/Information:</v>
          </cell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 Job"/>
      <sheetName val="Stage Generator"/>
      <sheetName val="Template"/>
      <sheetName val="Daily Log"/>
      <sheetName val="Well A Well Summary"/>
      <sheetName val="Well #2"/>
      <sheetName val="Well #3"/>
      <sheetName val="Well #4"/>
      <sheetName val="Well #5"/>
      <sheetName val="JSA"/>
      <sheetName val="Well A Stage 1"/>
      <sheetName val="Well A Stage 2"/>
      <sheetName val="Well A Stage 3"/>
      <sheetName val="Well A Stage 4"/>
      <sheetName val="Well A Stage 5"/>
      <sheetName val="Well A Stage 6"/>
      <sheetName val="Well A Stage 7"/>
      <sheetName val="Well A Stage 8"/>
      <sheetName val="Well A Stage 9"/>
      <sheetName val="Well A Stage 10"/>
      <sheetName val="Well A Stage 11"/>
      <sheetName val="Well A Stage 12"/>
      <sheetName val="Well A Stage 13"/>
      <sheetName val="Well A Stage 14"/>
      <sheetName val="Well A Stage 15"/>
      <sheetName val="Well A Stage 16"/>
      <sheetName val="Well A Stage 17"/>
      <sheetName val="Well A Stage 18"/>
      <sheetName val="Well A Stage 19"/>
      <sheetName val="Well A Stage 20"/>
      <sheetName val="Revision 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1">
          <cell r="H11">
            <v>1</v>
          </cell>
        </row>
      </sheetData>
      <sheetData sheetId="11">
        <row r="11">
          <cell r="H11">
            <v>2</v>
          </cell>
        </row>
      </sheetData>
      <sheetData sheetId="12">
        <row r="11">
          <cell r="H11">
            <v>3</v>
          </cell>
        </row>
      </sheetData>
      <sheetData sheetId="13">
        <row r="11">
          <cell r="H11">
            <v>4</v>
          </cell>
        </row>
      </sheetData>
      <sheetData sheetId="14">
        <row r="11">
          <cell r="H11">
            <v>5</v>
          </cell>
        </row>
      </sheetData>
      <sheetData sheetId="15">
        <row r="11">
          <cell r="H11">
            <v>6</v>
          </cell>
        </row>
      </sheetData>
      <sheetData sheetId="16">
        <row r="11">
          <cell r="H11">
            <v>7</v>
          </cell>
        </row>
      </sheetData>
      <sheetData sheetId="17">
        <row r="11">
          <cell r="H11">
            <v>8</v>
          </cell>
        </row>
      </sheetData>
      <sheetData sheetId="18">
        <row r="11">
          <cell r="H11">
            <v>9</v>
          </cell>
        </row>
      </sheetData>
      <sheetData sheetId="19">
        <row r="11">
          <cell r="H11">
            <v>10</v>
          </cell>
        </row>
      </sheetData>
      <sheetData sheetId="20">
        <row r="11">
          <cell r="H11">
            <v>11</v>
          </cell>
        </row>
      </sheetData>
      <sheetData sheetId="21">
        <row r="11">
          <cell r="H11">
            <v>12</v>
          </cell>
        </row>
      </sheetData>
      <sheetData sheetId="22">
        <row r="11">
          <cell r="H11">
            <v>13</v>
          </cell>
        </row>
      </sheetData>
      <sheetData sheetId="23">
        <row r="11">
          <cell r="H11">
            <v>14</v>
          </cell>
        </row>
      </sheetData>
      <sheetData sheetId="24">
        <row r="11">
          <cell r="H11">
            <v>15</v>
          </cell>
        </row>
      </sheetData>
      <sheetData sheetId="25">
        <row r="11">
          <cell r="H11">
            <v>16</v>
          </cell>
        </row>
      </sheetData>
      <sheetData sheetId="26">
        <row r="11">
          <cell r="H11">
            <v>17</v>
          </cell>
        </row>
      </sheetData>
      <sheetData sheetId="27">
        <row r="11">
          <cell r="H11">
            <v>18</v>
          </cell>
        </row>
      </sheetData>
      <sheetData sheetId="28">
        <row r="11">
          <cell r="H11">
            <v>19</v>
          </cell>
        </row>
      </sheetData>
      <sheetData sheetId="29">
        <row r="11">
          <cell r="H11">
            <v>20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VR1"/>
    </sheetNames>
    <sheetDataSet>
      <sheetData sheetId="0">
        <row r="4">
          <cell r="A4" t="str">
            <v>CODE</v>
          </cell>
          <cell r="B4" t="str">
            <v>DESCRIPTION</v>
          </cell>
          <cell r="C4" t="str">
            <v>UOM</v>
          </cell>
          <cell r="D4" t="str">
            <v>Price</v>
          </cell>
        </row>
        <row r="6">
          <cell r="B6" t="str">
            <v>MILEAGE  CHARGES</v>
          </cell>
        </row>
        <row r="8">
          <cell r="A8" t="str">
            <v>SE001</v>
          </cell>
          <cell r="B8" t="str">
            <v>Unit Mileage Charge-Trucks, Cars, and Vans (except bulk units)</v>
          </cell>
          <cell r="C8" t="str">
            <v>mi</v>
          </cell>
          <cell r="D8">
            <v>4.8499999999999996</v>
          </cell>
        </row>
        <row r="9">
          <cell r="A9" t="str">
            <v>SE002</v>
          </cell>
          <cell r="B9" t="str">
            <v>Crew Mileage Charge when equipment left overnight</v>
          </cell>
          <cell r="C9" t="str">
            <v>mi</v>
          </cell>
          <cell r="D9">
            <v>3.4</v>
          </cell>
        </row>
        <row r="10">
          <cell r="A10" t="str">
            <v>SE003</v>
          </cell>
          <cell r="B10" t="str">
            <v>Bad Road Conditions Charge (Hookup for Towing)</v>
          </cell>
          <cell r="C10" t="str">
            <v>Unit</v>
          </cell>
          <cell r="D10">
            <v>400</v>
          </cell>
        </row>
        <row r="11">
          <cell r="B11" t="str">
            <v>Commercial Carrier (ICC Rates)</v>
          </cell>
        </row>
        <row r="13">
          <cell r="B13" t="str">
            <v>BULK DELIVERY AND MISCELLANEOUS DELIVERY CHARGES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CD73-C85D-4C8F-9CE6-46CA0079422B}">
  <dimension ref="A1:AE10"/>
  <sheetViews>
    <sheetView topLeftCell="A7" workbookViewId="0">
      <selection activeCell="A9" sqref="A9"/>
    </sheetView>
  </sheetViews>
  <sheetFormatPr defaultRowHeight="15" x14ac:dyDescent="0.25"/>
  <cols>
    <col min="1" max="1" width="11.42578125" bestFit="1" customWidth="1"/>
    <col min="2" max="2" width="14" bestFit="1" customWidth="1"/>
    <col min="3" max="3" width="23.42578125" bestFit="1" customWidth="1"/>
    <col min="4" max="4" width="22.28515625" bestFit="1" customWidth="1"/>
    <col min="5" max="5" width="15.42578125" bestFit="1" customWidth="1"/>
    <col min="6" max="6" width="14.5703125" bestFit="1" customWidth="1"/>
    <col min="7" max="7" width="19" bestFit="1" customWidth="1"/>
    <col min="8" max="8" width="18.140625" bestFit="1" customWidth="1"/>
    <col min="9" max="9" width="24.42578125" bestFit="1" customWidth="1"/>
    <col min="10" max="10" width="21.7109375" bestFit="1" customWidth="1"/>
    <col min="11" max="11" width="5" bestFit="1" customWidth="1"/>
    <col min="12" max="12" width="16.7109375" bestFit="1" customWidth="1"/>
    <col min="13" max="13" width="18.5703125" bestFit="1" customWidth="1"/>
    <col min="14" max="16" width="10.140625" bestFit="1" customWidth="1"/>
    <col min="17" max="17" width="13.28515625" bestFit="1" customWidth="1"/>
    <col min="18" max="18" width="10.7109375" bestFit="1" customWidth="1"/>
    <col min="19" max="19" width="8.42578125" bestFit="1" customWidth="1"/>
    <col min="20" max="20" width="11.7109375" bestFit="1" customWidth="1"/>
    <col min="21" max="21" width="13.85546875" bestFit="1" customWidth="1"/>
    <col min="22" max="22" width="11.140625" bestFit="1" customWidth="1"/>
    <col min="23" max="23" width="8.140625" bestFit="1" customWidth="1"/>
    <col min="24" max="24" width="17.28515625" bestFit="1" customWidth="1"/>
    <col min="25" max="25" width="16.85546875" bestFit="1" customWidth="1"/>
    <col min="26" max="26" width="10.42578125" bestFit="1" customWidth="1"/>
    <col min="27" max="27" width="18.140625" bestFit="1" customWidth="1"/>
    <col min="28" max="28" width="10.140625" bestFit="1" customWidth="1"/>
    <col min="29" max="29" width="17.7109375" bestFit="1" customWidth="1"/>
    <col min="30" max="30" width="4.42578125" bestFit="1" customWidth="1"/>
    <col min="31" max="31" width="13.7109375" bestFit="1" customWidth="1"/>
  </cols>
  <sheetData>
    <row r="1" spans="1:31" x14ac:dyDescent="0.25">
      <c r="A1" t="s">
        <v>0</v>
      </c>
      <c r="B1" t="s">
        <v>1</v>
      </c>
    </row>
    <row r="2" spans="1:3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31" x14ac:dyDescent="0.25">
      <c r="A3" t="s">
        <v>8</v>
      </c>
    </row>
    <row r="4" spans="1:31" x14ac:dyDescent="0.25">
      <c r="A4" t="s">
        <v>9</v>
      </c>
    </row>
    <row r="5" spans="1:31" x14ac:dyDescent="0.25">
      <c r="A5" t="s">
        <v>10</v>
      </c>
    </row>
    <row r="9" spans="1:31" x14ac:dyDescent="0.25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164</v>
      </c>
      <c r="O9" t="s">
        <v>164</v>
      </c>
      <c r="P9" t="s">
        <v>164</v>
      </c>
      <c r="Q9" t="s">
        <v>24</v>
      </c>
      <c r="R9" t="s">
        <v>25</v>
      </c>
      <c r="S9" t="s">
        <v>26</v>
      </c>
      <c r="T9" t="s">
        <v>27</v>
      </c>
      <c r="U9" t="s">
        <v>28</v>
      </c>
      <c r="V9" t="s">
        <v>29</v>
      </c>
      <c r="W9" t="s">
        <v>30</v>
      </c>
      <c r="X9" t="s">
        <v>31</v>
      </c>
      <c r="Y9" t="s">
        <v>32</v>
      </c>
      <c r="Z9" t="s">
        <v>33</v>
      </c>
      <c r="AA9" t="s">
        <v>34</v>
      </c>
      <c r="AB9" t="s">
        <v>35</v>
      </c>
      <c r="AC9" t="s">
        <v>36</v>
      </c>
      <c r="AD9" t="s">
        <v>37</v>
      </c>
      <c r="AE9" t="s">
        <v>38</v>
      </c>
    </row>
    <row r="10" spans="1:31" x14ac:dyDescent="0.25">
      <c r="A10" t="s">
        <v>39</v>
      </c>
      <c r="B10" t="s">
        <v>40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42</v>
      </c>
      <c r="K10" t="s">
        <v>42</v>
      </c>
      <c r="L10" t="s">
        <v>43</v>
      </c>
      <c r="M10" t="s">
        <v>43</v>
      </c>
      <c r="N10" t="s">
        <v>44</v>
      </c>
      <c r="O10" t="s">
        <v>44</v>
      </c>
      <c r="P10" t="s">
        <v>44</v>
      </c>
      <c r="Q10" t="s">
        <v>43</v>
      </c>
      <c r="R10" t="s">
        <v>45</v>
      </c>
      <c r="S10" t="s">
        <v>46</v>
      </c>
      <c r="T10" t="s">
        <v>46</v>
      </c>
      <c r="U10" t="s">
        <v>47</v>
      </c>
      <c r="V10" t="s">
        <v>48</v>
      </c>
      <c r="W10" t="s">
        <v>47</v>
      </c>
      <c r="X10" t="s">
        <v>49</v>
      </c>
      <c r="Y10" t="s">
        <v>43</v>
      </c>
      <c r="Z10" t="s">
        <v>49</v>
      </c>
      <c r="AA10" t="s">
        <v>43</v>
      </c>
      <c r="AB10" t="s">
        <v>49</v>
      </c>
      <c r="AC10" t="s">
        <v>43</v>
      </c>
      <c r="AD10" t="s">
        <v>165</v>
      </c>
      <c r="AE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FFC8-C898-49AF-B466-A066B73C9EA2}">
  <sheetPr codeName="Sheet12">
    <tabColor rgb="FFFF0000"/>
    <pageSetUpPr fitToPage="1"/>
  </sheetPr>
  <dimension ref="A1:AH204"/>
  <sheetViews>
    <sheetView zoomScale="70" zoomScaleNormal="70" zoomScaleSheetLayoutView="80" zoomScalePageLayoutView="90" workbookViewId="0">
      <selection activeCell="A36" sqref="A36"/>
    </sheetView>
  </sheetViews>
  <sheetFormatPr defaultRowHeight="15" x14ac:dyDescent="0.25"/>
  <cols>
    <col min="1" max="1" width="9.85546875" customWidth="1"/>
    <col min="2" max="2" width="13.7109375" customWidth="1"/>
    <col min="3" max="3" width="16.5703125" customWidth="1"/>
    <col min="4" max="4" width="8.85546875" customWidth="1"/>
    <col min="5" max="5" width="14.140625" customWidth="1"/>
    <col min="6" max="6" width="15.28515625" customWidth="1"/>
    <col min="7" max="7" width="25.5703125" customWidth="1"/>
    <col min="8" max="8" width="19.85546875" customWidth="1"/>
    <col min="9" max="9" width="14.28515625" customWidth="1"/>
    <col min="10" max="10" width="38.7109375" customWidth="1"/>
    <col min="11" max="11" width="13.140625" customWidth="1"/>
    <col min="12" max="12" width="10.28515625" customWidth="1"/>
    <col min="13" max="13" width="10.42578125" customWidth="1"/>
  </cols>
  <sheetData>
    <row r="1" spans="1:15" ht="20.25" thickTop="1" thickBot="1" x14ac:dyDescent="0.45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5" ht="15" customHeight="1" x14ac:dyDescent="0.25">
      <c r="A2" s="96"/>
      <c r="B2" s="236" t="s">
        <v>51</v>
      </c>
      <c r="C2" s="237"/>
      <c r="D2" s="237"/>
      <c r="E2" s="237"/>
      <c r="F2" s="237"/>
      <c r="G2" s="237"/>
      <c r="H2" s="237"/>
      <c r="I2" s="237"/>
      <c r="J2" s="237"/>
      <c r="K2" s="237"/>
      <c r="L2" s="238"/>
      <c r="M2" s="97"/>
    </row>
    <row r="3" spans="1:15" ht="18.75" customHeight="1" x14ac:dyDescent="0.25">
      <c r="A3" s="96"/>
      <c r="B3" s="239"/>
      <c r="C3" s="240"/>
      <c r="D3" s="240"/>
      <c r="E3" s="240"/>
      <c r="F3" s="240"/>
      <c r="G3" s="240"/>
      <c r="H3" s="240"/>
      <c r="I3" s="240"/>
      <c r="J3" s="240"/>
      <c r="K3" s="240"/>
      <c r="L3" s="241"/>
      <c r="M3" s="97"/>
    </row>
    <row r="4" spans="1:15" ht="18.75" customHeight="1" x14ac:dyDescent="0.25">
      <c r="A4" s="96"/>
      <c r="B4" s="239"/>
      <c r="C4" s="240"/>
      <c r="D4" s="240"/>
      <c r="E4" s="240"/>
      <c r="F4" s="240"/>
      <c r="G4" s="240"/>
      <c r="H4" s="240"/>
      <c r="I4" s="240"/>
      <c r="J4" s="240"/>
      <c r="K4" s="240"/>
      <c r="L4" s="241"/>
      <c r="M4" s="97"/>
    </row>
    <row r="5" spans="1:15" ht="18.75" customHeight="1" x14ac:dyDescent="0.25">
      <c r="A5" s="96"/>
      <c r="B5" s="239"/>
      <c r="C5" s="240"/>
      <c r="D5" s="240"/>
      <c r="E5" s="240"/>
      <c r="F5" s="240"/>
      <c r="G5" s="240"/>
      <c r="H5" s="240"/>
      <c r="I5" s="240"/>
      <c r="J5" s="240"/>
      <c r="K5" s="240"/>
      <c r="L5" s="241"/>
      <c r="M5" s="97"/>
    </row>
    <row r="6" spans="1:15" ht="18.75" customHeight="1" thickBot="1" x14ac:dyDescent="0.3">
      <c r="A6" s="98"/>
      <c r="B6" s="242"/>
      <c r="C6" s="243"/>
      <c r="D6" s="243"/>
      <c r="E6" s="243"/>
      <c r="F6" s="243"/>
      <c r="G6" s="243"/>
      <c r="H6" s="243"/>
      <c r="I6" s="243"/>
      <c r="J6" s="243"/>
      <c r="K6" s="243"/>
      <c r="L6" s="244"/>
      <c r="M6" s="97"/>
    </row>
    <row r="7" spans="1:15" ht="15" customHeight="1" thickBot="1" x14ac:dyDescent="0.3">
      <c r="A7" s="99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1:15" ht="15" customHeight="1" thickBot="1" x14ac:dyDescent="0.3">
      <c r="A8" s="99"/>
      <c r="B8" s="102" t="s">
        <v>52</v>
      </c>
      <c r="C8" s="103"/>
      <c r="D8" s="100"/>
      <c r="E8" s="100"/>
      <c r="F8" s="100"/>
      <c r="G8" s="100"/>
      <c r="H8" s="100"/>
      <c r="I8" s="100"/>
      <c r="J8" s="100"/>
      <c r="K8" s="100"/>
      <c r="L8" s="100"/>
      <c r="M8" s="101"/>
    </row>
    <row r="9" spans="1:15" ht="15" customHeight="1" x14ac:dyDescent="0.25">
      <c r="A9" s="99"/>
      <c r="B9" s="104"/>
      <c r="C9" s="104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1:15" ht="15" customHeight="1" thickBot="1" x14ac:dyDescent="0.3">
      <c r="A10" s="99"/>
      <c r="B10" s="104"/>
      <c r="C10" s="104"/>
      <c r="D10" s="104"/>
      <c r="E10" s="100"/>
      <c r="F10" s="100"/>
      <c r="G10" s="100"/>
      <c r="H10" s="100"/>
      <c r="I10" s="100"/>
      <c r="J10" s="100"/>
      <c r="K10" s="100"/>
      <c r="L10" s="100"/>
      <c r="M10" s="101"/>
    </row>
    <row r="11" spans="1:15" ht="15.75" x14ac:dyDescent="0.25">
      <c r="A11" s="105"/>
      <c r="B11" s="223" t="s">
        <v>53</v>
      </c>
      <c r="C11" s="223"/>
      <c r="D11" s="245"/>
      <c r="E11" s="245"/>
      <c r="F11" s="100"/>
      <c r="G11" s="106" t="s">
        <v>54</v>
      </c>
      <c r="H11" s="107">
        <v>1</v>
      </c>
      <c r="I11" s="108"/>
      <c r="J11" s="106" t="s">
        <v>55</v>
      </c>
      <c r="K11" s="246"/>
      <c r="L11" s="246"/>
      <c r="M11" s="101"/>
      <c r="O11" s="109"/>
    </row>
    <row r="12" spans="1:15" ht="15.75" x14ac:dyDescent="0.25">
      <c r="A12" s="105"/>
      <c r="B12" s="214" t="s">
        <v>56</v>
      </c>
      <c r="C12" s="214"/>
      <c r="D12" s="247" t="s">
        <v>1</v>
      </c>
      <c r="E12" s="247"/>
      <c r="F12" s="100" t="s">
        <v>180</v>
      </c>
      <c r="G12" s="110" t="s">
        <v>57</v>
      </c>
      <c r="H12" s="111"/>
      <c r="I12" s="108"/>
      <c r="J12" s="110" t="s">
        <v>58</v>
      </c>
      <c r="K12" s="233"/>
      <c r="L12" s="233"/>
      <c r="M12" s="101"/>
    </row>
    <row r="13" spans="1:15" ht="15.75" x14ac:dyDescent="0.25">
      <c r="A13" s="105"/>
      <c r="B13" s="214" t="s">
        <v>59</v>
      </c>
      <c r="C13" s="214"/>
      <c r="D13" s="232"/>
      <c r="E13" s="232"/>
      <c r="F13" s="100" t="s">
        <v>181</v>
      </c>
      <c r="G13" s="110" t="s">
        <v>60</v>
      </c>
      <c r="H13" s="111"/>
      <c r="I13" s="108"/>
      <c r="J13" s="110" t="s">
        <v>61</v>
      </c>
      <c r="K13" s="233"/>
      <c r="L13" s="233"/>
      <c r="M13" s="101"/>
    </row>
    <row r="14" spans="1:15" ht="16.5" thickBot="1" x14ac:dyDescent="0.3">
      <c r="A14" s="105"/>
      <c r="B14" s="217" t="s">
        <v>62</v>
      </c>
      <c r="C14" s="217"/>
      <c r="D14" s="234"/>
      <c r="E14" s="234"/>
      <c r="F14" s="100"/>
      <c r="G14" s="112" t="s">
        <v>63</v>
      </c>
      <c r="H14" s="113"/>
      <c r="I14" s="108"/>
      <c r="J14" s="112" t="s">
        <v>64</v>
      </c>
      <c r="K14" s="235"/>
      <c r="L14" s="235"/>
      <c r="M14" s="101"/>
    </row>
    <row r="15" spans="1:15" ht="15.75" x14ac:dyDescent="0.25">
      <c r="A15" s="105"/>
      <c r="B15" s="114"/>
      <c r="C15" s="114"/>
      <c r="D15" s="104"/>
      <c r="E15" s="104"/>
      <c r="F15" s="100"/>
      <c r="G15" s="108"/>
      <c r="H15" s="100"/>
      <c r="I15" s="108"/>
      <c r="J15" s="108"/>
      <c r="K15" s="115"/>
      <c r="L15" s="115"/>
      <c r="M15" s="101"/>
    </row>
    <row r="16" spans="1:15" ht="16.5" thickBot="1" x14ac:dyDescent="0.3">
      <c r="A16" s="105"/>
      <c r="B16" s="116"/>
      <c r="C16" s="116"/>
      <c r="D16" s="117"/>
      <c r="E16" s="100"/>
      <c r="F16" s="100"/>
      <c r="G16" s="100"/>
      <c r="H16" s="100"/>
      <c r="I16" s="100"/>
      <c r="J16" s="100"/>
      <c r="K16" s="100"/>
      <c r="L16" s="100"/>
      <c r="M16" s="101"/>
    </row>
    <row r="17" spans="1:17" ht="18.75" thickBot="1" x14ac:dyDescent="0.3">
      <c r="A17" s="118"/>
      <c r="B17" s="230" t="s">
        <v>65</v>
      </c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101"/>
    </row>
    <row r="18" spans="1:17" ht="16.5" thickBot="1" x14ac:dyDescent="0.3">
      <c r="A18" s="119"/>
      <c r="B18" s="117"/>
      <c r="C18" s="117"/>
      <c r="D18" s="117"/>
      <c r="E18" s="100"/>
      <c r="F18" s="100"/>
      <c r="G18" s="100"/>
      <c r="H18" s="100"/>
      <c r="I18" s="100"/>
      <c r="J18" s="100"/>
      <c r="K18" s="100"/>
      <c r="L18" s="100"/>
      <c r="M18" s="101"/>
    </row>
    <row r="19" spans="1:17" ht="16.5" thickBot="1" x14ac:dyDescent="0.3">
      <c r="A19" s="120"/>
      <c r="B19" s="117" t="s">
        <v>177</v>
      </c>
      <c r="C19" s="223" t="s">
        <v>66</v>
      </c>
      <c r="D19" s="223"/>
      <c r="E19" s="121"/>
      <c r="F19" s="100"/>
      <c r="G19" s="106" t="s">
        <v>67</v>
      </c>
      <c r="H19" s="122"/>
      <c r="I19" s="100"/>
      <c r="J19" s="227" t="s">
        <v>68</v>
      </c>
      <c r="K19" s="229"/>
      <c r="L19" s="123"/>
      <c r="M19" s="101"/>
    </row>
    <row r="20" spans="1:17" ht="15.75" x14ac:dyDescent="0.25">
      <c r="A20" s="120"/>
      <c r="B20" s="124" t="s">
        <v>178</v>
      </c>
      <c r="C20" s="214" t="s">
        <v>69</v>
      </c>
      <c r="D20" s="214"/>
      <c r="E20" s="125"/>
      <c r="F20" s="100" t="s">
        <v>179</v>
      </c>
      <c r="G20" s="110" t="s">
        <v>70</v>
      </c>
      <c r="H20" s="111"/>
      <c r="I20" s="100"/>
      <c r="J20" s="106" t="s">
        <v>71</v>
      </c>
      <c r="K20" s="126" t="str">
        <f>IF('[2]Pre Job'!F24="","",IF(E19&lt;'[2]Pre Job'!F24,(('[2]Pre Job'!E24^2)*0.0009714*E19),IF(AND(E19&gt;'[2]Pre Job'!F24, E19 &lt;'[2]Pre Job'!F25),(('[2]Pre Job'!E24^2)*0.0009714*'[2]Pre Job'!G25) + (('[2]Pre Job'!E25^2)*0.0009714*(E19-'[2]Pre Job'!G25)),(('[2]Pre Job'!E24^2)*0.0009714*'[2]Pre Job'!G25 + (('[2]Pre Job'!E25^2)*0.0009714*('[2]Pre Job'!G26 - '[2]Pre Job'!G25))+(('[2]Pre Job'!E26^2)*0.0009714*(E19 - '[2]Pre Job'!G26))))))</f>
        <v/>
      </c>
      <c r="L20" s="127"/>
      <c r="M20" s="101"/>
    </row>
    <row r="21" spans="1:17" ht="15.75" x14ac:dyDescent="0.25">
      <c r="A21" s="120"/>
      <c r="B21" s="124"/>
      <c r="C21" s="214" t="s">
        <v>72</v>
      </c>
      <c r="D21" s="214"/>
      <c r="E21" s="125"/>
      <c r="F21" s="100"/>
      <c r="G21" s="110" t="s">
        <v>73</v>
      </c>
      <c r="H21" s="111"/>
      <c r="I21" s="100"/>
      <c r="J21" s="110" t="s">
        <v>74</v>
      </c>
      <c r="K21" s="128" t="str">
        <f>IF('[2]Pre Job'!F24="","",IF(E20&lt;'[2]Pre Job'!F24,(('[2]Pre Job'!E24^2)*0.0009714*E20),IF(AND(E20&gt;'[2]Pre Job'!F24, E20 &lt;'[2]Pre Job'!F25),(('[2]Pre Job'!E24^2)*0.0009714*'[2]Pre Job'!G25) + (('[2]Pre Job'!E25^2)*0.0009714*(E20-'[2]Pre Job'!G25)),(('[2]Pre Job'!E24^2)*0.0009714*'[2]Pre Job'!G25 + (('[2]Pre Job'!E25^2)*0.0009714*('[2]Pre Job'!G26 - '[2]Pre Job'!G25))+(('[2]Pre Job'!E26^2)*0.0009714*(E20 - '[2]Pre Job'!G26))))))</f>
        <v/>
      </c>
      <c r="L21" s="129"/>
      <c r="M21" s="101"/>
    </row>
    <row r="22" spans="1:17" ht="16.5" thickBot="1" x14ac:dyDescent="0.3">
      <c r="A22" s="120"/>
      <c r="B22" s="124"/>
      <c r="C22" s="231" t="s">
        <v>75</v>
      </c>
      <c r="D22" s="231"/>
      <c r="E22" s="111"/>
      <c r="F22" s="124"/>
      <c r="G22" s="110" t="s">
        <v>76</v>
      </c>
      <c r="H22" s="111"/>
      <c r="I22" s="124"/>
      <c r="J22" s="112" t="s">
        <v>77</v>
      </c>
      <c r="K22" s="130" t="str">
        <f>IF('[2]Pre Job'!F24="","",IF(E21&lt;'[2]Pre Job'!F24,(('[2]Pre Job'!E24^2)*0.0009714*E21),IF(AND(E21&gt;'[2]Pre Job'!F24, E21 &lt;'[2]Pre Job'!F25),(('[2]Pre Job'!E24^2)*0.0009714*'[2]Pre Job'!G25) + (('[2]Pre Job'!E25^2)*0.0009714*(E21-'[2]Pre Job'!G25)),(('[2]Pre Job'!E24^2)*0.0009714*'[2]Pre Job'!G25 + (('[2]Pre Job'!E25^2)*0.0009714*('[2]Pre Job'!G26 - '[2]Pre Job'!G25))+(('[2]Pre Job'!E26^2)*0.0009714*(E21 - '[2]Pre Job'!G26))))))</f>
        <v/>
      </c>
      <c r="L22" s="129"/>
      <c r="M22" s="101"/>
    </row>
    <row r="23" spans="1:17" ht="16.5" thickBot="1" x14ac:dyDescent="0.3">
      <c r="A23" s="120"/>
      <c r="B23" s="124"/>
      <c r="C23" s="219" t="s">
        <v>78</v>
      </c>
      <c r="D23" s="219"/>
      <c r="E23" s="113"/>
      <c r="F23" s="124"/>
      <c r="G23" s="112" t="s">
        <v>79</v>
      </c>
      <c r="H23" s="113"/>
      <c r="I23" s="124"/>
      <c r="J23" s="124"/>
      <c r="K23" s="124"/>
      <c r="L23" s="124"/>
      <c r="M23" s="101"/>
    </row>
    <row r="24" spans="1:17" ht="15.75" x14ac:dyDescent="0.25">
      <c r="A24" s="131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01"/>
    </row>
    <row r="25" spans="1:17" ht="16.5" thickBot="1" x14ac:dyDescent="0.3">
      <c r="A25" s="131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01"/>
    </row>
    <row r="26" spans="1:17" ht="18.75" thickBot="1" x14ac:dyDescent="0.3">
      <c r="A26" s="131"/>
      <c r="B26" s="220" t="s">
        <v>80</v>
      </c>
      <c r="C26" s="221"/>
      <c r="D26" s="221"/>
      <c r="E26" s="221"/>
      <c r="F26" s="221"/>
      <c r="G26" s="221"/>
      <c r="H26" s="221"/>
      <c r="I26" s="221"/>
      <c r="J26" s="221"/>
      <c r="K26" s="221"/>
      <c r="L26" s="222"/>
      <c r="M26" s="101"/>
      <c r="Q26">
        <f>H30</f>
        <v>0</v>
      </c>
    </row>
    <row r="27" spans="1:17" ht="16.5" thickBot="1" x14ac:dyDescent="0.3">
      <c r="A27" s="131"/>
      <c r="B27" s="124"/>
      <c r="C27" s="124"/>
      <c r="D27" s="104"/>
      <c r="E27" s="100"/>
      <c r="F27" s="100"/>
      <c r="G27" s="100"/>
      <c r="H27" s="100"/>
      <c r="I27" s="100"/>
      <c r="J27" s="100"/>
      <c r="K27" s="100"/>
      <c r="L27" s="100"/>
      <c r="M27" s="101"/>
    </row>
    <row r="28" spans="1:17" ht="16.5" thickBot="1" x14ac:dyDescent="0.3">
      <c r="A28" s="131"/>
      <c r="B28" s="223" t="s">
        <v>81</v>
      </c>
      <c r="C28" s="223"/>
      <c r="D28" s="224"/>
      <c r="E28" s="224"/>
      <c r="F28" s="100"/>
      <c r="G28" s="225" t="s">
        <v>82</v>
      </c>
      <c r="H28" s="226"/>
      <c r="I28" s="100"/>
      <c r="J28" s="227" t="s">
        <v>83</v>
      </c>
      <c r="K28" s="228"/>
      <c r="L28" s="229"/>
      <c r="M28" s="101"/>
    </row>
    <row r="29" spans="1:17" ht="16.5" thickBot="1" x14ac:dyDescent="0.3">
      <c r="A29" s="131"/>
      <c r="B29" s="214" t="s">
        <v>84</v>
      </c>
      <c r="C29" s="214"/>
      <c r="D29" s="215"/>
      <c r="E29" s="215"/>
      <c r="F29" s="100"/>
      <c r="G29" s="194" t="s">
        <v>85</v>
      </c>
      <c r="H29" s="196"/>
      <c r="I29" s="100"/>
      <c r="J29" s="132" t="s">
        <v>86</v>
      </c>
      <c r="K29" s="132" t="s">
        <v>87</v>
      </c>
      <c r="L29" s="132" t="s">
        <v>88</v>
      </c>
      <c r="M29" s="101"/>
    </row>
    <row r="30" spans="1:17" ht="15.75" x14ac:dyDescent="0.25">
      <c r="A30" s="131"/>
      <c r="B30" s="214" t="s">
        <v>89</v>
      </c>
      <c r="C30" s="214"/>
      <c r="D30" s="216"/>
      <c r="E30" s="216"/>
      <c r="F30" s="100"/>
      <c r="G30" s="133" t="s">
        <v>90</v>
      </c>
      <c r="H30" s="134"/>
      <c r="I30" s="100"/>
      <c r="J30" s="135" t="s">
        <v>91</v>
      </c>
      <c r="K30" s="107"/>
      <c r="L30" s="107"/>
      <c r="M30" s="101"/>
    </row>
    <row r="31" spans="1:17" ht="16.5" thickBot="1" x14ac:dyDescent="0.3">
      <c r="A31" s="131" t="s">
        <v>182</v>
      </c>
      <c r="B31" s="217" t="s">
        <v>92</v>
      </c>
      <c r="C31" s="217"/>
      <c r="D31" s="218"/>
      <c r="E31" s="218"/>
      <c r="F31" s="100"/>
      <c r="G31" s="136" t="s">
        <v>93</v>
      </c>
      <c r="H31" s="137"/>
      <c r="I31" s="100"/>
      <c r="J31" s="138" t="s">
        <v>94</v>
      </c>
      <c r="K31" s="139"/>
      <c r="L31" s="139"/>
      <c r="M31" s="101"/>
    </row>
    <row r="32" spans="1:17" ht="19.5" thickBot="1" x14ac:dyDescent="0.3">
      <c r="A32" s="131"/>
      <c r="B32" s="124"/>
      <c r="C32" s="124"/>
      <c r="D32" s="124"/>
      <c r="E32" s="124"/>
      <c r="F32" s="124"/>
      <c r="G32" s="140" t="s">
        <v>95</v>
      </c>
      <c r="H32" s="141"/>
      <c r="I32" s="100"/>
      <c r="J32" s="138" t="s">
        <v>96</v>
      </c>
      <c r="K32" s="139"/>
      <c r="L32" s="139"/>
      <c r="M32" s="101"/>
    </row>
    <row r="33" spans="1:13" ht="16.5" thickBot="1" x14ac:dyDescent="0.3">
      <c r="A33" s="131"/>
      <c r="B33" s="207" t="s">
        <v>97</v>
      </c>
      <c r="C33" s="208"/>
      <c r="D33" s="208"/>
      <c r="E33" s="209"/>
      <c r="F33" s="100"/>
      <c r="G33" s="100"/>
      <c r="H33" s="100"/>
      <c r="I33" s="100"/>
      <c r="J33" s="138" t="str">
        <f xml:space="preserve"> IF(H30="","Total Sand [lbs]","Total " &amp; H30 &amp;" [lbs]:")</f>
        <v>Total Sand [lbs]</v>
      </c>
      <c r="K33" s="139"/>
      <c r="L33" s="139"/>
      <c r="M33" s="101"/>
    </row>
    <row r="34" spans="1:13" ht="16.5" thickBot="1" x14ac:dyDescent="0.3">
      <c r="A34" s="131"/>
      <c r="B34" s="210" t="s">
        <v>98</v>
      </c>
      <c r="C34" s="210"/>
      <c r="D34" s="211"/>
      <c r="E34" s="211"/>
      <c r="F34" s="100"/>
      <c r="G34" s="194" t="s">
        <v>99</v>
      </c>
      <c r="H34" s="196"/>
      <c r="I34" s="100"/>
      <c r="J34" s="138" t="str">
        <f xml:space="preserve"> IF(H35="","Total Sand [lbs]","Total " &amp; H35 &amp;" [lbs]:")</f>
        <v>Total Sand [lbs]</v>
      </c>
      <c r="K34" s="142"/>
      <c r="L34" s="142"/>
      <c r="M34" s="101"/>
    </row>
    <row r="35" spans="1:13" ht="15.75" x14ac:dyDescent="0.25">
      <c r="A35" s="131" t="s">
        <v>183</v>
      </c>
      <c r="B35" s="212" t="s">
        <v>100</v>
      </c>
      <c r="C35" s="212"/>
      <c r="D35" s="213"/>
      <c r="E35" s="213"/>
      <c r="F35" s="100"/>
      <c r="G35" s="133" t="s">
        <v>90</v>
      </c>
      <c r="H35" s="134"/>
      <c r="I35" s="100"/>
      <c r="J35" s="138" t="str">
        <f xml:space="preserve"> IF(H40="","Total Sand [lbs]","Total " &amp; H40 &amp;" [lbs]:")</f>
        <v>Total Sand [lbs]</v>
      </c>
      <c r="K35" s="142"/>
      <c r="L35" s="142"/>
      <c r="M35" s="101"/>
    </row>
    <row r="36" spans="1:13" ht="16.5" thickBot="1" x14ac:dyDescent="0.3">
      <c r="A36" s="131"/>
      <c r="B36" s="200" t="s">
        <v>101</v>
      </c>
      <c r="C36" s="200"/>
      <c r="D36" s="201" t="str">
        <f>IF(L30="","N/A",((L30+D35)/(1+(L30*(1/(8.34*$AH$200))))))</f>
        <v>N/A</v>
      </c>
      <c r="E36" s="201"/>
      <c r="F36" s="100"/>
      <c r="G36" s="136" t="s">
        <v>93</v>
      </c>
      <c r="H36" s="137"/>
      <c r="I36" s="100"/>
      <c r="J36" s="143" t="s">
        <v>102</v>
      </c>
      <c r="K36" s="142"/>
      <c r="L36" s="142"/>
      <c r="M36" s="101"/>
    </row>
    <row r="37" spans="1:13" ht="19.5" thickBot="1" x14ac:dyDescent="0.3">
      <c r="A37" s="131"/>
      <c r="B37" s="202"/>
      <c r="C37" s="202"/>
      <c r="D37" s="104"/>
      <c r="E37" s="100"/>
      <c r="F37" s="100"/>
      <c r="G37" s="140" t="s">
        <v>95</v>
      </c>
      <c r="H37" s="141"/>
      <c r="I37" s="100"/>
      <c r="J37" s="143" t="s">
        <v>103</v>
      </c>
      <c r="K37" s="142"/>
      <c r="L37" s="142"/>
      <c r="M37" s="101"/>
    </row>
    <row r="38" spans="1:13" ht="16.5" thickBot="1" x14ac:dyDescent="0.3">
      <c r="A38" s="131"/>
      <c r="B38" s="203" t="s">
        <v>104</v>
      </c>
      <c r="C38" s="203"/>
      <c r="D38" s="203"/>
      <c r="E38" s="203"/>
      <c r="F38" s="100"/>
      <c r="G38" s="100"/>
      <c r="H38" s="100"/>
      <c r="I38" s="100"/>
      <c r="J38" s="144" t="s">
        <v>105</v>
      </c>
      <c r="K38" s="145"/>
      <c r="L38" s="145"/>
      <c r="M38" s="101"/>
    </row>
    <row r="39" spans="1:13" ht="16.5" thickBot="1" x14ac:dyDescent="0.3">
      <c r="A39" s="131"/>
      <c r="B39" s="146" t="s">
        <v>106</v>
      </c>
      <c r="C39" s="146" t="s">
        <v>86</v>
      </c>
      <c r="D39" s="146" t="s">
        <v>43</v>
      </c>
      <c r="E39" s="132" t="s">
        <v>107</v>
      </c>
      <c r="F39" s="100"/>
      <c r="G39" s="194" t="s">
        <v>108</v>
      </c>
      <c r="H39" s="196"/>
      <c r="I39" s="100"/>
      <c r="J39" s="100"/>
      <c r="K39" s="100"/>
      <c r="L39" s="100"/>
      <c r="M39" s="101"/>
    </row>
    <row r="40" spans="1:13" ht="15.75" x14ac:dyDescent="0.25">
      <c r="A40" s="131"/>
      <c r="B40" s="147" t="s">
        <v>109</v>
      </c>
      <c r="C40" s="148"/>
      <c r="D40" s="149"/>
      <c r="E40" s="150"/>
      <c r="F40" s="100"/>
      <c r="G40" s="151" t="s">
        <v>90</v>
      </c>
      <c r="H40" s="134"/>
      <c r="I40" s="100"/>
      <c r="J40" s="100"/>
      <c r="K40" s="100"/>
      <c r="L40" s="100"/>
      <c r="M40" s="101"/>
    </row>
    <row r="41" spans="1:13" ht="15.75" x14ac:dyDescent="0.25">
      <c r="A41" s="131"/>
      <c r="B41" s="136" t="s">
        <v>33</v>
      </c>
      <c r="C41" s="137"/>
      <c r="D41" s="152"/>
      <c r="E41" s="153"/>
      <c r="F41" s="100"/>
      <c r="G41" s="154" t="s">
        <v>93</v>
      </c>
      <c r="H41" s="137"/>
      <c r="I41" s="100"/>
      <c r="J41" s="100"/>
      <c r="K41" s="100"/>
      <c r="L41" s="100"/>
      <c r="M41" s="101"/>
    </row>
    <row r="42" spans="1:13" ht="19.5" thickBot="1" x14ac:dyDescent="0.3">
      <c r="A42" s="131"/>
      <c r="B42" s="155" t="s">
        <v>35</v>
      </c>
      <c r="C42" s="156"/>
      <c r="D42" s="156"/>
      <c r="E42" s="157"/>
      <c r="F42" s="100"/>
      <c r="G42" s="158" t="s">
        <v>95</v>
      </c>
      <c r="H42" s="141"/>
      <c r="I42" s="100"/>
      <c r="J42" s="100"/>
      <c r="K42" s="100"/>
      <c r="L42" s="100"/>
      <c r="M42" s="101"/>
    </row>
    <row r="43" spans="1:13" ht="15.75" x14ac:dyDescent="0.25">
      <c r="A43" s="131"/>
      <c r="B43" s="124"/>
      <c r="C43" s="124"/>
      <c r="D43" s="104"/>
      <c r="E43" s="100"/>
      <c r="F43" s="100"/>
      <c r="G43" s="100"/>
      <c r="H43" s="100"/>
      <c r="I43" s="100"/>
      <c r="J43" s="100"/>
      <c r="K43" s="100"/>
      <c r="L43" s="100"/>
      <c r="M43" s="101"/>
    </row>
    <row r="44" spans="1:13" ht="16.5" thickBot="1" x14ac:dyDescent="0.3">
      <c r="A44" s="131"/>
      <c r="B44" s="124"/>
      <c r="C44" s="124"/>
      <c r="D44" s="104"/>
      <c r="E44" s="100"/>
      <c r="F44" s="100"/>
      <c r="G44" s="100"/>
      <c r="H44" s="100"/>
      <c r="I44" s="100"/>
      <c r="J44" s="100"/>
      <c r="K44" s="100"/>
      <c r="L44" s="100"/>
      <c r="M44" s="101"/>
    </row>
    <row r="45" spans="1:13" ht="18.75" thickBot="1" x14ac:dyDescent="0.3">
      <c r="A45" s="131"/>
      <c r="B45" s="204" t="s">
        <v>110</v>
      </c>
      <c r="C45" s="205"/>
      <c r="D45" s="205"/>
      <c r="E45" s="205"/>
      <c r="F45" s="205"/>
      <c r="G45" s="205"/>
      <c r="H45" s="205"/>
      <c r="I45" s="205"/>
      <c r="J45" s="205"/>
      <c r="K45" s="205"/>
      <c r="L45" s="206"/>
      <c r="M45" s="101"/>
    </row>
    <row r="46" spans="1:13" ht="16.5" thickBot="1" x14ac:dyDescent="0.3">
      <c r="A46" s="131"/>
      <c r="B46" s="124"/>
      <c r="C46" s="124"/>
      <c r="D46" s="124"/>
      <c r="E46" s="124"/>
      <c r="F46" s="100"/>
      <c r="G46" s="100"/>
      <c r="H46" s="100"/>
      <c r="I46" s="100"/>
      <c r="J46" s="100"/>
      <c r="K46" s="100"/>
      <c r="L46" s="100"/>
      <c r="M46" s="101"/>
    </row>
    <row r="47" spans="1:13" ht="16.5" thickBot="1" x14ac:dyDescent="0.3">
      <c r="A47" s="131"/>
      <c r="B47" s="124"/>
      <c r="C47" s="194" t="s">
        <v>111</v>
      </c>
      <c r="D47" s="195"/>
      <c r="E47" s="196"/>
      <c r="F47" s="104"/>
      <c r="G47" s="104"/>
      <c r="H47" s="104"/>
      <c r="I47" s="104"/>
      <c r="J47" s="104"/>
      <c r="K47" s="104"/>
      <c r="L47" s="104"/>
      <c r="M47" s="159"/>
    </row>
    <row r="48" spans="1:13" ht="16.5" thickBot="1" x14ac:dyDescent="0.3">
      <c r="A48" s="131"/>
      <c r="B48" s="124"/>
      <c r="C48" s="160" t="s">
        <v>112</v>
      </c>
      <c r="D48" s="197"/>
      <c r="E48" s="198"/>
      <c r="F48" s="104"/>
      <c r="G48" s="194" t="s">
        <v>113</v>
      </c>
      <c r="H48" s="199"/>
      <c r="I48" s="104"/>
      <c r="J48" s="194" t="s">
        <v>114</v>
      </c>
      <c r="K48" s="199"/>
      <c r="L48" s="100"/>
      <c r="M48" s="159"/>
    </row>
    <row r="49" spans="1:13" ht="15.75" x14ac:dyDescent="0.25">
      <c r="A49" s="131"/>
      <c r="B49" s="124"/>
      <c r="C49" s="161" t="s">
        <v>115</v>
      </c>
      <c r="D49" s="190"/>
      <c r="E49" s="191"/>
      <c r="F49" s="104"/>
      <c r="G49" s="147" t="s">
        <v>116</v>
      </c>
      <c r="H49" s="162"/>
      <c r="I49" s="104"/>
      <c r="J49" s="147" t="s">
        <v>116</v>
      </c>
      <c r="K49" s="162"/>
      <c r="L49" s="100"/>
      <c r="M49" s="159"/>
    </row>
    <row r="50" spans="1:13" ht="15.75" x14ac:dyDescent="0.25">
      <c r="A50" s="131"/>
      <c r="B50" s="124"/>
      <c r="C50" s="161" t="s">
        <v>117</v>
      </c>
      <c r="D50" s="190"/>
      <c r="E50" s="191"/>
      <c r="F50" s="100"/>
      <c r="G50" s="136" t="s">
        <v>118</v>
      </c>
      <c r="H50" s="163"/>
      <c r="I50" s="100"/>
      <c r="J50" s="136" t="s">
        <v>118</v>
      </c>
      <c r="K50" s="163"/>
      <c r="L50" s="100"/>
      <c r="M50" s="101"/>
    </row>
    <row r="51" spans="1:13" ht="16.5" thickBot="1" x14ac:dyDescent="0.3">
      <c r="A51" s="131"/>
      <c r="B51" s="124"/>
      <c r="C51" s="161" t="s">
        <v>119</v>
      </c>
      <c r="D51" s="190"/>
      <c r="E51" s="191"/>
      <c r="F51" s="100"/>
      <c r="G51" s="112" t="s">
        <v>120</v>
      </c>
      <c r="H51" s="113"/>
      <c r="I51" s="100"/>
      <c r="J51" s="112" t="s">
        <v>120</v>
      </c>
      <c r="K51" s="113"/>
      <c r="L51" s="100"/>
      <c r="M51" s="101"/>
    </row>
    <row r="52" spans="1:13" ht="16.5" thickBot="1" x14ac:dyDescent="0.3">
      <c r="A52" s="131"/>
      <c r="B52" s="124"/>
      <c r="C52" s="164" t="s">
        <v>121</v>
      </c>
      <c r="D52" s="192"/>
      <c r="E52" s="193"/>
      <c r="F52" s="165"/>
      <c r="G52" s="166"/>
      <c r="H52" s="165"/>
      <c r="I52" s="100"/>
      <c r="J52" s="100"/>
      <c r="K52" s="100"/>
      <c r="L52" s="100"/>
      <c r="M52" s="101"/>
    </row>
    <row r="53" spans="1:13" ht="15.75" x14ac:dyDescent="0.25">
      <c r="A53" s="131"/>
      <c r="B53" s="124"/>
      <c r="C53" s="124"/>
      <c r="D53" s="104"/>
      <c r="E53" s="100"/>
      <c r="F53" s="100"/>
      <c r="G53" s="100"/>
      <c r="H53" s="100"/>
      <c r="I53" s="100"/>
      <c r="J53" s="100"/>
      <c r="K53" s="100"/>
      <c r="L53" s="100"/>
      <c r="M53" s="101"/>
    </row>
    <row r="54" spans="1:13" ht="15.75" x14ac:dyDescent="0.25">
      <c r="A54" s="131"/>
      <c r="B54" s="124"/>
      <c r="C54" s="124"/>
      <c r="D54" s="104"/>
      <c r="E54" s="100"/>
      <c r="F54" s="100"/>
      <c r="G54" s="100"/>
      <c r="H54" s="100"/>
      <c r="I54" s="100"/>
      <c r="J54" s="100"/>
      <c r="K54" s="100"/>
      <c r="L54" s="100"/>
      <c r="M54" s="101"/>
    </row>
    <row r="55" spans="1:13" ht="15.75" x14ac:dyDescent="0.25">
      <c r="A55" s="131"/>
      <c r="B55" s="124"/>
      <c r="C55" s="124"/>
      <c r="D55" s="104"/>
      <c r="E55" s="100"/>
      <c r="F55" s="100"/>
      <c r="G55" s="100"/>
      <c r="H55" s="100"/>
      <c r="I55" s="100"/>
      <c r="J55" s="100"/>
      <c r="K55" s="100"/>
      <c r="L55" s="100"/>
      <c r="M55" s="101"/>
    </row>
    <row r="56" spans="1:13" ht="15.75" x14ac:dyDescent="0.25">
      <c r="A56" s="131"/>
      <c r="B56" s="124"/>
      <c r="C56" s="124"/>
      <c r="D56" s="104"/>
      <c r="E56" s="100"/>
      <c r="F56" s="100"/>
      <c r="G56" s="100"/>
      <c r="H56" s="100"/>
      <c r="I56" s="100"/>
      <c r="J56" s="100"/>
      <c r="K56" s="100"/>
      <c r="L56" s="100"/>
      <c r="M56" s="101"/>
    </row>
    <row r="57" spans="1:13" ht="15.75" x14ac:dyDescent="0.25">
      <c r="A57" s="131"/>
      <c r="B57" s="124"/>
      <c r="C57" s="124"/>
      <c r="D57" s="104"/>
      <c r="E57" s="100"/>
      <c r="F57" s="100"/>
      <c r="G57" s="100"/>
      <c r="H57" s="100"/>
      <c r="I57" s="100"/>
      <c r="J57" s="100"/>
      <c r="K57" s="100"/>
      <c r="L57" s="100"/>
      <c r="M57" s="101"/>
    </row>
    <row r="58" spans="1:13" ht="15.75" x14ac:dyDescent="0.25">
      <c r="A58" s="131"/>
      <c r="B58" s="124"/>
      <c r="C58" s="124"/>
      <c r="D58" s="104"/>
      <c r="E58" s="100"/>
      <c r="F58" s="100"/>
      <c r="G58" s="100"/>
      <c r="H58" s="100"/>
      <c r="I58" s="100"/>
      <c r="J58" s="100"/>
      <c r="K58" s="100"/>
      <c r="L58" s="100"/>
      <c r="M58" s="101"/>
    </row>
    <row r="59" spans="1:13" ht="15.75" x14ac:dyDescent="0.25">
      <c r="A59" s="131"/>
      <c r="B59" s="124"/>
      <c r="C59" s="124"/>
      <c r="D59" s="104"/>
      <c r="E59" s="100"/>
      <c r="F59" s="100"/>
      <c r="G59" s="100"/>
      <c r="H59" s="100"/>
      <c r="I59" s="100"/>
      <c r="J59" s="100"/>
      <c r="K59" s="100"/>
      <c r="L59" s="100"/>
      <c r="M59" s="101"/>
    </row>
    <row r="60" spans="1:13" ht="15.75" x14ac:dyDescent="0.25">
      <c r="A60" s="131"/>
      <c r="B60" s="124"/>
      <c r="C60" s="124"/>
      <c r="D60" s="104"/>
      <c r="E60" s="100"/>
      <c r="F60" s="100"/>
      <c r="G60" s="100"/>
      <c r="H60" s="100"/>
      <c r="I60" s="100"/>
      <c r="J60" s="100"/>
      <c r="K60" s="100"/>
      <c r="L60" s="100"/>
      <c r="M60" s="101"/>
    </row>
    <row r="61" spans="1:13" ht="15.75" x14ac:dyDescent="0.25">
      <c r="A61" s="131"/>
      <c r="B61" s="124"/>
      <c r="C61" s="124"/>
      <c r="D61" s="104"/>
      <c r="E61" s="100"/>
      <c r="F61" s="100"/>
      <c r="G61" s="100"/>
      <c r="H61" s="100"/>
      <c r="I61" s="100"/>
      <c r="J61" s="100"/>
      <c r="K61" s="100"/>
      <c r="L61" s="100"/>
      <c r="M61" s="101"/>
    </row>
    <row r="62" spans="1:13" ht="15.75" x14ac:dyDescent="0.25">
      <c r="A62" s="131"/>
      <c r="B62" s="124"/>
      <c r="C62" s="124"/>
      <c r="D62" s="104"/>
      <c r="E62" s="100"/>
      <c r="F62" s="100"/>
      <c r="G62" s="100"/>
      <c r="H62" s="100"/>
      <c r="I62" s="100"/>
      <c r="J62" s="100"/>
      <c r="K62" s="100"/>
      <c r="L62" s="100"/>
      <c r="M62" s="101"/>
    </row>
    <row r="63" spans="1:13" ht="15.75" x14ac:dyDescent="0.25">
      <c r="A63" s="131"/>
      <c r="B63" s="124"/>
      <c r="C63" s="124"/>
      <c r="D63" s="104"/>
      <c r="E63" s="100"/>
      <c r="F63" s="100"/>
      <c r="G63" s="100"/>
      <c r="H63" s="100"/>
      <c r="I63" s="100"/>
      <c r="J63" s="100"/>
      <c r="K63" s="100"/>
      <c r="L63" s="100"/>
      <c r="M63" s="101"/>
    </row>
    <row r="64" spans="1:13" ht="15.75" x14ac:dyDescent="0.25">
      <c r="A64" s="131"/>
      <c r="B64" s="124"/>
      <c r="C64" s="124"/>
      <c r="D64" s="104"/>
      <c r="E64" s="100"/>
      <c r="F64" s="100"/>
      <c r="G64" s="100"/>
      <c r="H64" s="100"/>
      <c r="I64" s="100"/>
      <c r="J64" s="100"/>
      <c r="K64" s="100"/>
      <c r="L64" s="100"/>
      <c r="M64" s="101"/>
    </row>
    <row r="65" spans="1:13" ht="15.75" x14ac:dyDescent="0.25">
      <c r="A65" s="131"/>
      <c r="B65" s="124"/>
      <c r="C65" s="124"/>
      <c r="D65" s="104"/>
      <c r="E65" s="100"/>
      <c r="F65" s="100"/>
      <c r="G65" s="100"/>
      <c r="H65" s="100"/>
      <c r="I65" s="100"/>
      <c r="J65" s="100"/>
      <c r="K65" s="100"/>
      <c r="L65" s="100"/>
      <c r="M65" s="101"/>
    </row>
    <row r="66" spans="1:13" ht="15.75" x14ac:dyDescent="0.25">
      <c r="A66" s="131"/>
      <c r="B66" s="124"/>
      <c r="C66" s="124"/>
      <c r="D66" s="104"/>
      <c r="E66" s="100"/>
      <c r="F66" s="100"/>
      <c r="G66" s="100"/>
      <c r="H66" s="100"/>
      <c r="I66" s="100"/>
      <c r="J66" s="100"/>
      <c r="K66" s="100"/>
      <c r="L66" s="100"/>
      <c r="M66" s="101"/>
    </row>
    <row r="67" spans="1:13" ht="15.75" x14ac:dyDescent="0.25">
      <c r="A67" s="131"/>
      <c r="B67" s="124"/>
      <c r="C67" s="124"/>
      <c r="D67" s="104"/>
      <c r="E67" s="100"/>
      <c r="F67" s="100"/>
      <c r="G67" s="100"/>
      <c r="H67" s="100"/>
      <c r="I67" s="100"/>
      <c r="J67" s="100"/>
      <c r="K67" s="100"/>
      <c r="L67" s="100"/>
      <c r="M67" s="101"/>
    </row>
    <row r="68" spans="1:13" ht="15.75" x14ac:dyDescent="0.25">
      <c r="A68" s="131"/>
      <c r="B68" s="124"/>
      <c r="C68" s="124"/>
      <c r="D68" s="104"/>
      <c r="E68" s="100"/>
      <c r="F68" s="100"/>
      <c r="G68" s="100"/>
      <c r="H68" s="100"/>
      <c r="I68" s="100"/>
      <c r="J68" s="100"/>
      <c r="K68" s="100"/>
      <c r="L68" s="100"/>
      <c r="M68" s="101"/>
    </row>
    <row r="69" spans="1:13" ht="15.75" x14ac:dyDescent="0.25">
      <c r="A69" s="131"/>
      <c r="B69" s="124"/>
      <c r="C69" s="124"/>
      <c r="D69" s="104"/>
      <c r="E69" s="100"/>
      <c r="F69" s="100"/>
      <c r="G69" s="100"/>
      <c r="H69" s="100"/>
      <c r="I69" s="100"/>
      <c r="J69" s="100"/>
      <c r="K69" s="100"/>
      <c r="L69" s="100"/>
      <c r="M69" s="101"/>
    </row>
    <row r="70" spans="1:13" ht="15.75" x14ac:dyDescent="0.25">
      <c r="A70" s="131"/>
      <c r="B70" s="124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1"/>
    </row>
    <row r="71" spans="1:13" ht="15.75" x14ac:dyDescent="0.25">
      <c r="A71" s="131"/>
      <c r="B71" s="124"/>
      <c r="C71" s="124"/>
      <c r="D71" s="104"/>
      <c r="E71" s="100"/>
      <c r="F71" s="100"/>
      <c r="G71" s="100"/>
      <c r="H71" s="100"/>
      <c r="I71" s="100"/>
      <c r="J71" s="100"/>
      <c r="K71" s="100"/>
      <c r="L71" s="100"/>
      <c r="M71" s="101"/>
    </row>
    <row r="72" spans="1:13" ht="15.75" x14ac:dyDescent="0.25">
      <c r="A72" s="131"/>
      <c r="B72" s="124"/>
      <c r="C72" s="124"/>
      <c r="D72" s="104"/>
      <c r="E72" s="100"/>
      <c r="F72" s="100"/>
      <c r="G72" s="100"/>
      <c r="H72" s="100"/>
      <c r="I72" s="100"/>
      <c r="J72" s="100"/>
      <c r="K72" s="100"/>
      <c r="L72" s="100"/>
      <c r="M72" s="101"/>
    </row>
    <row r="73" spans="1:13" ht="15.75" customHeight="1" x14ac:dyDescent="0.25">
      <c r="A73" s="131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67"/>
    </row>
    <row r="74" spans="1:13" ht="15.75" customHeight="1" x14ac:dyDescent="0.25">
      <c r="A74" s="131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67"/>
    </row>
    <row r="75" spans="1:13" ht="15.75" customHeight="1" x14ac:dyDescent="0.25">
      <c r="A75" s="131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67"/>
    </row>
    <row r="76" spans="1:13" ht="15.75" customHeight="1" x14ac:dyDescent="0.25">
      <c r="A76" s="131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67"/>
    </row>
    <row r="77" spans="1:13" ht="15.75" customHeight="1" x14ac:dyDescent="0.25">
      <c r="A77" s="131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67"/>
    </row>
    <row r="78" spans="1:13" ht="15.75" customHeight="1" x14ac:dyDescent="0.25">
      <c r="A78" s="131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67"/>
    </row>
    <row r="79" spans="1:13" ht="15.75" customHeight="1" thickBot="1" x14ac:dyDescent="0.3">
      <c r="A79" s="168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70"/>
    </row>
    <row r="80" spans="1:13" ht="15.75" customHeight="1" thickTop="1" x14ac:dyDescent="0.25">
      <c r="A80" s="171"/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</row>
    <row r="81" spans="1:13" ht="15.75" customHeight="1" x14ac:dyDescent="0.25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</row>
    <row r="82" spans="1:13" ht="15.75" customHeight="1" x14ac:dyDescent="0.25">
      <c r="A82" s="172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</row>
    <row r="83" spans="1:13" ht="15.75" customHeight="1" x14ac:dyDescent="0.25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</row>
    <row r="84" spans="1:13" ht="15.75" customHeight="1" x14ac:dyDescent="0.25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</row>
    <row r="85" spans="1:13" ht="15.75" customHeight="1" x14ac:dyDescent="0.25">
      <c r="A85" s="172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</row>
    <row r="86" spans="1:13" ht="15.75" customHeight="1" x14ac:dyDescent="0.25">
      <c r="A86" s="172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</row>
    <row r="87" spans="1:13" ht="15.75" customHeight="1" x14ac:dyDescent="0.25">
      <c r="A87" s="172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</row>
    <row r="88" spans="1:13" ht="15.75" customHeight="1" x14ac:dyDescent="0.25">
      <c r="A88" s="172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</row>
    <row r="89" spans="1:13" ht="15.75" customHeight="1" x14ac:dyDescent="0.25">
      <c r="A89" s="172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</row>
    <row r="90" spans="1:13" ht="15.75" customHeight="1" x14ac:dyDescent="0.25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</row>
    <row r="91" spans="1:13" ht="15.75" customHeight="1" x14ac:dyDescent="0.25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</row>
    <row r="92" spans="1:13" ht="15.75" customHeight="1" x14ac:dyDescent="0.25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</row>
    <row r="93" spans="1:13" ht="15.75" customHeight="1" x14ac:dyDescent="0.25">
      <c r="A93" s="172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</row>
    <row r="94" spans="1:13" ht="15.75" customHeight="1" x14ac:dyDescent="0.25">
      <c r="A94" s="172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</row>
    <row r="95" spans="1:13" ht="15.75" customHeight="1" x14ac:dyDescent="0.25">
      <c r="A95" s="172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</row>
    <row r="96" spans="1:13" ht="15.75" customHeight="1" x14ac:dyDescent="0.25">
      <c r="A96" s="172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</row>
    <row r="97" spans="1:13" ht="15.75" customHeight="1" x14ac:dyDescent="0.25">
      <c r="A97" s="172"/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</row>
    <row r="98" spans="1:13" ht="15.75" customHeight="1" x14ac:dyDescent="0.25">
      <c r="A98" s="172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</row>
    <row r="99" spans="1:13" ht="15.75" customHeight="1" x14ac:dyDescent="0.25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</row>
    <row r="100" spans="1:13" ht="15.75" customHeight="1" x14ac:dyDescent="0.25">
      <c r="A100" s="172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</row>
    <row r="101" spans="1:13" ht="15.75" customHeight="1" x14ac:dyDescent="0.25">
      <c r="A101" s="172"/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</row>
    <row r="102" spans="1:13" ht="15.75" customHeight="1" x14ac:dyDescent="0.25">
      <c r="A102" s="172"/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</row>
    <row r="103" spans="1:13" ht="15.75" customHeight="1" x14ac:dyDescent="0.25">
      <c r="A103" s="172"/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</row>
    <row r="104" spans="1:13" ht="15.75" customHeight="1" x14ac:dyDescent="0.25">
      <c r="A104" s="172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</row>
    <row r="105" spans="1:13" ht="15.75" x14ac:dyDescent="0.25">
      <c r="E105" s="173"/>
      <c r="F105" s="174"/>
      <c r="G105" s="174"/>
      <c r="H105" s="173"/>
      <c r="I105" s="173"/>
      <c r="J105" s="173"/>
      <c r="K105" s="173"/>
      <c r="L105" s="173"/>
    </row>
    <row r="106" spans="1:13" x14ac:dyDescent="0.25">
      <c r="E106" s="173"/>
      <c r="F106" s="173"/>
      <c r="G106" s="173"/>
      <c r="H106" s="173"/>
      <c r="I106" s="173"/>
      <c r="J106" s="173"/>
      <c r="K106" s="173"/>
      <c r="L106" s="173"/>
    </row>
    <row r="107" spans="1:13" x14ac:dyDescent="0.25">
      <c r="E107" s="173"/>
      <c r="F107" s="173"/>
      <c r="G107" s="173"/>
      <c r="H107" s="173"/>
      <c r="I107" s="173"/>
      <c r="J107" s="173"/>
      <c r="K107" s="173"/>
      <c r="L107" s="173"/>
    </row>
    <row r="108" spans="1:13" x14ac:dyDescent="0.25">
      <c r="E108" s="173"/>
      <c r="F108" s="173"/>
      <c r="G108" s="173"/>
      <c r="H108" s="173"/>
      <c r="I108" s="173"/>
      <c r="J108" s="173"/>
      <c r="K108" s="173"/>
      <c r="L108" s="173"/>
    </row>
    <row r="109" spans="1:13" x14ac:dyDescent="0.25">
      <c r="E109" s="173"/>
      <c r="F109" s="173"/>
      <c r="G109" s="173"/>
      <c r="H109" s="173"/>
      <c r="I109" s="173"/>
      <c r="J109" s="173"/>
      <c r="K109" s="173"/>
      <c r="L109" s="173"/>
    </row>
    <row r="110" spans="1:13" x14ac:dyDescent="0.25">
      <c r="E110" s="173"/>
      <c r="F110" s="173"/>
      <c r="G110" s="173"/>
      <c r="H110" s="173"/>
      <c r="I110" s="173"/>
      <c r="J110" s="173"/>
      <c r="K110" s="173"/>
      <c r="L110" s="173"/>
    </row>
    <row r="111" spans="1:13" x14ac:dyDescent="0.25">
      <c r="E111" s="173"/>
      <c r="F111" s="173"/>
      <c r="G111" s="173"/>
      <c r="H111" s="173"/>
      <c r="I111" s="173"/>
      <c r="J111" s="173"/>
      <c r="K111" s="173"/>
      <c r="L111" s="173"/>
    </row>
    <row r="112" spans="1:13" x14ac:dyDescent="0.25">
      <c r="E112" s="173"/>
      <c r="F112" s="173"/>
      <c r="G112" s="173"/>
      <c r="H112" s="173"/>
      <c r="I112" s="173"/>
      <c r="J112" s="173"/>
      <c r="K112" s="173"/>
      <c r="L112" s="173"/>
    </row>
    <row r="113" spans="5:12" x14ac:dyDescent="0.25">
      <c r="E113" s="173"/>
      <c r="F113" s="173"/>
      <c r="G113" s="173"/>
      <c r="H113" s="173"/>
      <c r="I113" s="173"/>
      <c r="J113" s="173"/>
      <c r="K113" s="173"/>
      <c r="L113" s="173"/>
    </row>
    <row r="114" spans="5:12" x14ac:dyDescent="0.25">
      <c r="E114" s="173"/>
      <c r="F114" s="173"/>
      <c r="G114" s="173"/>
      <c r="H114" s="173"/>
      <c r="I114" s="173"/>
      <c r="J114" s="173"/>
      <c r="K114" s="173"/>
      <c r="L114" s="173"/>
    </row>
    <row r="115" spans="5:12" x14ac:dyDescent="0.25">
      <c r="E115" s="173"/>
      <c r="F115" s="173"/>
      <c r="G115" s="173"/>
      <c r="H115" s="173"/>
      <c r="I115" s="173"/>
      <c r="J115" s="173"/>
      <c r="K115" s="173"/>
      <c r="L115" s="173"/>
    </row>
    <row r="116" spans="5:12" x14ac:dyDescent="0.25">
      <c r="E116" s="173"/>
      <c r="F116" s="173"/>
      <c r="G116" s="173"/>
      <c r="H116" s="173"/>
      <c r="I116" s="173"/>
      <c r="J116" s="173"/>
      <c r="K116" s="173"/>
      <c r="L116" s="173"/>
    </row>
    <row r="117" spans="5:12" x14ac:dyDescent="0.25">
      <c r="E117" s="173"/>
      <c r="F117" s="173"/>
      <c r="G117" s="173"/>
      <c r="H117" s="173"/>
      <c r="I117" s="173"/>
      <c r="J117" s="173"/>
      <c r="K117" s="173"/>
      <c r="L117" s="173"/>
    </row>
    <row r="118" spans="5:12" x14ac:dyDescent="0.25">
      <c r="E118" s="173"/>
      <c r="F118" s="173"/>
      <c r="G118" s="173"/>
      <c r="H118" s="173"/>
      <c r="I118" s="173"/>
      <c r="J118" s="173"/>
      <c r="K118" s="173"/>
      <c r="L118" s="173"/>
    </row>
    <row r="119" spans="5:12" x14ac:dyDescent="0.25">
      <c r="F119" s="173"/>
      <c r="G119" s="173"/>
    </row>
    <row r="199" spans="27:34" x14ac:dyDescent="0.25">
      <c r="AF199" t="s">
        <v>122</v>
      </c>
      <c r="AH199">
        <v>3</v>
      </c>
    </row>
    <row r="200" spans="27:34" x14ac:dyDescent="0.25">
      <c r="AA200" t="s">
        <v>123</v>
      </c>
      <c r="AC200" t="s">
        <v>124</v>
      </c>
      <c r="AD200" t="s">
        <v>122</v>
      </c>
      <c r="AF200" t="s">
        <v>125</v>
      </c>
      <c r="AH200">
        <f>IF(AH199&lt;2,H31,IF(AH199&gt;2,H41,H36))</f>
        <v>0</v>
      </c>
    </row>
    <row r="201" spans="27:34" x14ac:dyDescent="0.25">
      <c r="AA201" t="s">
        <v>126</v>
      </c>
      <c r="AC201" t="s">
        <v>127</v>
      </c>
      <c r="AD201" t="s">
        <v>128</v>
      </c>
      <c r="AF201" t="s">
        <v>129</v>
      </c>
    </row>
    <row r="202" spans="27:34" x14ac:dyDescent="0.25">
      <c r="AA202" t="s">
        <v>130</v>
      </c>
      <c r="AC202" t="s">
        <v>131</v>
      </c>
      <c r="AD202" t="s">
        <v>132</v>
      </c>
      <c r="AF202" t="s">
        <v>133</v>
      </c>
    </row>
    <row r="203" spans="27:34" x14ac:dyDescent="0.25">
      <c r="AA203" t="s">
        <v>134</v>
      </c>
      <c r="AC203" t="s">
        <v>135</v>
      </c>
      <c r="AD203" t="s">
        <v>136</v>
      </c>
    </row>
    <row r="204" spans="27:34" x14ac:dyDescent="0.25">
      <c r="AC204" t="s">
        <v>137</v>
      </c>
    </row>
  </sheetData>
  <mergeCells count="52">
    <mergeCell ref="B2:L6"/>
    <mergeCell ref="B11:C11"/>
    <mergeCell ref="D11:E11"/>
    <mergeCell ref="K11:L11"/>
    <mergeCell ref="B12:C12"/>
    <mergeCell ref="D12:E12"/>
    <mergeCell ref="K12:L12"/>
    <mergeCell ref="C22:D22"/>
    <mergeCell ref="B13:C13"/>
    <mergeCell ref="D13:E13"/>
    <mergeCell ref="K13:L13"/>
    <mergeCell ref="B14:C14"/>
    <mergeCell ref="D14:E14"/>
    <mergeCell ref="K14:L14"/>
    <mergeCell ref="B17:L17"/>
    <mergeCell ref="C19:D19"/>
    <mergeCell ref="J19:K19"/>
    <mergeCell ref="C20:D20"/>
    <mergeCell ref="C21:D21"/>
    <mergeCell ref="B31:C31"/>
    <mergeCell ref="D31:E31"/>
    <mergeCell ref="C23:D23"/>
    <mergeCell ref="B26:L26"/>
    <mergeCell ref="B28:C28"/>
    <mergeCell ref="D28:E28"/>
    <mergeCell ref="G28:H28"/>
    <mergeCell ref="J28:L28"/>
    <mergeCell ref="B29:C29"/>
    <mergeCell ref="D29:E29"/>
    <mergeCell ref="G29:H29"/>
    <mergeCell ref="B30:C30"/>
    <mergeCell ref="D30:E30"/>
    <mergeCell ref="B33:E33"/>
    <mergeCell ref="B34:C34"/>
    <mergeCell ref="D34:E34"/>
    <mergeCell ref="G34:H34"/>
    <mergeCell ref="B35:C35"/>
    <mergeCell ref="D35:E35"/>
    <mergeCell ref="J48:K48"/>
    <mergeCell ref="D49:E49"/>
    <mergeCell ref="D50:E50"/>
    <mergeCell ref="B36:C36"/>
    <mergeCell ref="D36:E36"/>
    <mergeCell ref="B37:C37"/>
    <mergeCell ref="B38:E38"/>
    <mergeCell ref="G39:H39"/>
    <mergeCell ref="B45:L45"/>
    <mergeCell ref="D51:E51"/>
    <mergeCell ref="D52:E52"/>
    <mergeCell ref="C47:E47"/>
    <mergeCell ref="D48:E48"/>
    <mergeCell ref="G48:H48"/>
  </mergeCells>
  <conditionalFormatting sqref="G29">
    <cfRule type="expression" dxfId="2" priority="3">
      <formula>$AH$199=1</formula>
    </cfRule>
  </conditionalFormatting>
  <conditionalFormatting sqref="G39">
    <cfRule type="expression" dxfId="1" priority="1">
      <formula>$AH$199=3</formula>
    </cfRule>
  </conditionalFormatting>
  <conditionalFormatting sqref="G34">
    <cfRule type="expression" dxfId="0" priority="2">
      <formula>$AH$199=2</formula>
    </cfRule>
  </conditionalFormatting>
  <dataValidations count="5">
    <dataValidation type="list" allowBlank="1" showInputMessage="1" showErrorMessage="1" sqref="H14" xr:uid="{A90BF372-ABC1-46DC-AB08-03EBB96AF9E9}">
      <formula1>$AA$199:$AA$209</formula1>
    </dataValidation>
    <dataValidation type="list" allowBlank="1" showInputMessage="1" showErrorMessage="1" sqref="H23 H21" xr:uid="{6AEBF220-77C6-4ACE-803A-9E6F61D5AE30}">
      <formula1>$AC$199:$AC$203</formula1>
    </dataValidation>
    <dataValidation type="list" allowBlank="1" showInputMessage="1" showErrorMessage="1" sqref="K14:L14" xr:uid="{71225B4A-3413-4312-A764-C4ADDA98C056}">
      <formula1>$AD$199:$AD$203</formula1>
    </dataValidation>
    <dataValidation type="list" allowBlank="1" showInputMessage="1" showErrorMessage="1" sqref="D48:E48" xr:uid="{51D6821C-2ADD-448B-8BAD-FA224A6559DC}">
      <formula1>$AF$199:$AF$203</formula1>
    </dataValidation>
    <dataValidation type="list" allowBlank="1" showInputMessage="1" showErrorMessage="1" sqref="K13:L13" xr:uid="{B99C7221-DB6A-4011-B442-F76854BC8914}">
      <formula1>$AC$199:$AC$205</formula1>
    </dataValidation>
  </dataValidations>
  <pageMargins left="0.25" right="0.25" top="0.75" bottom="0.75" header="0.3" footer="0.3"/>
  <pageSetup scale="5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6</xdr:col>
                    <xdr:colOff>28575</xdr:colOff>
                    <xdr:row>27</xdr:row>
                    <xdr:rowOff>190500</xdr:rowOff>
                  </from>
                  <to>
                    <xdr:col>6</xdr:col>
                    <xdr:colOff>295275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6</xdr:col>
                    <xdr:colOff>19050</xdr:colOff>
                    <xdr:row>32</xdr:row>
                    <xdr:rowOff>200025</xdr:rowOff>
                  </from>
                  <to>
                    <xdr:col>6</xdr:col>
                    <xdr:colOff>276225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6</xdr:col>
                    <xdr:colOff>28575</xdr:colOff>
                    <xdr:row>38</xdr:row>
                    <xdr:rowOff>0</xdr:rowOff>
                  </from>
                  <to>
                    <xdr:col>6</xdr:col>
                    <xdr:colOff>257175</xdr:colOff>
                    <xdr:row>39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41823-B4D1-4CDB-98EB-C338E8833785}">
  <dimension ref="A1:A11"/>
  <sheetViews>
    <sheetView workbookViewId="0">
      <selection activeCell="A11" sqref="A11"/>
    </sheetView>
  </sheetViews>
  <sheetFormatPr defaultRowHeight="15" x14ac:dyDescent="0.25"/>
  <cols>
    <col min="1" max="1" width="23.85546875" customWidth="1"/>
    <col min="2" max="2" width="31.42578125" customWidth="1"/>
  </cols>
  <sheetData>
    <row r="1" spans="1:1" ht="19.5" thickBot="1" x14ac:dyDescent="0.35">
      <c r="A1" s="175" t="s">
        <v>152</v>
      </c>
    </row>
    <row r="2" spans="1:1" ht="15.75" thickBot="1" x14ac:dyDescent="0.3">
      <c r="A2" s="176" t="s">
        <v>53</v>
      </c>
    </row>
    <row r="3" spans="1:1" ht="15.75" thickBot="1" x14ac:dyDescent="0.3">
      <c r="A3" s="176" t="s">
        <v>138</v>
      </c>
    </row>
    <row r="4" spans="1:1" ht="15.75" thickBot="1" x14ac:dyDescent="0.3">
      <c r="A4" s="176" t="s">
        <v>139</v>
      </c>
    </row>
    <row r="5" spans="1:1" ht="15.75" thickBot="1" x14ac:dyDescent="0.3">
      <c r="A5" s="176" t="s">
        <v>140</v>
      </c>
    </row>
    <row r="6" spans="1:1" ht="15.75" thickBot="1" x14ac:dyDescent="0.3">
      <c r="A6" s="176" t="s">
        <v>141</v>
      </c>
    </row>
    <row r="7" spans="1:1" x14ac:dyDescent="0.25">
      <c r="A7" s="176" t="s">
        <v>145</v>
      </c>
    </row>
    <row r="9" spans="1:1" x14ac:dyDescent="0.25">
      <c r="A9" s="189" t="s">
        <v>167</v>
      </c>
    </row>
    <row r="10" spans="1:1" x14ac:dyDescent="0.25">
      <c r="A10" s="189" t="s">
        <v>168</v>
      </c>
    </row>
    <row r="11" spans="1:1" x14ac:dyDescent="0.25">
      <c r="A11" s="189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9158-2AD7-473D-A173-D163CAD0A4F6}">
  <dimension ref="A1:B15"/>
  <sheetViews>
    <sheetView workbookViewId="0">
      <selection activeCell="A17" sqref="A17"/>
    </sheetView>
  </sheetViews>
  <sheetFormatPr defaultRowHeight="15" x14ac:dyDescent="0.25"/>
  <cols>
    <col min="1" max="1" width="23.28515625" customWidth="1"/>
    <col min="2" max="2" width="15" customWidth="1"/>
  </cols>
  <sheetData>
    <row r="1" spans="1:2" s="175" customFormat="1" ht="18.75" x14ac:dyDescent="0.3">
      <c r="A1" s="175" t="s">
        <v>144</v>
      </c>
    </row>
    <row r="2" spans="1:2" x14ac:dyDescent="0.25">
      <c r="A2" t="s">
        <v>53</v>
      </c>
    </row>
    <row r="3" spans="1:2" x14ac:dyDescent="0.25">
      <c r="A3" t="s">
        <v>138</v>
      </c>
      <c r="B3" t="s">
        <v>166</v>
      </c>
    </row>
    <row r="4" spans="1:2" x14ac:dyDescent="0.25">
      <c r="A4" t="s">
        <v>139</v>
      </c>
      <c r="B4" t="s">
        <v>166</v>
      </c>
    </row>
    <row r="5" spans="1:2" x14ac:dyDescent="0.25">
      <c r="A5" t="s">
        <v>140</v>
      </c>
      <c r="B5" t="s">
        <v>166</v>
      </c>
    </row>
    <row r="6" spans="1:2" x14ac:dyDescent="0.25">
      <c r="A6" t="s">
        <v>141</v>
      </c>
      <c r="B6" t="s">
        <v>166</v>
      </c>
    </row>
    <row r="7" spans="1:2" x14ac:dyDescent="0.25">
      <c r="A7" t="s">
        <v>142</v>
      </c>
      <c r="B7" t="s">
        <v>166</v>
      </c>
    </row>
    <row r="8" spans="1:2" x14ac:dyDescent="0.25">
      <c r="A8" t="s">
        <v>143</v>
      </c>
      <c r="B8" t="s">
        <v>166</v>
      </c>
    </row>
    <row r="9" spans="1:2" x14ac:dyDescent="0.25">
      <c r="A9" t="s">
        <v>145</v>
      </c>
      <c r="B9" t="s">
        <v>166</v>
      </c>
    </row>
    <row r="10" spans="1:2" x14ac:dyDescent="0.25">
      <c r="A10" t="s">
        <v>146</v>
      </c>
      <c r="B10" t="s">
        <v>166</v>
      </c>
    </row>
    <row r="11" spans="1:2" x14ac:dyDescent="0.25">
      <c r="A11" t="s">
        <v>147</v>
      </c>
      <c r="B11" t="s">
        <v>166</v>
      </c>
    </row>
    <row r="12" spans="1:2" x14ac:dyDescent="0.25">
      <c r="A12" t="s">
        <v>148</v>
      </c>
      <c r="B12" t="s">
        <v>166</v>
      </c>
    </row>
    <row r="13" spans="1:2" x14ac:dyDescent="0.25">
      <c r="A13" t="s">
        <v>149</v>
      </c>
      <c r="B13" t="s">
        <v>166</v>
      </c>
    </row>
    <row r="14" spans="1:2" x14ac:dyDescent="0.25">
      <c r="A14" t="s">
        <v>150</v>
      </c>
      <c r="B14" t="s">
        <v>166</v>
      </c>
    </row>
    <row r="15" spans="1:2" x14ac:dyDescent="0.25">
      <c r="A15" t="s">
        <v>151</v>
      </c>
      <c r="B15" t="s">
        <v>166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F7D2-4724-40D8-B7CF-E574F70D9D71}">
  <dimension ref="A7:B9"/>
  <sheetViews>
    <sheetView workbookViewId="0">
      <selection activeCell="A9" sqref="A9"/>
    </sheetView>
  </sheetViews>
  <sheetFormatPr defaultRowHeight="15" x14ac:dyDescent="0.25"/>
  <cols>
    <col min="1" max="1" width="27.42578125" customWidth="1"/>
    <col min="2" max="2" width="17.140625" customWidth="1"/>
    <col min="3" max="3" width="23.85546875" customWidth="1"/>
  </cols>
  <sheetData>
    <row r="7" spans="1:2" x14ac:dyDescent="0.25">
      <c r="A7" t="s">
        <v>153</v>
      </c>
      <c r="B7" t="s">
        <v>154</v>
      </c>
    </row>
    <row r="8" spans="1:2" x14ac:dyDescent="0.25">
      <c r="A8" t="s">
        <v>140</v>
      </c>
    </row>
    <row r="9" spans="1:2" x14ac:dyDescent="0.25">
      <c r="A9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FD6E-AB4B-48FB-9CF3-C25FE0BD5B74}">
  <dimension ref="A1:K13"/>
  <sheetViews>
    <sheetView tabSelected="1" workbookViewId="0">
      <selection activeCell="B7" sqref="B7"/>
    </sheetView>
  </sheetViews>
  <sheetFormatPr defaultRowHeight="15" x14ac:dyDescent="0.25"/>
  <cols>
    <col min="1" max="1" width="56.42578125" customWidth="1"/>
    <col min="2" max="2" width="25.5703125" customWidth="1"/>
    <col min="3" max="3" width="23.5703125" customWidth="1"/>
  </cols>
  <sheetData>
    <row r="1" spans="1:11" s="175" customFormat="1" ht="19.5" thickBot="1" x14ac:dyDescent="0.35">
      <c r="A1" s="175" t="s">
        <v>155</v>
      </c>
    </row>
    <row r="2" spans="1:11" ht="16.5" thickBot="1" x14ac:dyDescent="0.3">
      <c r="A2" s="19" t="s">
        <v>2</v>
      </c>
      <c r="B2" s="20" t="s">
        <v>3</v>
      </c>
      <c r="C2" s="21" t="s">
        <v>4</v>
      </c>
      <c r="D2" s="22" t="s">
        <v>5</v>
      </c>
      <c r="E2" s="22" t="s">
        <v>6</v>
      </c>
      <c r="F2" s="23" t="s">
        <v>7</v>
      </c>
      <c r="G2" s="18"/>
      <c r="H2" s="18"/>
      <c r="I2" s="248" t="str">
        <f>IF(B1="","Estimated Volume",B1&amp; " -"&amp;" Estimated Volume")</f>
        <v>Estimated Volume</v>
      </c>
      <c r="J2" s="249"/>
      <c r="K2" s="250"/>
    </row>
    <row r="3" spans="1:11" ht="16.5" thickBot="1" x14ac:dyDescent="0.3">
      <c r="A3" s="24" t="s">
        <v>8</v>
      </c>
      <c r="B3" s="25"/>
      <c r="C3" s="26"/>
      <c r="D3" s="27"/>
      <c r="E3" s="28"/>
      <c r="F3" s="29"/>
      <c r="G3" s="177" t="str">
        <f>IF(E3="","",IF(F4="",(D3^2)*0.0009714*E3,(D3^2)*0.0009714*F4))</f>
        <v/>
      </c>
      <c r="H3" s="177"/>
      <c r="I3" s="178"/>
      <c r="J3" s="251" t="s">
        <v>156</v>
      </c>
      <c r="K3" s="252"/>
    </row>
    <row r="4" spans="1:11" ht="16.5" thickBot="1" x14ac:dyDescent="0.3">
      <c r="A4" s="24" t="s">
        <v>9</v>
      </c>
      <c r="B4" s="25"/>
      <c r="C4" s="26"/>
      <c r="D4" s="26"/>
      <c r="E4" s="28"/>
      <c r="F4" s="28"/>
      <c r="G4" s="177" t="str">
        <f>IF(E4="","",IF(F5="",(D4^2)*0.0009714*(E4-F4),(D4^2)*0.0009714*(F5-F4)))</f>
        <v/>
      </c>
      <c r="H4" s="177"/>
      <c r="I4" s="179" t="str">
        <f>IF(G3="","",SUM(G3:G5)+I3)</f>
        <v/>
      </c>
      <c r="J4" s="180" t="s">
        <v>157</v>
      </c>
      <c r="K4" s="181"/>
    </row>
    <row r="5" spans="1:11" ht="16.5" thickBot="1" x14ac:dyDescent="0.3">
      <c r="A5" s="30" t="s">
        <v>10</v>
      </c>
      <c r="B5" s="31"/>
      <c r="C5" s="32"/>
      <c r="D5" s="33"/>
      <c r="E5" s="34"/>
      <c r="F5" s="34"/>
      <c r="G5" s="177" t="str">
        <f>IF(E5="","",D5^2*0.0009714*(E5-F4))</f>
        <v/>
      </c>
      <c r="H5" s="177"/>
      <c r="I5" s="182" t="str">
        <f>IF(G3="","",I4*42)</f>
        <v/>
      </c>
      <c r="J5" s="183" t="s">
        <v>158</v>
      </c>
      <c r="K5" s="184"/>
    </row>
    <row r="6" spans="1:11" x14ac:dyDescent="0.25">
      <c r="B6" t="s">
        <v>172</v>
      </c>
      <c r="C6" t="s">
        <v>173</v>
      </c>
      <c r="D6" t="s">
        <v>174</v>
      </c>
    </row>
    <row r="9" spans="1:11" x14ac:dyDescent="0.25">
      <c r="A9" t="s">
        <v>159</v>
      </c>
    </row>
    <row r="12" spans="1:11" x14ac:dyDescent="0.25">
      <c r="A12" t="s">
        <v>170</v>
      </c>
    </row>
    <row r="13" spans="1:11" x14ac:dyDescent="0.25">
      <c r="A13" t="s">
        <v>171</v>
      </c>
    </row>
  </sheetData>
  <mergeCells count="2">
    <mergeCell ref="I2:K2"/>
    <mergeCell ref="J3:K3"/>
  </mergeCells>
  <dataValidations count="1">
    <dataValidation type="list" allowBlank="1" showInputMessage="1" showErrorMessage="1" sqref="A3:A5" xr:uid="{04F03084-CEC9-4AF1-9835-D4EED0C35BCC}">
      <formula1>$AA$199:$AA$208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1DE8-DC81-41ED-A937-8B4CA03AD370}">
  <dimension ref="A1:E11"/>
  <sheetViews>
    <sheetView workbookViewId="0">
      <selection activeCell="A11" sqref="A11"/>
    </sheetView>
  </sheetViews>
  <sheetFormatPr defaultRowHeight="15" x14ac:dyDescent="0.25"/>
  <cols>
    <col min="1" max="1" width="22.42578125" customWidth="1"/>
    <col min="2" max="2" width="21.140625" customWidth="1"/>
    <col min="5" max="5" width="28.85546875" customWidth="1"/>
  </cols>
  <sheetData>
    <row r="1" spans="1:5" s="175" customFormat="1" ht="18.75" x14ac:dyDescent="0.3">
      <c r="A1" s="175" t="s">
        <v>160</v>
      </c>
      <c r="B1" s="175" t="s">
        <v>161</v>
      </c>
      <c r="C1" s="175" t="s">
        <v>162</v>
      </c>
      <c r="D1" s="175" t="s">
        <v>11</v>
      </c>
      <c r="E1" s="175" t="s">
        <v>163</v>
      </c>
    </row>
    <row r="10" spans="1:5" x14ac:dyDescent="0.25">
      <c r="A10" t="s">
        <v>175</v>
      </c>
    </row>
    <row r="11" spans="1:5" x14ac:dyDescent="0.25">
      <c r="A11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C19E-420E-412D-B0F2-F125C494DE59}">
  <sheetPr codeName="Sheet2">
    <tabColor theme="4" tint="0.39997558519241921"/>
  </sheetPr>
  <dimension ref="A1:AG127"/>
  <sheetViews>
    <sheetView zoomScale="60" zoomScaleNormal="60" workbookViewId="0">
      <selection activeCell="B10" sqref="B10:AF19"/>
    </sheetView>
  </sheetViews>
  <sheetFormatPr defaultColWidth="9.140625" defaultRowHeight="14.25" x14ac:dyDescent="0.2"/>
  <cols>
    <col min="1" max="1" width="8.7109375" style="5" customWidth="1"/>
    <col min="2" max="2" width="16.85546875" style="5" bestFit="1" customWidth="1"/>
    <col min="3" max="3" width="19.42578125" style="5" bestFit="1" customWidth="1"/>
    <col min="4" max="4" width="37.28515625" style="5" bestFit="1" customWidth="1"/>
    <col min="5" max="5" width="34.85546875" style="5" customWidth="1"/>
    <col min="6" max="6" width="24.42578125" style="89" bestFit="1" customWidth="1"/>
    <col min="7" max="7" width="23" style="90" bestFit="1" customWidth="1"/>
    <col min="8" max="8" width="31.5703125" style="90" customWidth="1"/>
    <col min="9" max="9" width="29.140625" style="90" customWidth="1"/>
    <col min="10" max="10" width="41.7109375" style="90" customWidth="1"/>
    <col min="11" max="11" width="32.7109375" style="91" bestFit="1" customWidth="1"/>
    <col min="12" max="12" width="7.7109375" style="91" bestFit="1" customWidth="1"/>
    <col min="13" max="13" width="25.5703125" style="91" bestFit="1" customWidth="1"/>
    <col min="14" max="14" width="27" style="92" bestFit="1" customWidth="1"/>
    <col min="15" max="15" width="16.5703125" style="92" bestFit="1" customWidth="1"/>
    <col min="16" max="17" width="16.5703125" style="92" customWidth="1"/>
    <col min="18" max="18" width="19.85546875" style="92" bestFit="1" customWidth="1"/>
    <col min="19" max="19" width="16.85546875" style="5" bestFit="1" customWidth="1"/>
    <col min="20" max="22" width="16.85546875" style="5" customWidth="1"/>
    <col min="23" max="23" width="14.85546875" style="5" bestFit="1" customWidth="1"/>
    <col min="24" max="24" width="12.7109375" style="5" bestFit="1" customWidth="1"/>
    <col min="25" max="25" width="27" style="5" bestFit="1" customWidth="1"/>
    <col min="26" max="26" width="25" style="5" customWidth="1"/>
    <col min="27" max="27" width="17" style="5" bestFit="1" customWidth="1"/>
    <col min="28" max="28" width="27.85546875" style="5" customWidth="1"/>
    <col min="29" max="29" width="16.28515625" style="5" bestFit="1" customWidth="1"/>
    <col min="30" max="30" width="26" style="5" customWidth="1"/>
    <col min="31" max="31" width="8.5703125" style="5" customWidth="1"/>
    <col min="32" max="32" width="16.28515625" style="5" customWidth="1"/>
    <col min="33" max="16384" width="9.140625" style="5"/>
  </cols>
  <sheetData>
    <row r="1" spans="1:33" ht="15.75" customHeight="1" thickTop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5" customHeight="1" x14ac:dyDescent="0.25">
      <c r="A2" s="6"/>
      <c r="B2" s="253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5"/>
      <c r="AG2" s="7"/>
    </row>
    <row r="3" spans="1:33" ht="15" customHeight="1" x14ac:dyDescent="0.25">
      <c r="A3" s="6"/>
      <c r="B3" s="256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8"/>
      <c r="AG3" s="7"/>
    </row>
    <row r="4" spans="1:33" ht="15" customHeight="1" x14ac:dyDescent="0.25">
      <c r="A4" s="6"/>
      <c r="B4" s="256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8"/>
      <c r="AG4" s="7"/>
    </row>
    <row r="5" spans="1:33" ht="15" customHeight="1" x14ac:dyDescent="0.25">
      <c r="A5" s="6"/>
      <c r="B5" s="256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8"/>
      <c r="AG5" s="7"/>
    </row>
    <row r="6" spans="1:33" ht="15.75" customHeight="1" thickBot="1" x14ac:dyDescent="0.3">
      <c r="A6" s="8"/>
      <c r="B6" s="259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1"/>
      <c r="AG6" s="7"/>
    </row>
    <row r="7" spans="1:33" s="188" customFormat="1" ht="15.75" customHeight="1" x14ac:dyDescent="0.3">
      <c r="A7" s="185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7"/>
    </row>
    <row r="8" spans="1:33" ht="14.25" customHeight="1" x14ac:dyDescent="0.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7"/>
    </row>
    <row r="9" spans="1:33" ht="15.75" thickBot="1" x14ac:dyDescent="0.25">
      <c r="A9" s="9"/>
      <c r="B9" s="12"/>
      <c r="C9" s="12"/>
      <c r="D9" s="12"/>
      <c r="E9" s="12"/>
      <c r="F9" s="13"/>
      <c r="G9" s="14"/>
      <c r="H9" s="14"/>
      <c r="I9" s="14"/>
      <c r="J9" s="14"/>
      <c r="K9" s="15"/>
      <c r="L9" s="15"/>
      <c r="M9" s="1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7"/>
    </row>
    <row r="10" spans="1:33" ht="16.5" thickBot="1" x14ac:dyDescent="0.3">
      <c r="A10" s="9"/>
      <c r="B10" s="16" t="s">
        <v>0</v>
      </c>
      <c r="C10" s="17" t="s">
        <v>1</v>
      </c>
      <c r="D10" s="18"/>
      <c r="E10" s="18"/>
      <c r="F10" s="18"/>
      <c r="G10" s="18"/>
      <c r="H10" s="18"/>
      <c r="I10" s="18"/>
      <c r="J10" s="14"/>
      <c r="K10" s="15"/>
      <c r="L10" s="15"/>
      <c r="M10" s="1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7"/>
    </row>
    <row r="11" spans="1:33" ht="16.5" thickBot="1" x14ac:dyDescent="0.3">
      <c r="A11" s="9"/>
      <c r="B11" s="19" t="s">
        <v>2</v>
      </c>
      <c r="C11" s="20" t="s">
        <v>3</v>
      </c>
      <c r="D11" s="21" t="s">
        <v>4</v>
      </c>
      <c r="E11" s="22" t="s">
        <v>5</v>
      </c>
      <c r="F11" s="22" t="s">
        <v>6</v>
      </c>
      <c r="G11" s="23" t="s">
        <v>7</v>
      </c>
      <c r="H11" s="14"/>
      <c r="I11" s="14"/>
      <c r="J11" s="14"/>
      <c r="K11" s="15"/>
      <c r="L11" s="15"/>
      <c r="M11" s="1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7"/>
    </row>
    <row r="12" spans="1:33" ht="16.5" thickBot="1" x14ac:dyDescent="0.25">
      <c r="A12" s="9"/>
      <c r="B12" s="24" t="s">
        <v>8</v>
      </c>
      <c r="C12" s="25"/>
      <c r="D12" s="26"/>
      <c r="E12" s="27"/>
      <c r="F12" s="28"/>
      <c r="G12" s="29"/>
      <c r="H12" s="18"/>
      <c r="I12" s="18"/>
      <c r="J12" s="14"/>
      <c r="K12" s="15"/>
      <c r="L12" s="15"/>
      <c r="M12" s="1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7"/>
    </row>
    <row r="13" spans="1:33" ht="16.5" thickBot="1" x14ac:dyDescent="0.25">
      <c r="A13" s="9"/>
      <c r="B13" s="24" t="s">
        <v>9</v>
      </c>
      <c r="C13" s="25"/>
      <c r="D13" s="26"/>
      <c r="E13" s="26"/>
      <c r="F13" s="28"/>
      <c r="G13" s="28"/>
      <c r="H13" s="14"/>
      <c r="I13" s="14"/>
      <c r="J13" s="14"/>
      <c r="K13" s="15"/>
      <c r="L13" s="15"/>
      <c r="M13" s="1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7"/>
    </row>
    <row r="14" spans="1:33" ht="16.5" thickBot="1" x14ac:dyDescent="0.25">
      <c r="A14" s="9"/>
      <c r="B14" s="30" t="s">
        <v>10</v>
      </c>
      <c r="C14" s="31"/>
      <c r="D14" s="32"/>
      <c r="E14" s="33"/>
      <c r="F14" s="34"/>
      <c r="G14" s="34"/>
      <c r="H14" s="18"/>
      <c r="I14" s="18"/>
      <c r="J14" s="14"/>
      <c r="K14" s="15"/>
      <c r="L14" s="15"/>
      <c r="M14" s="1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7"/>
    </row>
    <row r="15" spans="1:33" ht="15" x14ac:dyDescent="0.2">
      <c r="A15" s="9"/>
      <c r="B15" s="12"/>
      <c r="C15" s="12"/>
      <c r="D15" s="12"/>
      <c r="E15" s="12"/>
      <c r="F15" s="13"/>
      <c r="G15" s="14"/>
      <c r="H15" s="14"/>
      <c r="I15" s="14"/>
      <c r="J15" s="14"/>
      <c r="K15" s="15"/>
      <c r="L15" s="15"/>
      <c r="M15" s="1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7"/>
    </row>
    <row r="16" spans="1:33" ht="15" x14ac:dyDescent="0.2">
      <c r="A16" s="9"/>
      <c r="B16" s="12"/>
      <c r="C16" s="12"/>
      <c r="D16" s="12"/>
      <c r="E16" s="12"/>
      <c r="F16" s="13"/>
      <c r="G16" s="14"/>
      <c r="H16" s="14"/>
      <c r="I16" s="14"/>
      <c r="J16" s="14"/>
      <c r="K16" s="15"/>
      <c r="L16" s="15"/>
      <c r="M16" s="1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7"/>
    </row>
    <row r="17" spans="1:33" ht="15.75" thickBot="1" x14ac:dyDescent="0.25">
      <c r="A17" s="9"/>
      <c r="B17" s="12"/>
      <c r="C17" s="12"/>
      <c r="D17" s="12"/>
      <c r="E17" s="12"/>
      <c r="F17" s="13"/>
      <c r="G17" s="14"/>
      <c r="H17" s="14"/>
      <c r="I17" s="14"/>
      <c r="J17" s="14"/>
      <c r="K17" s="15"/>
      <c r="L17" s="15"/>
      <c r="M17" s="1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2"/>
      <c r="AB17" s="12"/>
      <c r="AC17" s="12"/>
      <c r="AD17" s="12"/>
      <c r="AE17" s="12"/>
      <c r="AF17" s="12"/>
      <c r="AG17" s="35"/>
    </row>
    <row r="18" spans="1:33" s="44" customFormat="1" ht="15.75" x14ac:dyDescent="0.25">
      <c r="A18" s="36"/>
      <c r="B18" s="37" t="s">
        <v>11</v>
      </c>
      <c r="C18" s="37" t="s">
        <v>12</v>
      </c>
      <c r="D18" s="37" t="s">
        <v>13</v>
      </c>
      <c r="E18" s="37" t="s">
        <v>14</v>
      </c>
      <c r="F18" s="38" t="s">
        <v>15</v>
      </c>
      <c r="G18" s="39" t="s">
        <v>16</v>
      </c>
      <c r="H18" s="39" t="s">
        <v>17</v>
      </c>
      <c r="I18" s="39" t="s">
        <v>18</v>
      </c>
      <c r="J18" s="40" t="s">
        <v>19</v>
      </c>
      <c r="K18" s="41" t="s">
        <v>20</v>
      </c>
      <c r="L18" s="41" t="s">
        <v>21</v>
      </c>
      <c r="M18" s="41" t="s">
        <v>22</v>
      </c>
      <c r="N18" s="42" t="s">
        <v>23</v>
      </c>
      <c r="O18" s="42" t="str">
        <f>IF([2]Template!H30 = "","Total Sand",[2]Template!H30)</f>
        <v>Total Sand</v>
      </c>
      <c r="P18" s="42" t="str">
        <f>IF([2]Template!H35 = "","Total Sand",[2]Template!H35)</f>
        <v>Total Sand</v>
      </c>
      <c r="Q18" s="42" t="str">
        <f>IF([2]Template!H40 = "","Total Sand",[2]Template!H40)</f>
        <v>Total Sand</v>
      </c>
      <c r="R18" s="42" t="s">
        <v>24</v>
      </c>
      <c r="S18" s="37" t="s">
        <v>25</v>
      </c>
      <c r="T18" s="37" t="s">
        <v>26</v>
      </c>
      <c r="U18" s="37" t="s">
        <v>27</v>
      </c>
      <c r="V18" s="37" t="s">
        <v>28</v>
      </c>
      <c r="W18" s="42" t="s">
        <v>29</v>
      </c>
      <c r="X18" s="42" t="s">
        <v>30</v>
      </c>
      <c r="Y18" s="42" t="s">
        <v>31</v>
      </c>
      <c r="Z18" s="42" t="s">
        <v>32</v>
      </c>
      <c r="AA18" s="37" t="s">
        <v>33</v>
      </c>
      <c r="AB18" s="37" t="s">
        <v>34</v>
      </c>
      <c r="AC18" s="37" t="s">
        <v>35</v>
      </c>
      <c r="AD18" s="37" t="s">
        <v>36</v>
      </c>
      <c r="AE18" s="37" t="s">
        <v>37</v>
      </c>
      <c r="AF18" s="37" t="s">
        <v>38</v>
      </c>
      <c r="AG18" s="43"/>
    </row>
    <row r="19" spans="1:33" s="44" customFormat="1" ht="16.5" thickBot="1" x14ac:dyDescent="0.3">
      <c r="A19" s="36"/>
      <c r="B19" s="45" t="s">
        <v>39</v>
      </c>
      <c r="C19" s="46" t="s">
        <v>40</v>
      </c>
      <c r="D19" s="47" t="s">
        <v>41</v>
      </c>
      <c r="E19" s="48" t="s">
        <v>41</v>
      </c>
      <c r="F19" s="48" t="s">
        <v>41</v>
      </c>
      <c r="G19" s="48" t="s">
        <v>41</v>
      </c>
      <c r="H19" s="48" t="s">
        <v>41</v>
      </c>
      <c r="I19" s="48" t="s">
        <v>41</v>
      </c>
      <c r="J19" s="48" t="s">
        <v>41</v>
      </c>
      <c r="K19" s="49" t="s">
        <v>42</v>
      </c>
      <c r="L19" s="49" t="s">
        <v>42</v>
      </c>
      <c r="M19" s="49" t="s">
        <v>43</v>
      </c>
      <c r="N19" s="49" t="s">
        <v>43</v>
      </c>
      <c r="O19" s="49" t="s">
        <v>44</v>
      </c>
      <c r="P19" s="49" t="s">
        <v>44</v>
      </c>
      <c r="Q19" s="49" t="s">
        <v>44</v>
      </c>
      <c r="R19" s="49" t="s">
        <v>43</v>
      </c>
      <c r="S19" s="49" t="s">
        <v>45</v>
      </c>
      <c r="T19" s="49" t="s">
        <v>46</v>
      </c>
      <c r="U19" s="49" t="s">
        <v>46</v>
      </c>
      <c r="V19" s="49" t="s">
        <v>47</v>
      </c>
      <c r="W19" s="49" t="s">
        <v>48</v>
      </c>
      <c r="X19" s="49" t="s">
        <v>47</v>
      </c>
      <c r="Y19" s="49" t="s">
        <v>49</v>
      </c>
      <c r="Z19" s="49" t="s">
        <v>43</v>
      </c>
      <c r="AA19" s="45" t="s">
        <v>49</v>
      </c>
      <c r="AB19" s="45" t="s">
        <v>43</v>
      </c>
      <c r="AC19" s="45" t="s">
        <v>49</v>
      </c>
      <c r="AD19" s="45" t="s">
        <v>43</v>
      </c>
      <c r="AE19" s="45" t="s">
        <v>50</v>
      </c>
      <c r="AF19" s="45" t="s">
        <v>43</v>
      </c>
      <c r="AG19" s="43"/>
    </row>
    <row r="20" spans="1:33" s="59" customFormat="1" ht="15" x14ac:dyDescent="0.2">
      <c r="A20" s="9"/>
      <c r="B20" s="50">
        <f>IF('[2]Well A Stage 1'!H11="","",'[2]Well A Stage 1'!H11)</f>
        <v>1</v>
      </c>
      <c r="C20" s="51" t="str">
        <f>IF('[2]Well A Stage 1'!C8="","",'[2]Well A Stage 1'!C8)</f>
        <v/>
      </c>
      <c r="D20" s="52" t="str">
        <f>IF('[2]Well A Stage 1'!H49="","",'[2]Well A Stage 1'!H49)</f>
        <v/>
      </c>
      <c r="E20" s="52" t="str">
        <f>IF('[2]Well A Stage 1'!H50="","",'[2]Well A Stage 1'!H50)</f>
        <v/>
      </c>
      <c r="F20" s="52" t="str">
        <f>IF('[2]Well A Stage 1'!D28="","",'[2]Well A Stage 1'!D28)</f>
        <v/>
      </c>
      <c r="G20" s="52" t="str">
        <f>IF('[2]Well A Stage 1'!D30="","",'[2]Well A Stage 1'!D30)</f>
        <v/>
      </c>
      <c r="H20" s="52" t="str">
        <f>IF('[2]Well A Stage 1'!K49="","",'[2]Well A Stage 1'!K49)</f>
        <v/>
      </c>
      <c r="I20" s="52" t="str">
        <f>IF('[2]Well A Stage 1'!K50="","",'[2]Well A Stage 1'!K50)</f>
        <v/>
      </c>
      <c r="J20" s="53" t="str">
        <f>IF(OR(H20="",G20=""),"",H20-G20)</f>
        <v/>
      </c>
      <c r="K20" s="54" t="str">
        <f>IF('[2]Well A Stage 1'!D49="","",'[2]Well A Stage 1'!D29)</f>
        <v/>
      </c>
      <c r="L20" s="54" t="str">
        <f>IF('[2]Well A Stage 1'!D31="","",'[2]Well A Stage 1'!D31)</f>
        <v/>
      </c>
      <c r="M20" s="55" t="str">
        <f>IF('[2]Well A Stage 1'!L31="","",'[2]Well A Stage 1'!L31)</f>
        <v/>
      </c>
      <c r="N20" s="55" t="str">
        <f>IF('[2]Well A Stage 1'!L32="","",'[2]Well A Stage 1'!L32)</f>
        <v/>
      </c>
      <c r="O20" s="55" t="str">
        <f>IF('[2]Well A Stage 1'!L33="","",'[2]Well A Stage 1'!L33)</f>
        <v/>
      </c>
      <c r="P20" s="55" t="str">
        <f>IF('[2]Well A Stage 1'!L34="","",'[2]Well A Stage 1'!L34)</f>
        <v/>
      </c>
      <c r="Q20" s="55" t="str">
        <f>IF('[2]Well A Stage 1'!L35="","",'[2]Well A Stage 1'!L35)</f>
        <v/>
      </c>
      <c r="R20" s="55" t="str">
        <f>IF('[2]Well A Stage 1'!L37="","",'[2]Well A Stage 1'!L37)</f>
        <v/>
      </c>
      <c r="S20" s="56" t="str">
        <f>IF('[2]Well A Stage 1'!E21="","",'[2]Well A Stage 1'!E21)</f>
        <v/>
      </c>
      <c r="T20" s="56" t="str">
        <f>IF('[2]Well A Stage 1'!E19="","",'[2]Well A Stage 1'!E19)</f>
        <v/>
      </c>
      <c r="U20" s="56" t="str">
        <f>IF('[2]Well A Stage 1'!E20="","",'[2]Well A Stage 1'!E20)</f>
        <v/>
      </c>
      <c r="V20" s="56" t="str">
        <f>IF('[2]Well A Stage 1'!H20="","",'[2]Well A Stage 1'!H20)</f>
        <v/>
      </c>
      <c r="W20" s="57" t="str">
        <f>IF('[2]Well A Stage 1'!K13="","",'[2]Well A Stage 1'!K13)</f>
        <v/>
      </c>
      <c r="X20" s="57" t="str">
        <f>IF('[2]Well A Stage 1'!E22="","",'[2]Well A Stage 1'!E22)</f>
        <v/>
      </c>
      <c r="Y20" s="57" t="str">
        <f>IF('[2]Well A Stage 1'!C40="","",'[2]Well A Stage 1'!C40)</f>
        <v/>
      </c>
      <c r="Z20" s="55" t="str">
        <f>IF('[2]Well A Stage 1'!D40="","",'[2]Well A Stage 1'!D40)</f>
        <v/>
      </c>
      <c r="AA20" s="50" t="str">
        <f>IF('[2]Well A Stage 1'!C41="","",'[2]Well A Stage 1'!C41)</f>
        <v/>
      </c>
      <c r="AB20" s="55" t="str">
        <f>IF('[2]Well A Stage 1'!D41="","",'[2]Well A Stage 1'!D41)</f>
        <v/>
      </c>
      <c r="AC20" s="50" t="str">
        <f>IF('[2]Well A Stage 1'!C42="","",'[2]Well A Stage 1'!C42)</f>
        <v/>
      </c>
      <c r="AD20" s="55" t="str">
        <f>IF('[2]Well A Stage 1'!D42="","",'[2]Well A Stage 1'!D42)</f>
        <v/>
      </c>
      <c r="AE20" s="55" t="str">
        <f>IF('[2]Well A Stage 1'!H12="","",'[2]Well A Stage 1'!H12)</f>
        <v/>
      </c>
      <c r="AF20" s="50" t="str">
        <f>IF('[2]Well A Stage 1'!L38="","",'[2]Well A Stage 1'!L38)</f>
        <v/>
      </c>
      <c r="AG20" s="58"/>
    </row>
    <row r="21" spans="1:33" s="59" customFormat="1" ht="15.75" customHeight="1" x14ac:dyDescent="0.2">
      <c r="A21" s="9"/>
      <c r="B21" s="60">
        <f>IF('[2]Well A Stage 2'!H11="","",'[2]Well A Stage 2'!H11)</f>
        <v>2</v>
      </c>
      <c r="C21" s="61" t="str">
        <f>IF('[2]Well A Stage 2'!C8="","",'[2]Well A Stage 2'!C8)</f>
        <v/>
      </c>
      <c r="D21" s="53" t="str">
        <f>IF('[2]Well A Stage 2'!H49="","",'[2]Well A Stage 2'!H49)</f>
        <v/>
      </c>
      <c r="E21" s="53" t="str">
        <f>IF('[2]Well A Stage 2'!H50="","",'[2]Well A Stage 2'!H50)</f>
        <v/>
      </c>
      <c r="F21" s="53" t="str">
        <f>IF('[2]Well A Stage 2'!D28="","",'[2]Well A Stage 2'!D28)</f>
        <v/>
      </c>
      <c r="G21" s="53" t="str">
        <f>IF('[2]Well A Stage 2'!D30="","",'[2]Well A Stage 2'!D30)</f>
        <v/>
      </c>
      <c r="H21" s="53" t="str">
        <f>IF('[2]Well A Stage 2'!K49="","",'[2]Well A Stage 2'!K49)</f>
        <v/>
      </c>
      <c r="I21" s="53" t="str">
        <f>IF('[2]Well A Stage 2'!K50="","",'[2]Well A Stage 2'!K50)</f>
        <v/>
      </c>
      <c r="J21" s="53" t="str">
        <f>IF(OR(H21="",G21=""),"",H21-G21)</f>
        <v/>
      </c>
      <c r="K21" s="62" t="str">
        <f>IF('[2]Well A Stage 2'!D49="","",'[2]Well A Stage 2'!D29)</f>
        <v/>
      </c>
      <c r="L21" s="62" t="str">
        <f>IF('[2]Well A Stage 2'!D31="","",'[2]Well A Stage 2'!D31)</f>
        <v/>
      </c>
      <c r="M21" s="63" t="str">
        <f>IF('[2]Well A Stage 2'!L31="","",'[2]Well A Stage 2'!L31)</f>
        <v/>
      </c>
      <c r="N21" s="63" t="str">
        <f>IF('[2]Well A Stage 2'!L32="","",'[2]Well A Stage 2'!L32)</f>
        <v/>
      </c>
      <c r="O21" s="63" t="str">
        <f>IF('[2]Well A Stage 2'!L33="","",'[2]Well A Stage 2'!L33)</f>
        <v/>
      </c>
      <c r="P21" s="63" t="str">
        <f>IF('[2]Well A Stage 2'!L34="","",'[2]Well A Stage 2'!L34)</f>
        <v/>
      </c>
      <c r="Q21" s="63" t="str">
        <f>IF('[2]Well A Stage 2'!L35="","",'[2]Well A Stage 2'!L35)</f>
        <v/>
      </c>
      <c r="R21" s="63" t="str">
        <f>IF('[2]Well A Stage 2'!L37="","",'[2]Well A Stage 2'!L37)</f>
        <v/>
      </c>
      <c r="S21" s="64" t="str">
        <f>IF('[2]Well A Stage 2'!E21="","",'[2]Well A Stage 2'!E21)</f>
        <v/>
      </c>
      <c r="T21" s="64" t="str">
        <f>IF('[2]Well A Stage 2'!E19="","",'[2]Well A Stage 2'!E19)</f>
        <v/>
      </c>
      <c r="U21" s="64" t="str">
        <f>IF('[2]Well A Stage 2'!E20="","",'[2]Well A Stage 2'!E20)</f>
        <v/>
      </c>
      <c r="V21" s="64" t="str">
        <f>IF('[2]Well A Stage 2'!H20="","",'[2]Well A Stage 2'!H20)</f>
        <v/>
      </c>
      <c r="W21" s="65" t="str">
        <f>IF('[2]Well A Stage 2'!K13="","",'[2]Well A Stage 2'!K13)</f>
        <v/>
      </c>
      <c r="X21" s="65" t="str">
        <f>IF('[2]Well A Stage 2'!E22="","",'[2]Well A Stage 2'!E22)</f>
        <v/>
      </c>
      <c r="Y21" s="65" t="str">
        <f>IF('[2]Well A Stage 2'!C40="","",'[2]Well A Stage 2'!C40)</f>
        <v/>
      </c>
      <c r="Z21" s="63" t="str">
        <f>IF('[2]Well A Stage 2'!D40="","",'[2]Well A Stage 2'!D40)</f>
        <v/>
      </c>
      <c r="AA21" s="60" t="str">
        <f>IF('[2]Well A Stage 2'!C41="","",'[2]Well A Stage 2'!C41)</f>
        <v/>
      </c>
      <c r="AB21" s="63" t="str">
        <f>IF('[2]Well A Stage 2'!D41="","",'[2]Well A Stage 2'!D41)</f>
        <v/>
      </c>
      <c r="AC21" s="60" t="str">
        <f>IF('[2]Well A Stage 2'!C42="","",'[2]Well A Stage 2'!C42)</f>
        <v/>
      </c>
      <c r="AD21" s="63" t="str">
        <f>IF('[2]Well A Stage 2'!D42="","",'[2]Well A Stage 2'!D42)</f>
        <v/>
      </c>
      <c r="AE21" s="63" t="str">
        <f>IF('[2]Well A Stage 2'!H12="","",'[2]Well A Stage 2'!H12)</f>
        <v/>
      </c>
      <c r="AF21" s="60" t="str">
        <f>IF('[2]Well A Stage 2'!L38="","",'[2]Well A Stage 2'!L38)</f>
        <v/>
      </c>
      <c r="AG21" s="58"/>
    </row>
    <row r="22" spans="1:33" s="59" customFormat="1" ht="15" x14ac:dyDescent="0.2">
      <c r="A22" s="9"/>
      <c r="B22" s="60">
        <f>IF('[2]Well A Stage 3'!H11="","",'[2]Well A Stage 3'!H11)</f>
        <v>3</v>
      </c>
      <c r="C22" s="60" t="str">
        <f>IF('[2]Well A Stage 3'!C8="","",'[2]Well A Stage 3'!C8)</f>
        <v/>
      </c>
      <c r="D22" s="53" t="str">
        <f>IF('[2]Well A Stage 3'!H49="","",'[2]Well A Stage 3'!H49)</f>
        <v/>
      </c>
      <c r="E22" s="53" t="str">
        <f>IF('[2]Well A Stage 3'!H50="","",'[2]Well A Stage 3'!H50)</f>
        <v/>
      </c>
      <c r="F22" s="53" t="str">
        <f>IF('[2]Well A Stage 3'!D28="","",'[2]Well A Stage 3'!D28)</f>
        <v/>
      </c>
      <c r="G22" s="53" t="str">
        <f>IF('[2]Well A Stage 3'!D30="","",'[2]Well A Stage 3'!D30)</f>
        <v/>
      </c>
      <c r="H22" s="53" t="str">
        <f>IF('[2]Well A Stage 3'!K49="","",'[2]Well A Stage 3'!K49)</f>
        <v/>
      </c>
      <c r="I22" s="53" t="str">
        <f>IF('[2]Well A Stage 3'!K50="","",'[2]Well A Stage 3'!K50)</f>
        <v/>
      </c>
      <c r="J22" s="53" t="str">
        <f t="shared" ref="J22:J85" si="0">IF(OR(H22="",G22=""),"",H22-G22)</f>
        <v/>
      </c>
      <c r="K22" s="62" t="str">
        <f>IF('[2]Well A Stage 3'!D49="","",'[2]Well A Stage 3'!D29)</f>
        <v/>
      </c>
      <c r="L22" s="62" t="str">
        <f>IF('[2]Well A Stage 3'!D31="","",'[2]Well A Stage 3'!D31)</f>
        <v/>
      </c>
      <c r="M22" s="63" t="str">
        <f>IF('[2]Well A Stage 3'!L31="","",'[2]Well A Stage 3'!L31)</f>
        <v/>
      </c>
      <c r="N22" s="63" t="str">
        <f>IF('[2]Well A Stage 3'!L32="","",'[2]Well A Stage 3'!L32)</f>
        <v/>
      </c>
      <c r="O22" s="63" t="str">
        <f>IF('[2]Well A Stage 3'!L33="","",'[2]Well A Stage 3'!L33)</f>
        <v/>
      </c>
      <c r="P22" s="63" t="str">
        <f>IF('[2]Well A Stage 3'!L34="","",'[2]Well A Stage 3'!L34)</f>
        <v/>
      </c>
      <c r="Q22" s="63" t="str">
        <f>IF('[2]Well A Stage 3'!L35="","",'[2]Well A Stage 3'!L35)</f>
        <v/>
      </c>
      <c r="R22" s="63" t="str">
        <f>IF('[2]Well A Stage 3'!L37="","",'[2]Well A Stage 3'!L37)</f>
        <v/>
      </c>
      <c r="S22" s="64" t="str">
        <f>IF('[2]Well A Stage 3'!E21="","",'[2]Well A Stage 3'!E21)</f>
        <v/>
      </c>
      <c r="T22" s="64" t="str">
        <f>IF('[2]Well A Stage 3'!E19="","",'[2]Well A Stage 3'!E19)</f>
        <v/>
      </c>
      <c r="U22" s="64" t="str">
        <f>IF('[2]Well A Stage 3'!E20="","",'[2]Well A Stage 3'!E20)</f>
        <v/>
      </c>
      <c r="V22" s="64" t="str">
        <f>IF('[2]Well A Stage 3'!H20="","",'[2]Well A Stage 3'!H20)</f>
        <v/>
      </c>
      <c r="W22" s="65" t="str">
        <f>IF('[2]Well A Stage 3'!K13="","",'[2]Well A Stage 3'!K13)</f>
        <v/>
      </c>
      <c r="X22" s="65" t="str">
        <f>IF('[2]Well A Stage 3'!E22="","",'[2]Well A Stage 3'!E22)</f>
        <v/>
      </c>
      <c r="Y22" s="65" t="str">
        <f>IF('[2]Well A Stage 3'!C40="","",'[2]Well A Stage 3'!C40)</f>
        <v/>
      </c>
      <c r="Z22" s="63" t="str">
        <f>IF('[2]Well A Stage 3'!D40="","",'[2]Well A Stage 3'!D40)</f>
        <v/>
      </c>
      <c r="AA22" s="60" t="str">
        <f>IF('[2]Well A Stage 3'!C41="","",'[2]Well A Stage 3'!C41)</f>
        <v/>
      </c>
      <c r="AB22" s="63" t="str">
        <f>IF('[2]Well A Stage 3'!D41="","",'[2]Well A Stage 3'!D41)</f>
        <v/>
      </c>
      <c r="AC22" s="60" t="str">
        <f>IF('[2]Well A Stage 3'!C42="","",'[2]Well A Stage 3'!C42)</f>
        <v/>
      </c>
      <c r="AD22" s="63" t="str">
        <f>IF('[2]Well A Stage 3'!D42="","",'[2]Well A Stage 3'!D42)</f>
        <v/>
      </c>
      <c r="AE22" s="63" t="str">
        <f>IF('[2]Well A Stage 3'!H12="","",'[2]Well A Stage 3'!H12)</f>
        <v/>
      </c>
      <c r="AF22" s="60" t="str">
        <f>IF('[2]Well A Stage 3'!L38="","",'[2]Well A Stage 3'!L38)</f>
        <v/>
      </c>
      <c r="AG22" s="58"/>
    </row>
    <row r="23" spans="1:33" s="59" customFormat="1" ht="15" x14ac:dyDescent="0.2">
      <c r="A23" s="9"/>
      <c r="B23" s="60">
        <f>IF('[2]Well A Stage 4'!H11="","",'[2]Well A Stage 4'!H11)</f>
        <v>4</v>
      </c>
      <c r="C23" s="60" t="str">
        <f>IF('[2]Well A Stage 4'!C8="","",'[2]Well A Stage 4'!C8)</f>
        <v/>
      </c>
      <c r="D23" s="53" t="str">
        <f>IF('[2]Well A Stage 4'!H49="","",'[2]Well A Stage 4'!H49)</f>
        <v/>
      </c>
      <c r="E23" s="53" t="str">
        <f>IF('[2]Well A Stage 4'!H50="","",'[2]Well A Stage 4'!H50)</f>
        <v/>
      </c>
      <c r="F23" s="53" t="str">
        <f>IF('[2]Well A Stage 4'!D28="","",'[2]Well A Stage 4'!D28)</f>
        <v/>
      </c>
      <c r="G23" s="53" t="str">
        <f>IF('[2]Well A Stage 4'!D30="","",'[2]Well A Stage 4'!D30)</f>
        <v/>
      </c>
      <c r="H23" s="53" t="str">
        <f>IF('[2]Well A Stage 4'!K49="","",'[2]Well A Stage 4'!K49)</f>
        <v/>
      </c>
      <c r="I23" s="53" t="str">
        <f>IF('[2]Well A Stage 4'!K50="","",'[2]Well A Stage 4'!K50)</f>
        <v/>
      </c>
      <c r="J23" s="53" t="str">
        <f t="shared" si="0"/>
        <v/>
      </c>
      <c r="K23" s="62" t="str">
        <f>IF('[2]Well A Stage 4'!D49="","",'[2]Well A Stage 4'!D29)</f>
        <v/>
      </c>
      <c r="L23" s="62" t="str">
        <f>IF('[2]Well A Stage 4'!D31="","",'[2]Well A Stage 4'!D31)</f>
        <v/>
      </c>
      <c r="M23" s="63" t="str">
        <f>IF('[2]Well A Stage 4'!L31="","",'[2]Well A Stage 4'!L31)</f>
        <v/>
      </c>
      <c r="N23" s="63" t="str">
        <f>IF('[2]Well A Stage 4'!L32="","",'[2]Well A Stage 4'!L32)</f>
        <v/>
      </c>
      <c r="O23" s="63" t="str">
        <f>IF('[2]Well A Stage 4'!L33="","",'[2]Well A Stage 4'!L33)</f>
        <v/>
      </c>
      <c r="P23" s="63" t="str">
        <f>IF('[2]Well A Stage 4'!L34="","",'[2]Well A Stage 4'!L34)</f>
        <v/>
      </c>
      <c r="Q23" s="63" t="str">
        <f>IF('[2]Well A Stage 4'!L35="","",'[2]Well A Stage 4'!L35)</f>
        <v/>
      </c>
      <c r="R23" s="63" t="str">
        <f>IF('[2]Well A Stage 4'!L37="","",'[2]Well A Stage 4'!L37)</f>
        <v/>
      </c>
      <c r="S23" s="64" t="str">
        <f>IF('[2]Well A Stage 4'!E21="","",'[2]Well A Stage 4'!E21)</f>
        <v/>
      </c>
      <c r="T23" s="64" t="str">
        <f>IF('[2]Well A Stage 4'!E19="","",'[2]Well A Stage 4'!E19)</f>
        <v/>
      </c>
      <c r="U23" s="64" t="str">
        <f>IF('[2]Well A Stage 4'!E20="","",'[2]Well A Stage 4'!E20)</f>
        <v/>
      </c>
      <c r="V23" s="64" t="str">
        <f>IF('[2]Well A Stage 4'!H20="","",'[2]Well A Stage 4'!H20)</f>
        <v/>
      </c>
      <c r="W23" s="65" t="str">
        <f>IF('[2]Well A Stage 4'!K13="","",'[2]Well A Stage 4'!K13)</f>
        <v/>
      </c>
      <c r="X23" s="65" t="str">
        <f>IF('[2]Well A Stage 4'!E22="","",'[2]Well A Stage 4'!E22)</f>
        <v/>
      </c>
      <c r="Y23" s="65" t="str">
        <f>IF('[2]Well A Stage 4'!C40="","",'[2]Well A Stage 4'!C40)</f>
        <v/>
      </c>
      <c r="Z23" s="63" t="str">
        <f>IF('[2]Well A Stage 4'!D40="","",'[2]Well A Stage 4'!D40)</f>
        <v/>
      </c>
      <c r="AA23" s="60" t="str">
        <f>IF('[2]Well A Stage 4'!C41="","",'[2]Well A Stage 4'!C41)</f>
        <v/>
      </c>
      <c r="AB23" s="63" t="str">
        <f>IF('[2]Well A Stage 4'!D41="","",'[2]Well A Stage 4'!D41)</f>
        <v/>
      </c>
      <c r="AC23" s="60" t="str">
        <f>IF('[2]Well A Stage 4'!C42="","",'[2]Well A Stage 4'!C42)</f>
        <v/>
      </c>
      <c r="AD23" s="63" t="str">
        <f>IF('[2]Well A Stage 4'!D42="","",'[2]Well A Stage 4'!D42)</f>
        <v/>
      </c>
      <c r="AE23" s="63" t="str">
        <f>IF('[2]Well A Stage 4'!H12="","",'[2]Well A Stage 4'!H12)</f>
        <v/>
      </c>
      <c r="AF23" s="60" t="str">
        <f>IF('[2]Well A Stage 4'!L38="","",'[2]Well A Stage 4'!L38)</f>
        <v/>
      </c>
      <c r="AG23" s="58"/>
    </row>
    <row r="24" spans="1:33" s="59" customFormat="1" ht="15" x14ac:dyDescent="0.2">
      <c r="A24" s="9"/>
      <c r="B24" s="60">
        <f>IF('[2]Well A Stage 5'!H11="","",'[2]Well A Stage 5'!H11)</f>
        <v>5</v>
      </c>
      <c r="C24" s="60" t="str">
        <f>IF('[2]Well A Stage 5'!C8="","",'[2]Well A Stage 5'!C8)</f>
        <v/>
      </c>
      <c r="D24" s="53" t="str">
        <f>IF('[2]Well A Stage 5'!H49="","",'[2]Well A Stage 5'!H49)</f>
        <v/>
      </c>
      <c r="E24" s="53" t="str">
        <f>IF('[2]Well A Stage 5'!H50="","",'[2]Well A Stage 5'!H50)</f>
        <v/>
      </c>
      <c r="F24" s="53" t="str">
        <f>IF('[2]Well A Stage 5'!D28="","",'[2]Well A Stage 5'!D28)</f>
        <v/>
      </c>
      <c r="G24" s="53" t="str">
        <f>IF('[2]Well A Stage 5'!D30="","",'[2]Well A Stage 5'!D30)</f>
        <v/>
      </c>
      <c r="H24" s="53" t="str">
        <f>IF('[2]Well A Stage 5'!K49="","",'[2]Well A Stage 5'!K49)</f>
        <v/>
      </c>
      <c r="I24" s="53" t="str">
        <f>IF('[2]Well A Stage 5'!K50="","",'[2]Well A Stage 5'!K50)</f>
        <v/>
      </c>
      <c r="J24" s="53" t="str">
        <f t="shared" si="0"/>
        <v/>
      </c>
      <c r="K24" s="62" t="str">
        <f>IF('[2]Well A Stage 5'!D49="","",'[2]Well A Stage 5'!D29)</f>
        <v/>
      </c>
      <c r="L24" s="62" t="str">
        <f>IF('[2]Well A Stage 5'!D31="","",'[2]Well A Stage 5'!D31)</f>
        <v/>
      </c>
      <c r="M24" s="63" t="str">
        <f>IF('[2]Well A Stage 5'!L31="","",'[2]Well A Stage 5'!L31)</f>
        <v/>
      </c>
      <c r="N24" s="63" t="str">
        <f>IF('[2]Well A Stage 5'!L32="","",'[2]Well A Stage 5'!L32)</f>
        <v/>
      </c>
      <c r="O24" s="63" t="str">
        <f>IF('[2]Well A Stage 5'!L33="","",'[2]Well A Stage 5'!L33)</f>
        <v/>
      </c>
      <c r="P24" s="63" t="str">
        <f>IF('[2]Well A Stage 5'!L34="","",'[2]Well A Stage 5'!L34)</f>
        <v/>
      </c>
      <c r="Q24" s="63" t="str">
        <f>IF('[2]Well A Stage 5'!L35="","",'[2]Well A Stage 5'!L35)</f>
        <v/>
      </c>
      <c r="R24" s="63" t="str">
        <f>IF('[2]Well A Stage 5'!L37="","",'[2]Well A Stage 5'!L37)</f>
        <v/>
      </c>
      <c r="S24" s="64" t="str">
        <f>IF('[2]Well A Stage 5'!E21="","",'[2]Well A Stage 5'!E21)</f>
        <v/>
      </c>
      <c r="T24" s="64" t="str">
        <f>IF('[2]Well A Stage 5'!E19="","",'[2]Well A Stage 5'!E19)</f>
        <v/>
      </c>
      <c r="U24" s="64" t="str">
        <f>IF('[2]Well A Stage 5'!E20="","",'[2]Well A Stage 5'!E20)</f>
        <v/>
      </c>
      <c r="V24" s="64" t="str">
        <f>IF('[2]Well A Stage 5'!H20="","",'[2]Well A Stage 5'!H20)</f>
        <v/>
      </c>
      <c r="W24" s="65" t="str">
        <f>IF('[2]Well A Stage 5'!K13="","",'[2]Well A Stage 5'!K13)</f>
        <v/>
      </c>
      <c r="X24" s="65" t="str">
        <f>IF('[2]Well A Stage 5'!E22="","",'[2]Well A Stage 5'!E22)</f>
        <v/>
      </c>
      <c r="Y24" s="65" t="str">
        <f>IF('[2]Well A Stage 5'!C40="","",'[2]Well A Stage 5'!C40)</f>
        <v/>
      </c>
      <c r="Z24" s="63" t="str">
        <f>IF('[2]Well A Stage 5'!D40="","",'[2]Well A Stage 5'!D40)</f>
        <v/>
      </c>
      <c r="AA24" s="60" t="str">
        <f>IF('[2]Well A Stage 5'!C41="","",'[2]Well A Stage 5'!C41)</f>
        <v/>
      </c>
      <c r="AB24" s="63" t="str">
        <f>IF('[2]Well A Stage 5'!D41="","",'[2]Well A Stage 5'!D41)</f>
        <v/>
      </c>
      <c r="AC24" s="60" t="str">
        <f>IF('[2]Well A Stage 5'!C42="","",'[2]Well A Stage 5'!C42)</f>
        <v/>
      </c>
      <c r="AD24" s="63" t="str">
        <f>IF('[2]Well A Stage 5'!D42="","",'[2]Well A Stage 5'!D42)</f>
        <v/>
      </c>
      <c r="AE24" s="63" t="str">
        <f>IF('[2]Well A Stage 5'!H12="","",'[2]Well A Stage 5'!H12)</f>
        <v/>
      </c>
      <c r="AF24" s="60" t="str">
        <f>IF('[2]Well A Stage 5'!L38="","",'[2]Well A Stage 5'!L38)</f>
        <v/>
      </c>
      <c r="AG24" s="58"/>
    </row>
    <row r="25" spans="1:33" s="59" customFormat="1" ht="15" x14ac:dyDescent="0.2">
      <c r="A25" s="9"/>
      <c r="B25" s="60">
        <f>IF('[2]Well A Stage 6'!H11="","",'[2]Well A Stage 6'!H11)</f>
        <v>6</v>
      </c>
      <c r="C25" s="60" t="str">
        <f>IF('[2]Well A Stage 6'!C8="","",'[2]Well A Stage 6'!C8)</f>
        <v/>
      </c>
      <c r="D25" s="53" t="str">
        <f>IF('[2]Well A Stage 6'!H49="","",'[2]Well A Stage 6'!H49)</f>
        <v/>
      </c>
      <c r="E25" s="53" t="str">
        <f>IF('[2]Well A Stage 6'!H50="","",'[2]Well A Stage 6'!H50)</f>
        <v/>
      </c>
      <c r="F25" s="53" t="str">
        <f>IF('[2]Well A Stage 6'!D28="","",'[2]Well A Stage 6'!D28)</f>
        <v/>
      </c>
      <c r="G25" s="53" t="str">
        <f>IF('[2]Well A Stage 6'!D30="","",'[2]Well A Stage 6'!D30)</f>
        <v/>
      </c>
      <c r="H25" s="53" t="str">
        <f>IF('[2]Well A Stage 6'!K49="","",'[2]Well A Stage 6'!K49)</f>
        <v/>
      </c>
      <c r="I25" s="53" t="str">
        <f>IF('[2]Well A Stage 6'!K50="","",'[2]Well A Stage 6'!K50)</f>
        <v/>
      </c>
      <c r="J25" s="53" t="str">
        <f t="shared" si="0"/>
        <v/>
      </c>
      <c r="K25" s="62" t="str">
        <f>IF('[2]Well A Stage 6'!D49="","",'[2]Well A Stage 6'!D29)</f>
        <v/>
      </c>
      <c r="L25" s="62" t="str">
        <f>IF('[2]Well A Stage 6'!D31="","",'[2]Well A Stage 6'!D31)</f>
        <v/>
      </c>
      <c r="M25" s="63" t="str">
        <f>IF('[2]Well A Stage 6'!L31="","",'[2]Well A Stage 6'!L31)</f>
        <v/>
      </c>
      <c r="N25" s="63" t="str">
        <f>IF('[2]Well A Stage 6'!L32="","",'[2]Well A Stage 6'!L32)</f>
        <v/>
      </c>
      <c r="O25" s="63" t="str">
        <f>IF('[2]Well A Stage 6'!L33="","",'[2]Well A Stage 6'!L33)</f>
        <v/>
      </c>
      <c r="P25" s="63" t="str">
        <f>IF('[2]Well A Stage 6'!L34="","",'[2]Well A Stage 6'!L34)</f>
        <v/>
      </c>
      <c r="Q25" s="63" t="str">
        <f>IF('[2]Well A Stage 6'!L35="","",'[2]Well A Stage 6'!L35)</f>
        <v/>
      </c>
      <c r="R25" s="63" t="str">
        <f>IF('[2]Well A Stage 6'!L37="","",'[2]Well A Stage 6'!L37)</f>
        <v/>
      </c>
      <c r="S25" s="64" t="str">
        <f>IF('[2]Well A Stage 6'!E21="","",'[2]Well A Stage 6'!E21)</f>
        <v/>
      </c>
      <c r="T25" s="64" t="str">
        <f>IF('[2]Well A Stage 6'!E19="","",'[2]Well A Stage 6'!E19)</f>
        <v/>
      </c>
      <c r="U25" s="64" t="str">
        <f>IF('[2]Well A Stage 6'!E20="","",'[2]Well A Stage 6'!E20)</f>
        <v/>
      </c>
      <c r="V25" s="64" t="str">
        <f>IF('[2]Well A Stage 6'!H20="","",'[2]Well A Stage 6'!H20)</f>
        <v/>
      </c>
      <c r="W25" s="65" t="str">
        <f>IF('[2]Well A Stage 6'!K13="","",'[2]Well A Stage 6'!K13)</f>
        <v/>
      </c>
      <c r="X25" s="65" t="str">
        <f>IF('[2]Well A Stage 6'!E22="","",'[2]Well A Stage 6'!E22)</f>
        <v/>
      </c>
      <c r="Y25" s="65" t="str">
        <f>IF('[2]Well A Stage 6'!C40="","",'[2]Well A Stage 6'!C40)</f>
        <v/>
      </c>
      <c r="Z25" s="63" t="str">
        <f>IF('[2]Well A Stage 6'!D40="","",'[2]Well A Stage 6'!D40)</f>
        <v/>
      </c>
      <c r="AA25" s="60" t="str">
        <f>IF('[2]Well A Stage 6'!C41="","",'[2]Well A Stage 6'!C41)</f>
        <v/>
      </c>
      <c r="AB25" s="63" t="str">
        <f>IF('[2]Well A Stage 6'!D41="","",'[2]Well A Stage 6'!D41)</f>
        <v/>
      </c>
      <c r="AC25" s="60" t="str">
        <f>IF('[2]Well A Stage 6'!C42="","",'[2]Well A Stage 6'!C42)</f>
        <v/>
      </c>
      <c r="AD25" s="63" t="str">
        <f>IF('[2]Well A Stage 6'!D42="","",'[2]Well A Stage 6'!D42)</f>
        <v/>
      </c>
      <c r="AE25" s="63" t="str">
        <f>IF('[2]Well A Stage 6'!H12="","",'[2]Well A Stage 6'!H12)</f>
        <v/>
      </c>
      <c r="AF25" s="60" t="str">
        <f>IF('[2]Well A Stage 6'!L38="","",'[2]Well A Stage 6'!L38)</f>
        <v/>
      </c>
      <c r="AG25" s="58"/>
    </row>
    <row r="26" spans="1:33" s="59" customFormat="1" ht="15" x14ac:dyDescent="0.2">
      <c r="A26" s="9"/>
      <c r="B26" s="60">
        <f>IF('[2]Well A Stage 7'!H11="","",'[2]Well A Stage 7'!H11)</f>
        <v>7</v>
      </c>
      <c r="C26" s="60" t="str">
        <f>IF('[2]Well A Stage 7'!C8="","",'[2]Well A Stage 7'!C8)</f>
        <v/>
      </c>
      <c r="D26" s="53" t="str">
        <f>IF('[2]Well A Stage 7'!H49="","",'[2]Well A Stage 7'!H49)</f>
        <v/>
      </c>
      <c r="E26" s="53" t="str">
        <f>IF('[2]Well A Stage 7'!H50="","",'[2]Well A Stage 7'!H50)</f>
        <v/>
      </c>
      <c r="F26" s="53" t="str">
        <f>IF('[2]Well A Stage 7'!D28="","",'[2]Well A Stage 7'!D28)</f>
        <v/>
      </c>
      <c r="G26" s="53" t="str">
        <f>IF('[2]Well A Stage 7'!D30="","",'[2]Well A Stage 7'!D30)</f>
        <v/>
      </c>
      <c r="H26" s="53" t="str">
        <f>IF('[2]Well A Stage 7'!K49="","",'[2]Well A Stage 7'!K49)</f>
        <v/>
      </c>
      <c r="I26" s="53" t="str">
        <f>IF('[2]Well A Stage 7'!K50="","",'[2]Well A Stage 7'!K50)</f>
        <v/>
      </c>
      <c r="J26" s="53" t="str">
        <f t="shared" si="0"/>
        <v/>
      </c>
      <c r="K26" s="62" t="str">
        <f>IF('[2]Well A Stage 7'!D49="","",'[2]Well A Stage 7'!D29)</f>
        <v/>
      </c>
      <c r="L26" s="62" t="str">
        <f>IF('[2]Well A Stage 7'!D31="","",'[2]Well A Stage 7'!D31)</f>
        <v/>
      </c>
      <c r="M26" s="63" t="str">
        <f>IF('[2]Well A Stage 7'!L31="","",'[2]Well A Stage 7'!L31)</f>
        <v/>
      </c>
      <c r="N26" s="63" t="str">
        <f>IF('[2]Well A Stage 7'!L32="","",'[2]Well A Stage 7'!L32)</f>
        <v/>
      </c>
      <c r="O26" s="63" t="str">
        <f>IF('[2]Well A Stage 7'!L33="","",'[2]Well A Stage 7'!L33)</f>
        <v/>
      </c>
      <c r="P26" s="63" t="str">
        <f>IF('[2]Well A Stage 7'!L34="","",'[2]Well A Stage 7'!L34)</f>
        <v/>
      </c>
      <c r="Q26" s="63" t="str">
        <f>IF('[2]Well A Stage 7'!L35="","",'[2]Well A Stage 7'!L35)</f>
        <v/>
      </c>
      <c r="R26" s="63" t="str">
        <f>IF('[2]Well A Stage 7'!L37="","",'[2]Well A Stage 7'!L37)</f>
        <v/>
      </c>
      <c r="S26" s="64" t="str">
        <f>IF('[2]Well A Stage 7'!E21="","",'[2]Well A Stage 7'!E21)</f>
        <v/>
      </c>
      <c r="T26" s="64" t="str">
        <f>IF('[2]Well A Stage 7'!E19="","",'[2]Well A Stage 7'!E19)</f>
        <v/>
      </c>
      <c r="U26" s="64" t="str">
        <f>IF('[2]Well A Stage 7'!E20="","",'[2]Well A Stage 7'!E20)</f>
        <v/>
      </c>
      <c r="V26" s="64" t="str">
        <f>IF('[2]Well A Stage 7'!H20="","",'[2]Well A Stage 7'!H20)</f>
        <v/>
      </c>
      <c r="W26" s="65" t="str">
        <f>IF('[2]Well A Stage 7'!K13="","",'[2]Well A Stage 7'!K13)</f>
        <v/>
      </c>
      <c r="X26" s="65" t="str">
        <f>IF('[2]Well A Stage 7'!E22="","",'[2]Well A Stage 7'!E22)</f>
        <v/>
      </c>
      <c r="Y26" s="65" t="str">
        <f>IF('[2]Well A Stage 7'!C40="","",'[2]Well A Stage 7'!C40)</f>
        <v/>
      </c>
      <c r="Z26" s="63" t="str">
        <f>IF('[2]Well A Stage 7'!D40="","",'[2]Well A Stage 7'!D40)</f>
        <v/>
      </c>
      <c r="AA26" s="60" t="str">
        <f>IF('[2]Well A Stage 7'!C41="","",'[2]Well A Stage 7'!C41)</f>
        <v/>
      </c>
      <c r="AB26" s="63" t="str">
        <f>IF('[2]Well A Stage 7'!D41="","",'[2]Well A Stage 7'!D41)</f>
        <v/>
      </c>
      <c r="AC26" s="60" t="str">
        <f>IF('[2]Well A Stage 7'!C42="","",'[2]Well A Stage 7'!C42)</f>
        <v/>
      </c>
      <c r="AD26" s="63" t="str">
        <f>IF('[2]Well A Stage 7'!D42="","",'[2]Well A Stage 7'!D42)</f>
        <v/>
      </c>
      <c r="AE26" s="63" t="str">
        <f>IF('[2]Well A Stage 7'!H12="","",'[2]Well A Stage 7'!H12)</f>
        <v/>
      </c>
      <c r="AF26" s="60" t="str">
        <f>IF('[2]Well A Stage 7'!L38="","",'[2]Well A Stage 7'!L38)</f>
        <v/>
      </c>
      <c r="AG26" s="58"/>
    </row>
    <row r="27" spans="1:33" s="59" customFormat="1" ht="15" x14ac:dyDescent="0.2">
      <c r="A27" s="9"/>
      <c r="B27" s="60">
        <f>IF('[2]Well A Stage 8'!H11="","",'[2]Well A Stage 8'!H11)</f>
        <v>8</v>
      </c>
      <c r="C27" s="60" t="str">
        <f>IF('[2]Well A Stage 8'!C8="","",'[2]Well A Stage 8'!C8)</f>
        <v/>
      </c>
      <c r="D27" s="53" t="str">
        <f>IF('[2]Well A Stage 8'!H49="","",'[2]Well A Stage 8'!H49)</f>
        <v/>
      </c>
      <c r="E27" s="53" t="str">
        <f>IF('[2]Well A Stage 8'!H50="","",'[2]Well A Stage 8'!H50)</f>
        <v/>
      </c>
      <c r="F27" s="53" t="str">
        <f>IF('[2]Well A Stage 8'!D28="","",'[2]Well A Stage 8'!D28)</f>
        <v/>
      </c>
      <c r="G27" s="53" t="str">
        <f>IF('[2]Well A Stage 8'!D30="","",'[2]Well A Stage 8'!D30)</f>
        <v/>
      </c>
      <c r="H27" s="53" t="str">
        <f>IF('[2]Well A Stage 8'!K49="","",'[2]Well A Stage 8'!K49)</f>
        <v/>
      </c>
      <c r="I27" s="53" t="str">
        <f>IF('[2]Well A Stage 8'!K50="","",'[2]Well A Stage 8'!K50)</f>
        <v/>
      </c>
      <c r="J27" s="53" t="str">
        <f t="shared" si="0"/>
        <v/>
      </c>
      <c r="K27" s="62" t="str">
        <f>IF('[2]Well A Stage 8'!D49="","",'[2]Well A Stage 8'!D29)</f>
        <v/>
      </c>
      <c r="L27" s="62" t="str">
        <f>IF('[2]Well A Stage 8'!D31="","",'[2]Well A Stage 8'!D31)</f>
        <v/>
      </c>
      <c r="M27" s="63" t="str">
        <f>IF('[2]Well A Stage 8'!L31="","",'[2]Well A Stage 8'!L31)</f>
        <v/>
      </c>
      <c r="N27" s="63" t="str">
        <f>IF('[2]Well A Stage 8'!L32="","",'[2]Well A Stage 8'!L32)</f>
        <v/>
      </c>
      <c r="O27" s="63" t="str">
        <f>IF('[2]Well A Stage 8'!L33="","",'[2]Well A Stage 8'!L33)</f>
        <v/>
      </c>
      <c r="P27" s="63" t="str">
        <f>IF('[2]Well A Stage 8'!L34="","",'[2]Well A Stage 8'!L34)</f>
        <v/>
      </c>
      <c r="Q27" s="63" t="str">
        <f>IF('[2]Well A Stage 8'!L35="","",'[2]Well A Stage 8'!L35)</f>
        <v/>
      </c>
      <c r="R27" s="63" t="str">
        <f>IF('[2]Well A Stage 8'!L37="","",'[2]Well A Stage 8'!L37)</f>
        <v/>
      </c>
      <c r="S27" s="64" t="str">
        <f>IF('[2]Well A Stage 8'!E21="","",'[2]Well A Stage 8'!E21)</f>
        <v/>
      </c>
      <c r="T27" s="64" t="str">
        <f>IF('[2]Well A Stage 8'!E19="","",'[2]Well A Stage 8'!E19)</f>
        <v/>
      </c>
      <c r="U27" s="64" t="str">
        <f>IF('[2]Well A Stage 8'!E20="","",'[2]Well A Stage 8'!E20)</f>
        <v/>
      </c>
      <c r="V27" s="64" t="str">
        <f>IF('[2]Well A Stage 8'!H20="","",'[2]Well A Stage 8'!H20)</f>
        <v/>
      </c>
      <c r="W27" s="65" t="str">
        <f>IF('[2]Well A Stage 8'!K13="","",'[2]Well A Stage 8'!K13)</f>
        <v/>
      </c>
      <c r="X27" s="65" t="str">
        <f>IF('[2]Well A Stage 8'!E22="","",'[2]Well A Stage 8'!E22)</f>
        <v/>
      </c>
      <c r="Y27" s="65" t="str">
        <f>IF('[2]Well A Stage 8'!C40="","",'[2]Well A Stage 8'!C40)</f>
        <v/>
      </c>
      <c r="Z27" s="63" t="str">
        <f>IF('[2]Well A Stage 8'!D40="","",'[2]Well A Stage 8'!D40)</f>
        <v/>
      </c>
      <c r="AA27" s="60" t="str">
        <f>IF('[2]Well A Stage 8'!C41="","",'[2]Well A Stage 8'!C41)</f>
        <v/>
      </c>
      <c r="AB27" s="63" t="str">
        <f>IF('[2]Well A Stage 8'!D41="","",'[2]Well A Stage 8'!D41)</f>
        <v/>
      </c>
      <c r="AC27" s="60" t="str">
        <f>IF('[2]Well A Stage 8'!C42="","",'[2]Well A Stage 8'!C42)</f>
        <v/>
      </c>
      <c r="AD27" s="63" t="str">
        <f>IF('[2]Well A Stage 8'!D42="","",'[2]Well A Stage 8'!D42)</f>
        <v/>
      </c>
      <c r="AE27" s="63" t="str">
        <f>IF('[2]Well A Stage 8'!H12="","",'[2]Well A Stage 8'!H12)</f>
        <v/>
      </c>
      <c r="AF27" s="60" t="str">
        <f>IF('[2]Well A Stage 8'!L38="","",'[2]Well A Stage 8'!L38)</f>
        <v/>
      </c>
      <c r="AG27" s="58"/>
    </row>
    <row r="28" spans="1:33" s="59" customFormat="1" ht="15" x14ac:dyDescent="0.2">
      <c r="A28" s="9"/>
      <c r="B28" s="60">
        <f>IF('[2]Well A Stage 9'!H11="","",'[2]Well A Stage 9'!H11)</f>
        <v>9</v>
      </c>
      <c r="C28" s="60" t="str">
        <f>IF('[2]Well A Stage 9'!C8="","",'[2]Well A Stage 9'!C8)</f>
        <v/>
      </c>
      <c r="D28" s="53" t="str">
        <f>IF('[2]Well A Stage 9'!H49="","",'[2]Well A Stage 9'!H49)</f>
        <v/>
      </c>
      <c r="E28" s="53" t="str">
        <f>IF('[2]Well A Stage 9'!H50="","",'[2]Well A Stage 9'!H50)</f>
        <v/>
      </c>
      <c r="F28" s="53" t="str">
        <f>IF('[2]Well A Stage 9'!D28="","",'[2]Well A Stage 9'!D28)</f>
        <v/>
      </c>
      <c r="G28" s="53" t="str">
        <f>IF('[2]Well A Stage 9'!D30="","",'[2]Well A Stage 9'!D30)</f>
        <v/>
      </c>
      <c r="H28" s="53" t="str">
        <f>IF('[2]Well A Stage 9'!K49="","",'[2]Well A Stage 9'!K49)</f>
        <v/>
      </c>
      <c r="I28" s="53" t="str">
        <f>IF('[2]Well A Stage 9'!K50="","",'[2]Well A Stage 9'!K50)</f>
        <v/>
      </c>
      <c r="J28" s="53" t="str">
        <f t="shared" si="0"/>
        <v/>
      </c>
      <c r="K28" s="62" t="str">
        <f>IF('[2]Well A Stage 9'!D49="","",'[2]Well A Stage 9'!D29)</f>
        <v/>
      </c>
      <c r="L28" s="62" t="str">
        <f>IF('[2]Well A Stage 9'!D31="","",'[2]Well A Stage 9'!D31)</f>
        <v/>
      </c>
      <c r="M28" s="63" t="str">
        <f>IF('[2]Well A Stage 9'!L31="","",'[2]Well A Stage 9'!L31)</f>
        <v/>
      </c>
      <c r="N28" s="63" t="str">
        <f>IF('[2]Well A Stage 9'!L32="","",'[2]Well A Stage 9'!L32)</f>
        <v/>
      </c>
      <c r="O28" s="63" t="str">
        <f>IF('[2]Well A Stage 9'!L33="","",'[2]Well A Stage 9'!L33)</f>
        <v/>
      </c>
      <c r="P28" s="63" t="str">
        <f>IF('[2]Well A Stage 9'!L34="","",'[2]Well A Stage 9'!L34)</f>
        <v/>
      </c>
      <c r="Q28" s="63" t="str">
        <f>IF('[2]Well A Stage 9'!L35="","",'[2]Well A Stage 9'!L35)</f>
        <v/>
      </c>
      <c r="R28" s="63" t="str">
        <f>IF('[2]Well A Stage 9'!L37="","",'[2]Well A Stage 9'!L37)</f>
        <v/>
      </c>
      <c r="S28" s="64" t="str">
        <f>IF('[2]Well A Stage 9'!E21="","",'[2]Well A Stage 9'!E21)</f>
        <v/>
      </c>
      <c r="T28" s="64" t="str">
        <f>IF('[2]Well A Stage 9'!E19="","",'[2]Well A Stage 9'!E19)</f>
        <v/>
      </c>
      <c r="U28" s="64" t="str">
        <f>IF('[2]Well A Stage 9'!E20="","",'[2]Well A Stage 9'!E20)</f>
        <v/>
      </c>
      <c r="V28" s="64" t="str">
        <f>IF('[2]Well A Stage 9'!H20="","",'[2]Well A Stage 9'!H20)</f>
        <v/>
      </c>
      <c r="W28" s="65" t="str">
        <f>IF('[2]Well A Stage 9'!K13="","",'[2]Well A Stage 9'!K13)</f>
        <v/>
      </c>
      <c r="X28" s="65" t="str">
        <f>IF('[2]Well A Stage 9'!E22="","",'[2]Well A Stage 9'!E22)</f>
        <v/>
      </c>
      <c r="Y28" s="65" t="str">
        <f>IF('[2]Well A Stage 9'!C40="","",'[2]Well A Stage 9'!C40)</f>
        <v/>
      </c>
      <c r="Z28" s="63" t="str">
        <f>IF('[2]Well A Stage 9'!D40="","",'[2]Well A Stage 9'!D40)</f>
        <v/>
      </c>
      <c r="AA28" s="60" t="str">
        <f>IF('[2]Well A Stage 9'!C41="","",'[2]Well A Stage 9'!C41)</f>
        <v/>
      </c>
      <c r="AB28" s="63" t="str">
        <f>IF('[2]Well A Stage 9'!D41="","",'[2]Well A Stage 9'!D41)</f>
        <v/>
      </c>
      <c r="AC28" s="60" t="str">
        <f>IF('[2]Well A Stage 9'!C42="","",'[2]Well A Stage 9'!C42)</f>
        <v/>
      </c>
      <c r="AD28" s="63" t="str">
        <f>IF('[2]Well A Stage 9'!D42="","",'[2]Well A Stage 9'!D42)</f>
        <v/>
      </c>
      <c r="AE28" s="63" t="str">
        <f>IF('[2]Well A Stage 9'!H12="","",'[2]Well A Stage 9'!H12)</f>
        <v/>
      </c>
      <c r="AF28" s="60" t="str">
        <f>IF('[2]Well A Stage 9'!L38="","",'[2]Well A Stage 9'!L38)</f>
        <v/>
      </c>
      <c r="AG28" s="58"/>
    </row>
    <row r="29" spans="1:33" s="59" customFormat="1" ht="15" x14ac:dyDescent="0.2">
      <c r="A29" s="9"/>
      <c r="B29" s="60">
        <f>IF('[2]Well A Stage 10'!H11="","",'[2]Well A Stage 10'!H11)</f>
        <v>10</v>
      </c>
      <c r="C29" s="60" t="str">
        <f>IF('[2]Well A Stage 10'!C8="","",'[2]Well A Stage 10'!C8)</f>
        <v/>
      </c>
      <c r="D29" s="53" t="str">
        <f>IF('[2]Well A Stage 10'!H49="","",'[2]Well A Stage 10'!H49)</f>
        <v/>
      </c>
      <c r="E29" s="53" t="str">
        <f>IF('[2]Well A Stage 10'!H50="","",'[2]Well A Stage 10'!H50)</f>
        <v/>
      </c>
      <c r="F29" s="53" t="str">
        <f>IF('[2]Well A Stage 10'!D28="","",'[2]Well A Stage 10'!D28)</f>
        <v/>
      </c>
      <c r="G29" s="53" t="str">
        <f>IF('[2]Well A Stage 10'!D30="","",'[2]Well A Stage 10'!D30)</f>
        <v/>
      </c>
      <c r="H29" s="53" t="str">
        <f>IF('[2]Well A Stage 10'!K49="","",'[2]Well A Stage 10'!K49)</f>
        <v/>
      </c>
      <c r="I29" s="53" t="str">
        <f>IF('[2]Well A Stage 10'!K50="","",'[2]Well A Stage 10'!K50)</f>
        <v/>
      </c>
      <c r="J29" s="53" t="str">
        <f t="shared" si="0"/>
        <v/>
      </c>
      <c r="K29" s="62" t="str">
        <f>IF('[2]Well A Stage 10'!D49="","",'[2]Well A Stage 10'!D29)</f>
        <v/>
      </c>
      <c r="L29" s="62" t="str">
        <f>IF('[2]Well A Stage 10'!D31="","",'[2]Well A Stage 10'!D31)</f>
        <v/>
      </c>
      <c r="M29" s="63" t="str">
        <f>IF('[2]Well A Stage 10'!L31="","",'[2]Well A Stage 10'!L31)</f>
        <v/>
      </c>
      <c r="N29" s="63" t="str">
        <f>IF('[2]Well A Stage 10'!L32="","",'[2]Well A Stage 10'!L32)</f>
        <v/>
      </c>
      <c r="O29" s="63" t="str">
        <f>IF('[2]Well A Stage 10'!L33="","",'[2]Well A Stage 10'!L33)</f>
        <v/>
      </c>
      <c r="P29" s="63" t="str">
        <f>IF('[2]Well A Stage 10'!L34="","",'[2]Well A Stage 10'!L34)</f>
        <v/>
      </c>
      <c r="Q29" s="63" t="str">
        <f>IF('[2]Well A Stage 10'!L35="","",'[2]Well A Stage 10'!L35)</f>
        <v/>
      </c>
      <c r="R29" s="63" t="str">
        <f>IF('[2]Well A Stage 10'!L37="","",'[2]Well A Stage 10'!L37)</f>
        <v/>
      </c>
      <c r="S29" s="64" t="str">
        <f>IF('[2]Well A Stage 10'!E21="","",'[2]Well A Stage 10'!E21)</f>
        <v/>
      </c>
      <c r="T29" s="64" t="str">
        <f>IF('[2]Well A Stage 10'!E19="","",'[2]Well A Stage 10'!E19)</f>
        <v/>
      </c>
      <c r="U29" s="64" t="str">
        <f>IF('[2]Well A Stage 10'!E20="","",'[2]Well A Stage 10'!E20)</f>
        <v/>
      </c>
      <c r="V29" s="64" t="str">
        <f>IF('[2]Well A Stage 10'!H20="","",'[2]Well A Stage 10'!H20)</f>
        <v/>
      </c>
      <c r="W29" s="65" t="str">
        <f>IF('[2]Well A Stage 10'!K13="","",'[2]Well A Stage 10'!K13)</f>
        <v/>
      </c>
      <c r="X29" s="65" t="str">
        <f>IF('[2]Well A Stage 10'!E22="","",'[2]Well A Stage 10'!E22)</f>
        <v/>
      </c>
      <c r="Y29" s="65" t="str">
        <f>IF('[2]Well A Stage 10'!C40="","",'[2]Well A Stage 10'!C40)</f>
        <v/>
      </c>
      <c r="Z29" s="63" t="str">
        <f>IF('[2]Well A Stage 10'!D40="","",'[2]Well A Stage 10'!D40)</f>
        <v/>
      </c>
      <c r="AA29" s="60" t="str">
        <f>IF('[2]Well A Stage 10'!C41="","",'[2]Well A Stage 10'!C41)</f>
        <v/>
      </c>
      <c r="AB29" s="63" t="str">
        <f>IF('[2]Well A Stage 10'!D41="","",'[2]Well A Stage 10'!D41)</f>
        <v/>
      </c>
      <c r="AC29" s="60" t="str">
        <f>IF('[2]Well A Stage 10'!C42="","",'[2]Well A Stage 10'!C42)</f>
        <v/>
      </c>
      <c r="AD29" s="63" t="str">
        <f>IF('[2]Well A Stage 10'!D42="","",'[2]Well A Stage 10'!D42)</f>
        <v/>
      </c>
      <c r="AE29" s="63" t="str">
        <f>IF('[2]Well A Stage 10'!H12="","",'[2]Well A Stage 10'!H12)</f>
        <v/>
      </c>
      <c r="AF29" s="60" t="str">
        <f>IF('[2]Well A Stage 10'!L38="","",'[2]Well A Stage 10'!L38)</f>
        <v/>
      </c>
      <c r="AG29" s="58"/>
    </row>
    <row r="30" spans="1:33" s="59" customFormat="1" ht="15" x14ac:dyDescent="0.2">
      <c r="A30" s="9"/>
      <c r="B30" s="60">
        <f>IF('[2]Well A Stage 11'!H11="","",'[2]Well A Stage 11'!H11)</f>
        <v>11</v>
      </c>
      <c r="C30" s="60" t="str">
        <f>IF('[2]Well A Stage 11'!C8="","",'[2]Well A Stage 11'!C8)</f>
        <v/>
      </c>
      <c r="D30" s="53" t="str">
        <f>IF('[2]Well A Stage 11'!H49="","",'[2]Well A Stage 11'!H49)</f>
        <v/>
      </c>
      <c r="E30" s="53" t="str">
        <f>IF('[2]Well A Stage 11'!H50="","",'[2]Well A Stage 11'!H50)</f>
        <v/>
      </c>
      <c r="F30" s="53" t="str">
        <f>IF('[2]Well A Stage 11'!D28="","",'[2]Well A Stage 11'!D28)</f>
        <v/>
      </c>
      <c r="G30" s="53" t="str">
        <f>IF('[2]Well A Stage 11'!D30="","",'[2]Well A Stage 11'!D30)</f>
        <v/>
      </c>
      <c r="H30" s="53" t="str">
        <f>IF('[2]Well A Stage 11'!K49="","",'[2]Well A Stage 11'!K49)</f>
        <v/>
      </c>
      <c r="I30" s="53" t="str">
        <f>IF('[2]Well A Stage 11'!K50="","",'[2]Well A Stage 11'!K50)</f>
        <v/>
      </c>
      <c r="J30" s="53" t="str">
        <f t="shared" si="0"/>
        <v/>
      </c>
      <c r="K30" s="62" t="str">
        <f>IF('[2]Well A Stage 11'!D49="","",'[2]Well A Stage 11'!D29)</f>
        <v/>
      </c>
      <c r="L30" s="62" t="str">
        <f>IF('[2]Well A Stage 11'!D31="","",'[2]Well A Stage 11'!D31)</f>
        <v/>
      </c>
      <c r="M30" s="63" t="str">
        <f>IF('[2]Well A Stage 11'!L31="","",'[2]Well A Stage 11'!L31)</f>
        <v/>
      </c>
      <c r="N30" s="63" t="str">
        <f>IF('[2]Well A Stage 11'!L32="","",'[2]Well A Stage 11'!L32)</f>
        <v/>
      </c>
      <c r="O30" s="63" t="str">
        <f>IF('[2]Well A Stage 11'!L33="","",'[2]Well A Stage 11'!L33)</f>
        <v/>
      </c>
      <c r="P30" s="63" t="str">
        <f>IF('[2]Well A Stage 11'!L34="","",'[2]Well A Stage 11'!L34)</f>
        <v/>
      </c>
      <c r="Q30" s="63" t="str">
        <f>IF('[2]Well A Stage 11'!L35="","",'[2]Well A Stage 11'!L35)</f>
        <v/>
      </c>
      <c r="R30" s="63" t="str">
        <f>IF('[2]Well A Stage 11'!L37="","",'[2]Well A Stage 11'!L37)</f>
        <v/>
      </c>
      <c r="S30" s="64" t="str">
        <f>IF('[2]Well A Stage 11'!E21="","",'[2]Well A Stage 11'!E21)</f>
        <v/>
      </c>
      <c r="T30" s="64" t="str">
        <f>IF('[2]Well A Stage 11'!E19="","",'[2]Well A Stage 11'!E19)</f>
        <v/>
      </c>
      <c r="U30" s="64" t="str">
        <f>IF('[2]Well A Stage 11'!E20="","",'[2]Well A Stage 11'!E20)</f>
        <v/>
      </c>
      <c r="V30" s="64" t="str">
        <f>IF('[2]Well A Stage 11'!H20="","",'[2]Well A Stage 11'!H20)</f>
        <v/>
      </c>
      <c r="W30" s="65" t="str">
        <f>IF('[2]Well A Stage 11'!K13="","",'[2]Well A Stage 11'!K13)</f>
        <v/>
      </c>
      <c r="X30" s="65" t="str">
        <f>IF('[2]Well A Stage 11'!E22="","",'[2]Well A Stage 11'!E22)</f>
        <v/>
      </c>
      <c r="Y30" s="65" t="str">
        <f>IF('[2]Well A Stage 11'!C40="","",'[2]Well A Stage 11'!C40)</f>
        <v/>
      </c>
      <c r="Z30" s="63" t="str">
        <f>IF('[2]Well A Stage 11'!D40="","",'[2]Well A Stage 11'!D40)</f>
        <v/>
      </c>
      <c r="AA30" s="60" t="str">
        <f>IF('[2]Well A Stage 11'!C41="","",'[2]Well A Stage 11'!C41)</f>
        <v/>
      </c>
      <c r="AB30" s="63" t="str">
        <f>IF('[2]Well A Stage 11'!D41="","",'[2]Well A Stage 11'!D41)</f>
        <v/>
      </c>
      <c r="AC30" s="60" t="str">
        <f>IF('[2]Well A Stage 11'!C42="","",'[2]Well A Stage 11'!C42)</f>
        <v/>
      </c>
      <c r="AD30" s="63" t="str">
        <f>IF('[2]Well A Stage 11'!D42="","",'[2]Well A Stage 11'!D42)</f>
        <v/>
      </c>
      <c r="AE30" s="63" t="str">
        <f>IF('[2]Well A Stage 11'!H12="","",'[2]Well A Stage 11'!H12)</f>
        <v/>
      </c>
      <c r="AF30" s="60" t="str">
        <f>IF('[2]Well A Stage 11'!L38="","",'[2]Well A Stage 11'!L38)</f>
        <v/>
      </c>
      <c r="AG30" s="58"/>
    </row>
    <row r="31" spans="1:33" s="59" customFormat="1" ht="15" x14ac:dyDescent="0.2">
      <c r="A31" s="9"/>
      <c r="B31" s="60">
        <f>IF('[2]Well A Stage 12'!H11="","",'[2]Well A Stage 12'!H11)</f>
        <v>12</v>
      </c>
      <c r="C31" s="60" t="str">
        <f>IF('[2]Well A Stage 12'!C8="","",'[2]Well A Stage 12'!C8)</f>
        <v/>
      </c>
      <c r="D31" s="53" t="str">
        <f>IF('[2]Well A Stage 12'!H49="","",'[2]Well A Stage 12'!H49)</f>
        <v/>
      </c>
      <c r="E31" s="53" t="str">
        <f>IF('[2]Well A Stage 12'!H50="","",'[2]Well A Stage 12'!H50)</f>
        <v/>
      </c>
      <c r="F31" s="53" t="str">
        <f>IF('[2]Well A Stage 12'!D28="","",'[2]Well A Stage 12'!D28)</f>
        <v/>
      </c>
      <c r="G31" s="53" t="str">
        <f>IF('[2]Well A Stage 12'!D30="","",'[2]Well A Stage 12'!D30)</f>
        <v/>
      </c>
      <c r="H31" s="53" t="str">
        <f>IF('[2]Well A Stage 12'!K49="","",'[2]Well A Stage 12'!K49)</f>
        <v/>
      </c>
      <c r="I31" s="53" t="str">
        <f>IF('[2]Well A Stage 12'!K50="","",'[2]Well A Stage 12'!K50)</f>
        <v/>
      </c>
      <c r="J31" s="53" t="str">
        <f t="shared" si="0"/>
        <v/>
      </c>
      <c r="K31" s="62" t="str">
        <f>IF('[2]Well A Stage 12'!D49="","",'[2]Well A Stage 12'!D29)</f>
        <v/>
      </c>
      <c r="L31" s="62" t="str">
        <f>IF('[2]Well A Stage 12'!D31="","",'[2]Well A Stage 12'!D31)</f>
        <v/>
      </c>
      <c r="M31" s="63" t="str">
        <f>IF('[2]Well A Stage 12'!L31="","",'[2]Well A Stage 12'!L31)</f>
        <v/>
      </c>
      <c r="N31" s="63" t="str">
        <f>IF('[2]Well A Stage 12'!L32="","",'[2]Well A Stage 12'!L32)</f>
        <v/>
      </c>
      <c r="O31" s="63" t="str">
        <f>IF('[2]Well A Stage 12'!L33="","",'[2]Well A Stage 12'!L33)</f>
        <v/>
      </c>
      <c r="P31" s="63" t="str">
        <f>IF('[2]Well A Stage 12'!L34="","",'[2]Well A Stage 12'!L34)</f>
        <v/>
      </c>
      <c r="Q31" s="63" t="str">
        <f>IF('[2]Well A Stage 12'!L35="","",'[2]Well A Stage 12'!L35)</f>
        <v/>
      </c>
      <c r="R31" s="63" t="str">
        <f>IF('[2]Well A Stage 12'!L37="","",'[2]Well A Stage 12'!L37)</f>
        <v/>
      </c>
      <c r="S31" s="64" t="str">
        <f>IF('[2]Well A Stage 12'!E21="","",'[2]Well A Stage 12'!E21)</f>
        <v/>
      </c>
      <c r="T31" s="64" t="str">
        <f>IF('[2]Well A Stage 12'!E19="","",'[2]Well A Stage 12'!E19)</f>
        <v/>
      </c>
      <c r="U31" s="64" t="str">
        <f>IF('[2]Well A Stage 12'!E20="","",'[2]Well A Stage 12'!E20)</f>
        <v/>
      </c>
      <c r="V31" s="64" t="str">
        <f>IF('[2]Well A Stage 12'!H20="","",'[2]Well A Stage 12'!H20)</f>
        <v/>
      </c>
      <c r="W31" s="65" t="str">
        <f>IF('[2]Well A Stage 12'!K13="","",'[2]Well A Stage 12'!K13)</f>
        <v/>
      </c>
      <c r="X31" s="65" t="str">
        <f>IF('[2]Well A Stage 12'!E22="","",'[2]Well A Stage 12'!E22)</f>
        <v/>
      </c>
      <c r="Y31" s="65" t="str">
        <f>IF('[2]Well A Stage 12'!C40="","",'[2]Well A Stage 12'!C40)</f>
        <v/>
      </c>
      <c r="Z31" s="63" t="str">
        <f>IF('[2]Well A Stage 12'!D40="","",'[2]Well A Stage 12'!D40)</f>
        <v/>
      </c>
      <c r="AA31" s="60" t="str">
        <f>IF('[2]Well A Stage 12'!C41="","",'[2]Well A Stage 12'!C41)</f>
        <v/>
      </c>
      <c r="AB31" s="63" t="str">
        <f>IF('[2]Well A Stage 12'!D41="","",'[2]Well A Stage 12'!D41)</f>
        <v/>
      </c>
      <c r="AC31" s="60" t="str">
        <f>IF('[2]Well A Stage 12'!C42="","",'[2]Well A Stage 12'!C42)</f>
        <v/>
      </c>
      <c r="AD31" s="63" t="str">
        <f>IF('[2]Well A Stage 12'!D42="","",'[2]Well A Stage 12'!D42)</f>
        <v/>
      </c>
      <c r="AE31" s="63" t="str">
        <f>IF('[2]Well A Stage 12'!H12="","",'[2]Well A Stage 12'!H12)</f>
        <v/>
      </c>
      <c r="AF31" s="60" t="str">
        <f>IF('[2]Well A Stage 12'!L38="","",'[2]Well A Stage 12'!L38)</f>
        <v/>
      </c>
      <c r="AG31" s="58"/>
    </row>
    <row r="32" spans="1:33" s="59" customFormat="1" ht="15" x14ac:dyDescent="0.2">
      <c r="A32" s="9"/>
      <c r="B32" s="60">
        <f>IF('[2]Well A Stage 13'!H11="","",'[2]Well A Stage 13'!H11)</f>
        <v>13</v>
      </c>
      <c r="C32" s="60" t="str">
        <f>IF('[2]Well A Stage 13'!C8="","",'[2]Well A Stage 13'!C8)</f>
        <v/>
      </c>
      <c r="D32" s="53" t="str">
        <f>IF('[2]Well A Stage 13'!H49="","",'[2]Well A Stage 13'!H49)</f>
        <v/>
      </c>
      <c r="E32" s="53" t="str">
        <f>IF('[2]Well A Stage 13'!H50="","",'[2]Well A Stage 13'!H50)</f>
        <v/>
      </c>
      <c r="F32" s="53" t="str">
        <f>IF('[2]Well A Stage 13'!D28="","",'[2]Well A Stage 13'!D28)</f>
        <v/>
      </c>
      <c r="G32" s="53" t="str">
        <f>IF('[2]Well A Stage 13'!D30="","",'[2]Well A Stage 13'!D30)</f>
        <v/>
      </c>
      <c r="H32" s="53" t="str">
        <f>IF('[2]Well A Stage 13'!K49="","",'[2]Well A Stage 13'!K49)</f>
        <v/>
      </c>
      <c r="I32" s="53" t="str">
        <f>IF('[2]Well A Stage 13'!K50="","",'[2]Well A Stage 13'!K50)</f>
        <v/>
      </c>
      <c r="J32" s="53" t="str">
        <f t="shared" si="0"/>
        <v/>
      </c>
      <c r="K32" s="62" t="str">
        <f>IF('[2]Well A Stage 13'!D49="","",'[2]Well A Stage 13'!D29)</f>
        <v/>
      </c>
      <c r="L32" s="62" t="str">
        <f>IF('[2]Well A Stage 13'!D31="","",'[2]Well A Stage 13'!D31)</f>
        <v/>
      </c>
      <c r="M32" s="63" t="str">
        <f>IF('[2]Well A Stage 13'!L31="","",'[2]Well A Stage 13'!L31)</f>
        <v/>
      </c>
      <c r="N32" s="63" t="str">
        <f>IF('[2]Well A Stage 13'!L32="","",'[2]Well A Stage 13'!L32)</f>
        <v/>
      </c>
      <c r="O32" s="63" t="str">
        <f>IF('[2]Well A Stage 13'!L33="","",'[2]Well A Stage 13'!L33)</f>
        <v/>
      </c>
      <c r="P32" s="63" t="str">
        <f>IF('[2]Well A Stage 13'!L34="","",'[2]Well A Stage 13'!L34)</f>
        <v/>
      </c>
      <c r="Q32" s="63" t="str">
        <f>IF('[2]Well A Stage 13'!L35="","",'[2]Well A Stage 13'!L35)</f>
        <v/>
      </c>
      <c r="R32" s="63" t="str">
        <f>IF('[2]Well A Stage 13'!L37="","",'[2]Well A Stage 13'!L37)</f>
        <v/>
      </c>
      <c r="S32" s="64" t="str">
        <f>IF('[2]Well A Stage 13'!E21="","",'[2]Well A Stage 13'!E21)</f>
        <v/>
      </c>
      <c r="T32" s="64" t="str">
        <f>IF('[2]Well A Stage 13'!E19="","",'[2]Well A Stage 13'!E19)</f>
        <v/>
      </c>
      <c r="U32" s="64" t="str">
        <f>IF('[2]Well A Stage 13'!E20="","",'[2]Well A Stage 13'!E20)</f>
        <v/>
      </c>
      <c r="V32" s="64" t="str">
        <f>IF('[2]Well A Stage 13'!H20="","",'[2]Well A Stage 13'!H20)</f>
        <v/>
      </c>
      <c r="W32" s="65" t="str">
        <f>IF('[2]Well A Stage 13'!K13="","",'[2]Well A Stage 13'!K13)</f>
        <v/>
      </c>
      <c r="X32" s="65" t="str">
        <f>IF('[2]Well A Stage 13'!E22="","",'[2]Well A Stage 13'!E22)</f>
        <v/>
      </c>
      <c r="Y32" s="65" t="str">
        <f>IF('[2]Well A Stage 13'!C40="","",'[2]Well A Stage 13'!C40)</f>
        <v/>
      </c>
      <c r="Z32" s="63" t="str">
        <f>IF('[2]Well A Stage 13'!D40="","",'[2]Well A Stage 13'!D40)</f>
        <v/>
      </c>
      <c r="AA32" s="60" t="str">
        <f>IF('[2]Well A Stage 13'!C41="","",'[2]Well A Stage 13'!C41)</f>
        <v/>
      </c>
      <c r="AB32" s="63" t="str">
        <f>IF('[2]Well A Stage 13'!D41="","",'[2]Well A Stage 13'!D41)</f>
        <v/>
      </c>
      <c r="AC32" s="60" t="str">
        <f>IF('[2]Well A Stage 13'!C42="","",'[2]Well A Stage 13'!C42)</f>
        <v/>
      </c>
      <c r="AD32" s="63" t="str">
        <f>IF('[2]Well A Stage 13'!D42="","",'[2]Well A Stage 13'!D42)</f>
        <v/>
      </c>
      <c r="AE32" s="63" t="str">
        <f>IF('[2]Well A Stage 13'!H12="","",'[2]Well A Stage 13'!H12)</f>
        <v/>
      </c>
      <c r="AF32" s="60" t="str">
        <f>IF('[2]Well A Stage 13'!L38="","",'[2]Well A Stage 13'!L38)</f>
        <v/>
      </c>
      <c r="AG32" s="58"/>
    </row>
    <row r="33" spans="1:33" s="66" customFormat="1" ht="15" x14ac:dyDescent="0.2">
      <c r="A33" s="9"/>
      <c r="B33" s="60">
        <f>IF('[2]Well A Stage 14'!H11="","",'[2]Well A Stage 14'!H11)</f>
        <v>14</v>
      </c>
      <c r="C33" s="60" t="str">
        <f>IF('[2]Well A Stage 14'!C8="","",'[2]Well A Stage 14'!C8)</f>
        <v/>
      </c>
      <c r="D33" s="53" t="str">
        <f>IF('[2]Well A Stage 14'!H49="","",'[2]Well A Stage 14'!H49)</f>
        <v/>
      </c>
      <c r="E33" s="53" t="str">
        <f>IF('[2]Well A Stage 14'!H50="","",'[2]Well A Stage 14'!H50)</f>
        <v/>
      </c>
      <c r="F33" s="53" t="str">
        <f>IF('[2]Well A Stage 14'!D28="","",'[2]Well A Stage 14'!D28)</f>
        <v/>
      </c>
      <c r="G33" s="53" t="str">
        <f>IF('[2]Well A Stage 14'!D30="","",'[2]Well A Stage 14'!D30)</f>
        <v/>
      </c>
      <c r="H33" s="53" t="str">
        <f>IF('[2]Well A Stage 14'!K49="","",'[2]Well A Stage 14'!K49)</f>
        <v/>
      </c>
      <c r="I33" s="53" t="str">
        <f>IF('[2]Well A Stage 14'!K50="","",'[2]Well A Stage 14'!K50)</f>
        <v/>
      </c>
      <c r="J33" s="53" t="str">
        <f t="shared" si="0"/>
        <v/>
      </c>
      <c r="K33" s="62" t="str">
        <f>IF('[2]Well A Stage 14'!D49="","",'[2]Well A Stage 14'!D29)</f>
        <v/>
      </c>
      <c r="L33" s="62" t="str">
        <f>IF('[2]Well A Stage 14'!D31="","",'[2]Well A Stage 14'!D31)</f>
        <v/>
      </c>
      <c r="M33" s="63" t="str">
        <f>IF('[2]Well A Stage 14'!L31="","",'[2]Well A Stage 14'!L31)</f>
        <v/>
      </c>
      <c r="N33" s="63" t="str">
        <f>IF('[2]Well A Stage 14'!L32="","",'[2]Well A Stage 14'!L32)</f>
        <v/>
      </c>
      <c r="O33" s="63" t="str">
        <f>IF('[2]Well A Stage 14'!L33="","",'[2]Well A Stage 14'!L33)</f>
        <v/>
      </c>
      <c r="P33" s="63" t="str">
        <f>IF('[2]Well A Stage 14'!L34="","",'[2]Well A Stage 14'!L34)</f>
        <v/>
      </c>
      <c r="Q33" s="63" t="str">
        <f>IF('[2]Well A Stage 14'!L35="","",'[2]Well A Stage 14'!L35)</f>
        <v/>
      </c>
      <c r="R33" s="63" t="str">
        <f>IF('[2]Well A Stage 14'!L37="","",'[2]Well A Stage 14'!L37)</f>
        <v/>
      </c>
      <c r="S33" s="64" t="str">
        <f>IF('[2]Well A Stage 14'!E21="","",'[2]Well A Stage 14'!E21)</f>
        <v/>
      </c>
      <c r="T33" s="64" t="str">
        <f>IF('[2]Well A Stage 14'!E19="","",'[2]Well A Stage 14'!E19)</f>
        <v/>
      </c>
      <c r="U33" s="64" t="str">
        <f>IF('[2]Well A Stage 14'!E20="","",'[2]Well A Stage 14'!E20)</f>
        <v/>
      </c>
      <c r="V33" s="64" t="str">
        <f>IF('[2]Well A Stage 14'!H20="","",'[2]Well A Stage 14'!H20)</f>
        <v/>
      </c>
      <c r="W33" s="65" t="str">
        <f>IF('[2]Well A Stage 14'!K13="","",'[2]Well A Stage 14'!K13)</f>
        <v/>
      </c>
      <c r="X33" s="65" t="str">
        <f>IF('[2]Well A Stage 14'!E22="","",'[2]Well A Stage 14'!E22)</f>
        <v/>
      </c>
      <c r="Y33" s="65" t="str">
        <f>IF('[2]Well A Stage 14'!C40="","",'[2]Well A Stage 14'!C40)</f>
        <v/>
      </c>
      <c r="Z33" s="63" t="str">
        <f>IF('[2]Well A Stage 14'!D40="","",'[2]Well A Stage 14'!D40)</f>
        <v/>
      </c>
      <c r="AA33" s="60" t="str">
        <f>IF('[2]Well A Stage 14'!C41="","",'[2]Well A Stage 14'!C41)</f>
        <v/>
      </c>
      <c r="AB33" s="63" t="str">
        <f>IF('[2]Well A Stage 14'!D41="","",'[2]Well A Stage 14'!D41)</f>
        <v/>
      </c>
      <c r="AC33" s="60" t="str">
        <f>IF('[2]Well A Stage 14'!C42="","",'[2]Well A Stage 14'!C42)</f>
        <v/>
      </c>
      <c r="AD33" s="63" t="str">
        <f>IF('[2]Well A Stage 14'!D42="","",'[2]Well A Stage 14'!D42)</f>
        <v/>
      </c>
      <c r="AE33" s="63" t="str">
        <f>IF('[2]Well A Stage 14'!H12="","",'[2]Well A Stage 14'!H12)</f>
        <v/>
      </c>
      <c r="AF33" s="60" t="str">
        <f>IF('[2]Well A Stage 14'!L38="","",'[2]Well A Stage 14'!L38)</f>
        <v/>
      </c>
      <c r="AG33" s="58"/>
    </row>
    <row r="34" spans="1:33" s="67" customFormat="1" ht="15.75" x14ac:dyDescent="0.2">
      <c r="A34" s="9"/>
      <c r="B34" s="60">
        <f>IF('[2]Well A Stage 15'!H11="","",'[2]Well A Stage 15'!H11)</f>
        <v>15</v>
      </c>
      <c r="C34" s="60" t="str">
        <f>IF('[2]Well A Stage 15'!C8="","",'[2]Well A Stage 15'!C8)</f>
        <v/>
      </c>
      <c r="D34" s="53" t="str">
        <f>IF('[2]Well A Stage 15'!H49="","",'[2]Well A Stage 15'!H49)</f>
        <v/>
      </c>
      <c r="E34" s="53" t="str">
        <f>IF('[2]Well A Stage 15'!H50="","",'[2]Well A Stage 15'!H50)</f>
        <v/>
      </c>
      <c r="F34" s="53" t="str">
        <f>IF('[2]Well A Stage 15'!D28="","",'[2]Well A Stage 15'!D28)</f>
        <v/>
      </c>
      <c r="G34" s="53" t="str">
        <f>IF('[2]Well A Stage 15'!D30="","",'[2]Well A Stage 15'!D30)</f>
        <v/>
      </c>
      <c r="H34" s="53" t="str">
        <f>IF('[2]Well A Stage 15'!K49="","",'[2]Well A Stage 15'!K49)</f>
        <v/>
      </c>
      <c r="I34" s="53" t="str">
        <f>IF('[2]Well A Stage 15'!K50="","",'[2]Well A Stage 15'!K50)</f>
        <v/>
      </c>
      <c r="J34" s="53" t="str">
        <f t="shared" si="0"/>
        <v/>
      </c>
      <c r="K34" s="62" t="str">
        <f>IF('[2]Well A Stage 15'!D49="","",'[2]Well A Stage 15'!D29)</f>
        <v/>
      </c>
      <c r="L34" s="62" t="str">
        <f>IF('[2]Well A Stage 15'!D31="","",'[2]Well A Stage 15'!D31)</f>
        <v/>
      </c>
      <c r="M34" s="63" t="str">
        <f>IF('[2]Well A Stage 15'!L31="","",'[2]Well A Stage 15'!L31)</f>
        <v/>
      </c>
      <c r="N34" s="63" t="str">
        <f>IF('[2]Well A Stage 15'!L32="","",'[2]Well A Stage 15'!L32)</f>
        <v/>
      </c>
      <c r="O34" s="63" t="str">
        <f>IF('[2]Well A Stage 15'!L33="","",'[2]Well A Stage 15'!L33)</f>
        <v/>
      </c>
      <c r="P34" s="63" t="str">
        <f>IF('[2]Well A Stage 15'!L34="","",'[2]Well A Stage 15'!L34)</f>
        <v/>
      </c>
      <c r="Q34" s="63" t="str">
        <f>IF('[2]Well A Stage 15'!L35="","",'[2]Well A Stage 15'!L35)</f>
        <v/>
      </c>
      <c r="R34" s="63" t="str">
        <f>IF('[2]Well A Stage 15'!L37="","",'[2]Well A Stage 15'!L37)</f>
        <v/>
      </c>
      <c r="S34" s="64" t="str">
        <f>IF('[2]Well A Stage 15'!E21="","",'[2]Well A Stage 15'!E21)</f>
        <v/>
      </c>
      <c r="T34" s="64" t="str">
        <f>IF('[2]Well A Stage 15'!E19="","",'[2]Well A Stage 15'!E19)</f>
        <v/>
      </c>
      <c r="U34" s="64" t="str">
        <f>IF('[2]Well A Stage 15'!E20="","",'[2]Well A Stage 15'!E20)</f>
        <v/>
      </c>
      <c r="V34" s="64" t="str">
        <f>IF('[2]Well A Stage 15'!H20="","",'[2]Well A Stage 15'!H20)</f>
        <v/>
      </c>
      <c r="W34" s="65" t="str">
        <f>IF('[2]Well A Stage 15'!K13="","",'[2]Well A Stage 15'!K13)</f>
        <v/>
      </c>
      <c r="X34" s="65" t="str">
        <f>IF('[2]Well A Stage 15'!E22="","",'[2]Well A Stage 15'!E22)</f>
        <v/>
      </c>
      <c r="Y34" s="65" t="str">
        <f>IF('[2]Well A Stage 15'!C40="","",'[2]Well A Stage 15'!C40)</f>
        <v/>
      </c>
      <c r="Z34" s="63" t="str">
        <f>IF('[2]Well A Stage 15'!D40="","",'[2]Well A Stage 15'!D40)</f>
        <v/>
      </c>
      <c r="AA34" s="60" t="str">
        <f>IF('[2]Well A Stage 15'!C41="","",'[2]Well A Stage 15'!C41)</f>
        <v/>
      </c>
      <c r="AB34" s="63" t="str">
        <f>IF('[2]Well A Stage 15'!D41="","",'[2]Well A Stage 15'!D41)</f>
        <v/>
      </c>
      <c r="AC34" s="60" t="str">
        <f>IF('[2]Well A Stage 15'!C42="","",'[2]Well A Stage 15'!C42)</f>
        <v/>
      </c>
      <c r="AD34" s="63" t="str">
        <f>IF('[2]Well A Stage 15'!D42="","",'[2]Well A Stage 15'!D42)</f>
        <v/>
      </c>
      <c r="AE34" s="63" t="str">
        <f>IF('[2]Well A Stage 15'!H12="","",'[2]Well A Stage 15'!H12)</f>
        <v/>
      </c>
      <c r="AF34" s="60" t="str">
        <f>IF('[2]Well A Stage 15'!L38="","",'[2]Well A Stage 15'!L38)</f>
        <v/>
      </c>
      <c r="AG34" s="58"/>
    </row>
    <row r="35" spans="1:33" s="59" customFormat="1" ht="15" x14ac:dyDescent="0.2">
      <c r="A35" s="9"/>
      <c r="B35" s="60">
        <f>IF('[2]Well A Stage 16'!H11="","",'[2]Well A Stage 16'!H11)</f>
        <v>16</v>
      </c>
      <c r="C35" s="60" t="str">
        <f>IF('[2]Well A Stage 16'!C8="","",'[2]Well A Stage 16'!C8)</f>
        <v/>
      </c>
      <c r="D35" s="53" t="str">
        <f>IF('[2]Well A Stage 16'!H49="","",'[2]Well A Stage 16'!H49)</f>
        <v/>
      </c>
      <c r="E35" s="53" t="str">
        <f>IF('[2]Well A Stage 16'!H50="","",'[2]Well A Stage 16'!H50)</f>
        <v/>
      </c>
      <c r="F35" s="53" t="str">
        <f>IF('[2]Well A Stage 16'!D28="","",'[2]Well A Stage 16'!D28)</f>
        <v/>
      </c>
      <c r="G35" s="53" t="str">
        <f>IF('[2]Well A Stage 16'!D30="","",'[2]Well A Stage 16'!D30)</f>
        <v/>
      </c>
      <c r="H35" s="53" t="str">
        <f>IF('[2]Well A Stage 16'!K49="","",'[2]Well A Stage 16'!K49)</f>
        <v/>
      </c>
      <c r="I35" s="53" t="str">
        <f>IF('[2]Well A Stage 16'!K50="","",'[2]Well A Stage 16'!K50)</f>
        <v/>
      </c>
      <c r="J35" s="53" t="str">
        <f t="shared" si="0"/>
        <v/>
      </c>
      <c r="K35" s="62" t="str">
        <f>IF('[2]Well A Stage 16'!D49="","",'[2]Well A Stage 16'!D29)</f>
        <v/>
      </c>
      <c r="L35" s="62" t="str">
        <f>IF('[2]Well A Stage 16'!D31="","",'[2]Well A Stage 16'!D31)</f>
        <v/>
      </c>
      <c r="M35" s="63" t="str">
        <f>IF('[2]Well A Stage 16'!L31="","",'[2]Well A Stage 16'!L31)</f>
        <v/>
      </c>
      <c r="N35" s="63" t="str">
        <f>IF('[2]Well A Stage 16'!L32="","",'[2]Well A Stage 16'!L32)</f>
        <v/>
      </c>
      <c r="O35" s="63" t="str">
        <f>IF('[2]Well A Stage 16'!L33="","",'[2]Well A Stage 16'!L33)</f>
        <v/>
      </c>
      <c r="P35" s="63" t="str">
        <f>IF('[2]Well A Stage 16'!L34="","",'[2]Well A Stage 16'!L34)</f>
        <v/>
      </c>
      <c r="Q35" s="63" t="str">
        <f>IF('[2]Well A Stage 16'!L35="","",'[2]Well A Stage 16'!L35)</f>
        <v/>
      </c>
      <c r="R35" s="63" t="str">
        <f>IF('[2]Well A Stage 16'!L37="","",'[2]Well A Stage 16'!L37)</f>
        <v/>
      </c>
      <c r="S35" s="64" t="str">
        <f>IF('[2]Well A Stage 16'!E21="","",'[2]Well A Stage 16'!E21)</f>
        <v/>
      </c>
      <c r="T35" s="64" t="str">
        <f>IF('[2]Well A Stage 16'!E19="","",'[2]Well A Stage 16'!E19)</f>
        <v/>
      </c>
      <c r="U35" s="64" t="str">
        <f>IF('[2]Well A Stage 16'!E20="","",'[2]Well A Stage 16'!E20)</f>
        <v/>
      </c>
      <c r="V35" s="64" t="str">
        <f>IF('[2]Well A Stage 16'!H20="","",'[2]Well A Stage 16'!H20)</f>
        <v/>
      </c>
      <c r="W35" s="65" t="str">
        <f>IF('[2]Well A Stage 16'!K13="","",'[2]Well A Stage 16'!K13)</f>
        <v/>
      </c>
      <c r="X35" s="65" t="str">
        <f>IF('[2]Well A Stage 16'!E22="","",'[2]Well A Stage 16'!E22)</f>
        <v/>
      </c>
      <c r="Y35" s="65" t="str">
        <f>IF('[2]Well A Stage 16'!C40="","",'[2]Well A Stage 16'!C40)</f>
        <v/>
      </c>
      <c r="Z35" s="63" t="str">
        <f>IF('[2]Well A Stage 16'!D40="","",'[2]Well A Stage 16'!D40)</f>
        <v/>
      </c>
      <c r="AA35" s="60" t="str">
        <f>IF('[2]Well A Stage 16'!C41="","",'[2]Well A Stage 16'!C41)</f>
        <v/>
      </c>
      <c r="AB35" s="63" t="str">
        <f>IF('[2]Well A Stage 16'!D41="","",'[2]Well A Stage 16'!D41)</f>
        <v/>
      </c>
      <c r="AC35" s="60" t="str">
        <f>IF('[2]Well A Stage 16'!C42="","",'[2]Well A Stage 16'!C42)</f>
        <v/>
      </c>
      <c r="AD35" s="63" t="str">
        <f>IF('[2]Well A Stage 16'!D42="","",'[2]Well A Stage 16'!D42)</f>
        <v/>
      </c>
      <c r="AE35" s="63" t="str">
        <f>IF('[2]Well A Stage 16'!H12="","",'[2]Well A Stage 16'!H12)</f>
        <v/>
      </c>
      <c r="AF35" s="60" t="str">
        <f>IF('[2]Well A Stage 16'!L38="","",'[2]Well A Stage 16'!L38)</f>
        <v/>
      </c>
      <c r="AG35" s="58"/>
    </row>
    <row r="36" spans="1:33" s="59" customFormat="1" ht="15" x14ac:dyDescent="0.2">
      <c r="A36" s="9"/>
      <c r="B36" s="60">
        <f>IF('[2]Well A Stage 17'!H11="","",'[2]Well A Stage 17'!H11)</f>
        <v>17</v>
      </c>
      <c r="C36" s="60" t="str">
        <f>IF('[2]Well A Stage 17'!C8="","",'[2]Well A Stage 17'!C8)</f>
        <v/>
      </c>
      <c r="D36" s="53" t="str">
        <f>IF('[2]Well A Stage 17'!H49="","",'[2]Well A Stage 17'!H49)</f>
        <v/>
      </c>
      <c r="E36" s="53" t="str">
        <f>IF('[2]Well A Stage 17'!H50="","",'[2]Well A Stage 17'!H50)</f>
        <v/>
      </c>
      <c r="F36" s="53" t="str">
        <f>IF('[2]Well A Stage 17'!D28="","",'[2]Well A Stage 17'!D28)</f>
        <v/>
      </c>
      <c r="G36" s="53" t="str">
        <f>IF('[2]Well A Stage 17'!D30="","",'[2]Well A Stage 17'!D30)</f>
        <v/>
      </c>
      <c r="H36" s="53" t="str">
        <f>IF('[2]Well A Stage 17'!K49="","",'[2]Well A Stage 17'!K49)</f>
        <v/>
      </c>
      <c r="I36" s="53" t="str">
        <f>IF('[2]Well A Stage 17'!K50="","",'[2]Well A Stage 17'!K50)</f>
        <v/>
      </c>
      <c r="J36" s="53" t="str">
        <f t="shared" si="0"/>
        <v/>
      </c>
      <c r="K36" s="62" t="str">
        <f>IF('[2]Well A Stage 17'!D49="","",'[2]Well A Stage 17'!D29)</f>
        <v/>
      </c>
      <c r="L36" s="62" t="str">
        <f>IF('[2]Well A Stage 17'!D31="","",'[2]Well A Stage 17'!D31)</f>
        <v/>
      </c>
      <c r="M36" s="63" t="str">
        <f>IF('[2]Well A Stage 17'!L31="","",'[2]Well A Stage 17'!L31)</f>
        <v/>
      </c>
      <c r="N36" s="63" t="str">
        <f>IF('[2]Well A Stage 17'!L32="","",'[2]Well A Stage 17'!L32)</f>
        <v/>
      </c>
      <c r="O36" s="63" t="str">
        <f>IF('[2]Well A Stage 17'!L33="","",'[2]Well A Stage 17'!L33)</f>
        <v/>
      </c>
      <c r="P36" s="63" t="str">
        <f>IF('[2]Well A Stage 17'!L34="","",'[2]Well A Stage 17'!L34)</f>
        <v/>
      </c>
      <c r="Q36" s="63" t="str">
        <f>IF('[2]Well A Stage 17'!L35="","",'[2]Well A Stage 17'!L35)</f>
        <v/>
      </c>
      <c r="R36" s="63" t="str">
        <f>IF('[2]Well A Stage 17'!L37="","",'[2]Well A Stage 17'!L37)</f>
        <v/>
      </c>
      <c r="S36" s="64" t="str">
        <f>IF('[2]Well A Stage 17'!E21="","",'[2]Well A Stage 17'!E21)</f>
        <v/>
      </c>
      <c r="T36" s="64" t="str">
        <f>IF('[2]Well A Stage 17'!E19="","",'[2]Well A Stage 17'!E19)</f>
        <v/>
      </c>
      <c r="U36" s="64" t="str">
        <f>IF('[2]Well A Stage 17'!E20="","",'[2]Well A Stage 17'!E20)</f>
        <v/>
      </c>
      <c r="V36" s="64" t="str">
        <f>IF('[2]Well A Stage 17'!H20="","",'[2]Well A Stage 17'!H20)</f>
        <v/>
      </c>
      <c r="W36" s="65" t="str">
        <f>IF('[2]Well A Stage 17'!K13="","",'[2]Well A Stage 17'!K13)</f>
        <v/>
      </c>
      <c r="X36" s="65" t="str">
        <f>IF('[2]Well A Stage 17'!E22="","",'[2]Well A Stage 17'!E22)</f>
        <v/>
      </c>
      <c r="Y36" s="65" t="str">
        <f>IF('[2]Well A Stage 17'!C40="","",'[2]Well A Stage 17'!C40)</f>
        <v/>
      </c>
      <c r="Z36" s="63" t="str">
        <f>IF('[2]Well A Stage 17'!D40="","",'[2]Well A Stage 17'!D40)</f>
        <v/>
      </c>
      <c r="AA36" s="60" t="str">
        <f>IF('[2]Well A Stage 17'!C41="","",'[2]Well A Stage 17'!C41)</f>
        <v/>
      </c>
      <c r="AB36" s="63" t="str">
        <f>IF('[2]Well A Stage 17'!D41="","",'[2]Well A Stage 17'!D41)</f>
        <v/>
      </c>
      <c r="AC36" s="60" t="str">
        <f>IF('[2]Well A Stage 17'!C42="","",'[2]Well A Stage 17'!C42)</f>
        <v/>
      </c>
      <c r="AD36" s="63" t="str">
        <f>IF('[2]Well A Stage 17'!D42="","",'[2]Well A Stage 17'!D42)</f>
        <v/>
      </c>
      <c r="AE36" s="63" t="str">
        <f>IF('[2]Well A Stage 17'!H12="","",'[2]Well A Stage 17'!H12)</f>
        <v/>
      </c>
      <c r="AF36" s="60" t="str">
        <f>IF('[2]Well A Stage 17'!L38="","",'[2]Well A Stage 17'!L38)</f>
        <v/>
      </c>
      <c r="AG36" s="58"/>
    </row>
    <row r="37" spans="1:33" s="59" customFormat="1" ht="15" x14ac:dyDescent="0.2">
      <c r="A37" s="9"/>
      <c r="B37" s="60">
        <f>IF('[2]Well A Stage 18'!H11="","",'[2]Well A Stage 18'!H11)</f>
        <v>18</v>
      </c>
      <c r="C37" s="60" t="str">
        <f>IF('[2]Well A Stage 18'!C8="","",'[2]Well A Stage 18'!C8)</f>
        <v/>
      </c>
      <c r="D37" s="53" t="str">
        <f>IF('[2]Well A Stage 18'!H49="","",'[2]Well A Stage 18'!H49)</f>
        <v/>
      </c>
      <c r="E37" s="53" t="str">
        <f>IF('[2]Well A Stage 18'!H50="","",'[2]Well A Stage 18'!H50)</f>
        <v/>
      </c>
      <c r="F37" s="53" t="str">
        <f>IF('[2]Well A Stage 18'!D28="","",'[2]Well A Stage 18'!D28)</f>
        <v/>
      </c>
      <c r="G37" s="53" t="str">
        <f>IF('[2]Well A Stage 18'!D30="","",'[2]Well A Stage 18'!D30)</f>
        <v/>
      </c>
      <c r="H37" s="53" t="str">
        <f>IF('[2]Well A Stage 18'!K49="","",'[2]Well A Stage 18'!K49)</f>
        <v/>
      </c>
      <c r="I37" s="53" t="str">
        <f>IF('[2]Well A Stage 18'!K50="","",'[2]Well A Stage 18'!K50)</f>
        <v/>
      </c>
      <c r="J37" s="53" t="str">
        <f t="shared" si="0"/>
        <v/>
      </c>
      <c r="K37" s="62" t="str">
        <f>IF('[2]Well A Stage 18'!D49="","",'[2]Well A Stage 18'!D29)</f>
        <v/>
      </c>
      <c r="L37" s="62" t="str">
        <f>IF('[2]Well A Stage 18'!D31="","",'[2]Well A Stage 18'!D31)</f>
        <v/>
      </c>
      <c r="M37" s="63" t="str">
        <f>IF('[2]Well A Stage 18'!L31="","",'[2]Well A Stage 18'!L31)</f>
        <v/>
      </c>
      <c r="N37" s="63" t="str">
        <f>IF('[2]Well A Stage 18'!L32="","",'[2]Well A Stage 18'!L32)</f>
        <v/>
      </c>
      <c r="O37" s="63" t="str">
        <f>IF('[2]Well A Stage 18'!L33="","",'[2]Well A Stage 18'!L33)</f>
        <v/>
      </c>
      <c r="P37" s="63" t="str">
        <f>IF('[2]Well A Stage 18'!L34="","",'[2]Well A Stage 18'!L34)</f>
        <v/>
      </c>
      <c r="Q37" s="63" t="str">
        <f>IF('[2]Well A Stage 18'!L35="","",'[2]Well A Stage 18'!L35)</f>
        <v/>
      </c>
      <c r="R37" s="63" t="str">
        <f>IF('[2]Well A Stage 18'!L37="","",'[2]Well A Stage 18'!L37)</f>
        <v/>
      </c>
      <c r="S37" s="64" t="str">
        <f>IF('[2]Well A Stage 18'!E21="","",'[2]Well A Stage 18'!E21)</f>
        <v/>
      </c>
      <c r="T37" s="64" t="str">
        <f>IF('[2]Well A Stage 18'!E19="","",'[2]Well A Stage 18'!E19)</f>
        <v/>
      </c>
      <c r="U37" s="64" t="str">
        <f>IF('[2]Well A Stage 18'!E20="","",'[2]Well A Stage 18'!E20)</f>
        <v/>
      </c>
      <c r="V37" s="64" t="str">
        <f>IF('[2]Well A Stage 18'!H20="","",'[2]Well A Stage 18'!H20)</f>
        <v/>
      </c>
      <c r="W37" s="65" t="str">
        <f>IF('[2]Well A Stage 18'!K13="","",'[2]Well A Stage 18'!K13)</f>
        <v/>
      </c>
      <c r="X37" s="65" t="str">
        <f>IF('[2]Well A Stage 18'!E22="","",'[2]Well A Stage 18'!E22)</f>
        <v/>
      </c>
      <c r="Y37" s="65" t="str">
        <f>IF('[2]Well A Stage 18'!C40="","",'[2]Well A Stage 18'!C40)</f>
        <v/>
      </c>
      <c r="Z37" s="63" t="str">
        <f>IF('[2]Well A Stage 18'!D40="","",'[2]Well A Stage 18'!D40)</f>
        <v/>
      </c>
      <c r="AA37" s="60" t="str">
        <f>IF('[2]Well A Stage 18'!C41="","",'[2]Well A Stage 18'!C41)</f>
        <v/>
      </c>
      <c r="AB37" s="63" t="str">
        <f>IF('[2]Well A Stage 18'!D41="","",'[2]Well A Stage 18'!D41)</f>
        <v/>
      </c>
      <c r="AC37" s="60" t="str">
        <f>IF('[2]Well A Stage 18'!C42="","",'[2]Well A Stage 18'!C42)</f>
        <v/>
      </c>
      <c r="AD37" s="63" t="str">
        <f>IF('[2]Well A Stage 18'!D42="","",'[2]Well A Stage 18'!D42)</f>
        <v/>
      </c>
      <c r="AE37" s="63" t="str">
        <f>IF('[2]Well A Stage 18'!H12="","",'[2]Well A Stage 18'!H12)</f>
        <v/>
      </c>
      <c r="AF37" s="60" t="str">
        <f>IF('[2]Well A Stage 18'!L38="","",'[2]Well A Stage 18'!L38)</f>
        <v/>
      </c>
      <c r="AG37" s="58"/>
    </row>
    <row r="38" spans="1:33" s="59" customFormat="1" ht="15" x14ac:dyDescent="0.2">
      <c r="A38" s="9"/>
      <c r="B38" s="60">
        <f>IF('[2]Well A Stage 19'!H11="","",'[2]Well A Stage 19'!H11)</f>
        <v>19</v>
      </c>
      <c r="C38" s="60" t="str">
        <f>IF('[2]Well A Stage 19'!C8="","",'[2]Well A Stage 19'!C8)</f>
        <v/>
      </c>
      <c r="D38" s="53" t="str">
        <f>IF('[2]Well A Stage 19'!H49="","",'[2]Well A Stage 19'!H49)</f>
        <v/>
      </c>
      <c r="E38" s="53" t="str">
        <f>IF('[2]Well A Stage 19'!H50="","",'[2]Well A Stage 19'!H50)</f>
        <v/>
      </c>
      <c r="F38" s="53" t="str">
        <f>IF('[2]Well A Stage 19'!D28="","",'[2]Well A Stage 19'!D28)</f>
        <v/>
      </c>
      <c r="G38" s="53" t="str">
        <f>IF('[2]Well A Stage 19'!D30="","",'[2]Well A Stage 19'!D30)</f>
        <v/>
      </c>
      <c r="H38" s="53" t="str">
        <f>IF('[2]Well A Stage 19'!K49="","",'[2]Well A Stage 19'!K49)</f>
        <v/>
      </c>
      <c r="I38" s="53" t="str">
        <f>IF('[2]Well A Stage 19'!K50="","",'[2]Well A Stage 19'!K50)</f>
        <v/>
      </c>
      <c r="J38" s="53" t="str">
        <f t="shared" si="0"/>
        <v/>
      </c>
      <c r="K38" s="62" t="str">
        <f>IF('[2]Well A Stage 19'!D49="","",'[2]Well A Stage 19'!D29)</f>
        <v/>
      </c>
      <c r="L38" s="62" t="str">
        <f>IF('[2]Well A Stage 19'!D31="","",'[2]Well A Stage 19'!D31)</f>
        <v/>
      </c>
      <c r="M38" s="63" t="str">
        <f>IF('[2]Well A Stage 19'!L31="","",'[2]Well A Stage 19'!L31)</f>
        <v/>
      </c>
      <c r="N38" s="63" t="str">
        <f>IF('[2]Well A Stage 19'!L32="","",'[2]Well A Stage 19'!L32)</f>
        <v/>
      </c>
      <c r="O38" s="63" t="str">
        <f>IF('[2]Well A Stage 19'!L33="","",'[2]Well A Stage 19'!L33)</f>
        <v/>
      </c>
      <c r="P38" s="63" t="str">
        <f>IF('[2]Well A Stage 19'!L34="","",'[2]Well A Stage 19'!L34)</f>
        <v/>
      </c>
      <c r="Q38" s="63" t="str">
        <f>IF('[2]Well A Stage 19'!L35="","",'[2]Well A Stage 19'!L35)</f>
        <v/>
      </c>
      <c r="R38" s="63" t="str">
        <f>IF('[2]Well A Stage 19'!L37="","",'[2]Well A Stage 19'!L37)</f>
        <v/>
      </c>
      <c r="S38" s="64" t="str">
        <f>IF('[2]Well A Stage 19'!E21="","",'[2]Well A Stage 19'!E21)</f>
        <v/>
      </c>
      <c r="T38" s="64" t="str">
        <f>IF('[2]Well A Stage 19'!E19="","",'[2]Well A Stage 19'!E19)</f>
        <v/>
      </c>
      <c r="U38" s="64" t="str">
        <f>IF('[2]Well A Stage 19'!E20="","",'[2]Well A Stage 19'!E20)</f>
        <v/>
      </c>
      <c r="V38" s="64" t="str">
        <f>IF('[2]Well A Stage 19'!H20="","",'[2]Well A Stage 19'!H20)</f>
        <v/>
      </c>
      <c r="W38" s="65" t="str">
        <f>IF('[2]Well A Stage 19'!K13="","",'[2]Well A Stage 19'!K13)</f>
        <v/>
      </c>
      <c r="X38" s="65" t="str">
        <f>IF('[2]Well A Stage 19'!E22="","",'[2]Well A Stage 19'!E22)</f>
        <v/>
      </c>
      <c r="Y38" s="65" t="str">
        <f>IF('[2]Well A Stage 19'!C40="","",'[2]Well A Stage 19'!C40)</f>
        <v/>
      </c>
      <c r="Z38" s="63" t="str">
        <f>IF('[2]Well A Stage 19'!D40="","",'[2]Well A Stage 19'!D40)</f>
        <v/>
      </c>
      <c r="AA38" s="60" t="str">
        <f>IF('[2]Well A Stage 19'!C41="","",'[2]Well A Stage 19'!C41)</f>
        <v/>
      </c>
      <c r="AB38" s="63" t="str">
        <f>IF('[2]Well A Stage 19'!D41="","",'[2]Well A Stage 19'!D41)</f>
        <v/>
      </c>
      <c r="AC38" s="60" t="str">
        <f>IF('[2]Well A Stage 19'!C42="","",'[2]Well A Stage 19'!C42)</f>
        <v/>
      </c>
      <c r="AD38" s="63" t="str">
        <f>IF('[2]Well A Stage 19'!D42="","",'[2]Well A Stage 19'!D42)</f>
        <v/>
      </c>
      <c r="AE38" s="63" t="str">
        <f>IF('[2]Well A Stage 19'!H12="","",'[2]Well A Stage 19'!H12)</f>
        <v/>
      </c>
      <c r="AF38" s="60" t="str">
        <f>IF('[2]Well A Stage 19'!L38="","",'[2]Well A Stage 19'!L38)</f>
        <v/>
      </c>
      <c r="AG38" s="58"/>
    </row>
    <row r="39" spans="1:33" s="59" customFormat="1" ht="15" x14ac:dyDescent="0.2">
      <c r="A39" s="9"/>
      <c r="B39" s="60">
        <f>IF('[2]Well A Stage 20'!H11="","",'[2]Well A Stage 20'!H11)</f>
        <v>20</v>
      </c>
      <c r="C39" s="60" t="str">
        <f>IF('[2]Well A Stage 20'!C8="","",'[2]Well A Stage 20'!C8)</f>
        <v/>
      </c>
      <c r="D39" s="53" t="str">
        <f>IF('[2]Well A Stage 20'!H49="","",'[2]Well A Stage 20'!H49)</f>
        <v/>
      </c>
      <c r="E39" s="53" t="str">
        <f>IF('[2]Well A Stage 20'!H50="","",'[2]Well A Stage 20'!H50)</f>
        <v/>
      </c>
      <c r="F39" s="53" t="str">
        <f>IF('[2]Well A Stage 20'!D28="","",'[2]Well A Stage 20'!D28)</f>
        <v/>
      </c>
      <c r="G39" s="53" t="str">
        <f>IF('[2]Well A Stage 20'!D30="","",'[2]Well A Stage 20'!D30)</f>
        <v/>
      </c>
      <c r="H39" s="53" t="str">
        <f>IF('[2]Well A Stage 20'!K49="","",'[2]Well A Stage 20'!K49)</f>
        <v/>
      </c>
      <c r="I39" s="53" t="str">
        <f>IF('[2]Well A Stage 20'!K50="","",'[2]Well A Stage 20'!K50)</f>
        <v/>
      </c>
      <c r="J39" s="53" t="str">
        <f t="shared" si="0"/>
        <v/>
      </c>
      <c r="K39" s="62" t="str">
        <f>IF('[2]Well A Stage 20'!D49="","",'[2]Well A Stage 20'!D29)</f>
        <v/>
      </c>
      <c r="L39" s="62" t="str">
        <f>IF('[2]Well A Stage 20'!D31="","",'[2]Well A Stage 20'!D31)</f>
        <v/>
      </c>
      <c r="M39" s="63" t="str">
        <f>IF('[2]Well A Stage 20'!L31="","",'[2]Well A Stage 20'!L31)</f>
        <v/>
      </c>
      <c r="N39" s="63" t="str">
        <f>IF('[2]Well A Stage 20'!L32="","",'[2]Well A Stage 20'!L32)</f>
        <v/>
      </c>
      <c r="O39" s="63" t="str">
        <f>IF('[2]Well A Stage 20'!L33="","",'[2]Well A Stage 20'!L33)</f>
        <v/>
      </c>
      <c r="P39" s="63" t="str">
        <f>IF('[2]Well A Stage 20'!L34="","",'[2]Well A Stage 20'!L34)</f>
        <v/>
      </c>
      <c r="Q39" s="63" t="str">
        <f>IF('[2]Well A Stage 20'!L35="","",'[2]Well A Stage 20'!L35)</f>
        <v/>
      </c>
      <c r="R39" s="63" t="str">
        <f>IF('[2]Well A Stage 20'!L37="","",'[2]Well A Stage 20'!L37)</f>
        <v/>
      </c>
      <c r="S39" s="64" t="str">
        <f>IF('[2]Well A Stage 20'!E21="","",'[2]Well A Stage 20'!E21)</f>
        <v/>
      </c>
      <c r="T39" s="64" t="str">
        <f>IF('[2]Well A Stage 20'!E19="","",'[2]Well A Stage 20'!E19)</f>
        <v/>
      </c>
      <c r="U39" s="64" t="str">
        <f>IF('[2]Well A Stage 20'!E20="","",'[2]Well A Stage 20'!E20)</f>
        <v/>
      </c>
      <c r="V39" s="64" t="str">
        <f>IF('[2]Well A Stage 20'!H20="","",'[2]Well A Stage 20'!H20)</f>
        <v/>
      </c>
      <c r="W39" s="65" t="str">
        <f>IF('[2]Well A Stage 20'!K13="","",'[2]Well A Stage 20'!K13)</f>
        <v/>
      </c>
      <c r="X39" s="65" t="str">
        <f>IF('[2]Well A Stage 20'!E22="","",'[2]Well A Stage 20'!E22)</f>
        <v/>
      </c>
      <c r="Y39" s="65" t="str">
        <f>IF('[2]Well A Stage 20'!C40="","",'[2]Well A Stage 20'!C40)</f>
        <v/>
      </c>
      <c r="Z39" s="63" t="str">
        <f>IF('[2]Well A Stage 20'!D40="","",'[2]Well A Stage 20'!D40)</f>
        <v/>
      </c>
      <c r="AA39" s="60" t="str">
        <f>IF('[2]Well A Stage 20'!C41="","",'[2]Well A Stage 20'!C41)</f>
        <v/>
      </c>
      <c r="AB39" s="63" t="str">
        <f>IF('[2]Well A Stage 20'!D41="","",'[2]Well A Stage 20'!D41)</f>
        <v/>
      </c>
      <c r="AC39" s="60" t="str">
        <f>IF('[2]Well A Stage 20'!C42="","",'[2]Well A Stage 20'!C42)</f>
        <v/>
      </c>
      <c r="AD39" s="63" t="str">
        <f>IF('[2]Well A Stage 20'!D42="","",'[2]Well A Stage 20'!D42)</f>
        <v/>
      </c>
      <c r="AE39" s="63" t="str">
        <f>IF('[2]Well A Stage 20'!H12="","",'[2]Well A Stage 20'!H12)</f>
        <v/>
      </c>
      <c r="AF39" s="60" t="str">
        <f>IF('[2]Well A Stage 20'!L38="","",'[2]Well A Stage 20'!L38)</f>
        <v/>
      </c>
      <c r="AG39" s="58"/>
    </row>
    <row r="40" spans="1:33" s="59" customFormat="1" ht="15" x14ac:dyDescent="0.2">
      <c r="A40" s="9"/>
      <c r="B40" s="60"/>
      <c r="C40" s="60"/>
      <c r="D40" s="53"/>
      <c r="E40" s="53"/>
      <c r="F40" s="53"/>
      <c r="G40" s="53"/>
      <c r="H40" s="53"/>
      <c r="I40" s="53"/>
      <c r="J40" s="53" t="str">
        <f t="shared" si="0"/>
        <v/>
      </c>
      <c r="K40" s="62"/>
      <c r="L40" s="62"/>
      <c r="M40" s="63"/>
      <c r="N40" s="63"/>
      <c r="O40" s="63"/>
      <c r="P40" s="63"/>
      <c r="Q40" s="63"/>
      <c r="R40" s="63"/>
      <c r="S40" s="64"/>
      <c r="T40" s="64"/>
      <c r="U40" s="64"/>
      <c r="V40" s="64"/>
      <c r="W40" s="65"/>
      <c r="X40" s="65"/>
      <c r="Y40" s="65"/>
      <c r="Z40" s="63"/>
      <c r="AA40" s="60"/>
      <c r="AB40" s="63"/>
      <c r="AC40" s="60"/>
      <c r="AD40" s="63"/>
      <c r="AE40" s="63"/>
      <c r="AF40" s="60"/>
      <c r="AG40" s="58"/>
    </row>
    <row r="41" spans="1:33" s="59" customFormat="1" ht="15" x14ac:dyDescent="0.2">
      <c r="A41" s="9"/>
      <c r="B41" s="60"/>
      <c r="C41" s="60"/>
      <c r="D41" s="53"/>
      <c r="E41" s="53"/>
      <c r="F41" s="53"/>
      <c r="G41" s="53"/>
      <c r="H41" s="53"/>
      <c r="I41" s="53"/>
      <c r="J41" s="53" t="str">
        <f t="shared" si="0"/>
        <v/>
      </c>
      <c r="K41" s="62"/>
      <c r="L41" s="62"/>
      <c r="M41" s="63"/>
      <c r="N41" s="63"/>
      <c r="O41" s="63"/>
      <c r="P41" s="63"/>
      <c r="Q41" s="63"/>
      <c r="R41" s="63"/>
      <c r="S41" s="64"/>
      <c r="T41" s="64"/>
      <c r="U41" s="64"/>
      <c r="V41" s="64"/>
      <c r="W41" s="65"/>
      <c r="X41" s="65"/>
      <c r="Y41" s="65"/>
      <c r="Z41" s="63"/>
      <c r="AA41" s="60"/>
      <c r="AB41" s="63"/>
      <c r="AC41" s="60"/>
      <c r="AD41" s="63"/>
      <c r="AE41" s="63"/>
      <c r="AF41" s="60"/>
      <c r="AG41" s="58"/>
    </row>
    <row r="42" spans="1:33" s="59" customFormat="1" ht="15" x14ac:dyDescent="0.2">
      <c r="A42" s="9"/>
      <c r="B42" s="60"/>
      <c r="C42" s="60"/>
      <c r="D42" s="53"/>
      <c r="E42" s="53"/>
      <c r="F42" s="53"/>
      <c r="G42" s="53"/>
      <c r="H42" s="53"/>
      <c r="I42" s="53"/>
      <c r="J42" s="53" t="str">
        <f t="shared" si="0"/>
        <v/>
      </c>
      <c r="K42" s="62"/>
      <c r="L42" s="62"/>
      <c r="M42" s="63"/>
      <c r="N42" s="63"/>
      <c r="O42" s="63"/>
      <c r="P42" s="63"/>
      <c r="Q42" s="63"/>
      <c r="R42" s="63"/>
      <c r="S42" s="64"/>
      <c r="T42" s="64"/>
      <c r="U42" s="64"/>
      <c r="V42" s="64"/>
      <c r="W42" s="65"/>
      <c r="X42" s="65"/>
      <c r="Y42" s="65"/>
      <c r="Z42" s="63"/>
      <c r="AA42" s="60"/>
      <c r="AB42" s="63"/>
      <c r="AC42" s="60"/>
      <c r="AD42" s="63"/>
      <c r="AE42" s="63"/>
      <c r="AF42" s="60"/>
      <c r="AG42" s="58"/>
    </row>
    <row r="43" spans="1:33" s="59" customFormat="1" ht="15" x14ac:dyDescent="0.2">
      <c r="A43" s="9"/>
      <c r="B43" s="60"/>
      <c r="C43" s="60"/>
      <c r="D43" s="53"/>
      <c r="E43" s="53"/>
      <c r="F43" s="53"/>
      <c r="G43" s="53"/>
      <c r="H43" s="53"/>
      <c r="I43" s="53"/>
      <c r="J43" s="53" t="str">
        <f t="shared" si="0"/>
        <v/>
      </c>
      <c r="K43" s="62"/>
      <c r="L43" s="62"/>
      <c r="M43" s="63"/>
      <c r="N43" s="63"/>
      <c r="O43" s="63"/>
      <c r="P43" s="63"/>
      <c r="Q43" s="63"/>
      <c r="R43" s="63"/>
      <c r="S43" s="64"/>
      <c r="T43" s="64"/>
      <c r="U43" s="64"/>
      <c r="V43" s="64"/>
      <c r="W43" s="65"/>
      <c r="X43" s="65"/>
      <c r="Y43" s="65"/>
      <c r="Z43" s="63"/>
      <c r="AA43" s="60"/>
      <c r="AB43" s="63"/>
      <c r="AC43" s="60"/>
      <c r="AD43" s="63"/>
      <c r="AE43" s="63"/>
      <c r="AF43" s="60"/>
      <c r="AG43" s="58"/>
    </row>
    <row r="44" spans="1:33" s="59" customFormat="1" ht="15" x14ac:dyDescent="0.2">
      <c r="A44" s="9"/>
      <c r="B44" s="60"/>
      <c r="C44" s="60"/>
      <c r="D44" s="53"/>
      <c r="E44" s="53"/>
      <c r="F44" s="53"/>
      <c r="G44" s="53"/>
      <c r="H44" s="53"/>
      <c r="I44" s="53"/>
      <c r="J44" s="53" t="str">
        <f t="shared" si="0"/>
        <v/>
      </c>
      <c r="K44" s="62"/>
      <c r="L44" s="62"/>
      <c r="M44" s="63"/>
      <c r="N44" s="63"/>
      <c r="O44" s="63"/>
      <c r="P44" s="63"/>
      <c r="Q44" s="63"/>
      <c r="R44" s="63"/>
      <c r="S44" s="64"/>
      <c r="T44" s="64"/>
      <c r="U44" s="64"/>
      <c r="V44" s="64"/>
      <c r="W44" s="65"/>
      <c r="X44" s="65"/>
      <c r="Y44" s="65"/>
      <c r="Z44" s="63"/>
      <c r="AA44" s="60"/>
      <c r="AB44" s="63"/>
      <c r="AC44" s="60"/>
      <c r="AD44" s="63"/>
      <c r="AE44" s="63"/>
      <c r="AF44" s="60"/>
      <c r="AG44" s="58"/>
    </row>
    <row r="45" spans="1:33" s="59" customFormat="1" ht="15" x14ac:dyDescent="0.2">
      <c r="A45" s="9"/>
      <c r="B45" s="60"/>
      <c r="C45" s="60"/>
      <c r="D45" s="53"/>
      <c r="E45" s="53"/>
      <c r="F45" s="53"/>
      <c r="G45" s="53"/>
      <c r="H45" s="53"/>
      <c r="I45" s="53"/>
      <c r="J45" s="53" t="str">
        <f t="shared" si="0"/>
        <v/>
      </c>
      <c r="K45" s="62"/>
      <c r="L45" s="62"/>
      <c r="M45" s="63"/>
      <c r="N45" s="63"/>
      <c r="O45" s="63"/>
      <c r="P45" s="63"/>
      <c r="Q45" s="63"/>
      <c r="R45" s="63"/>
      <c r="S45" s="64"/>
      <c r="T45" s="64"/>
      <c r="U45" s="64"/>
      <c r="V45" s="64"/>
      <c r="W45" s="65"/>
      <c r="X45" s="65"/>
      <c r="Y45" s="65"/>
      <c r="Z45" s="63"/>
      <c r="AA45" s="60"/>
      <c r="AB45" s="63"/>
      <c r="AC45" s="60"/>
      <c r="AD45" s="63"/>
      <c r="AE45" s="63"/>
      <c r="AF45" s="60"/>
      <c r="AG45" s="58"/>
    </row>
    <row r="46" spans="1:33" s="59" customFormat="1" ht="15" x14ac:dyDescent="0.2">
      <c r="A46" s="9"/>
      <c r="B46" s="60"/>
      <c r="C46" s="60"/>
      <c r="D46" s="53"/>
      <c r="E46" s="53"/>
      <c r="F46" s="53"/>
      <c r="G46" s="53"/>
      <c r="H46" s="53"/>
      <c r="I46" s="53"/>
      <c r="J46" s="53" t="str">
        <f t="shared" si="0"/>
        <v/>
      </c>
      <c r="K46" s="62"/>
      <c r="L46" s="62"/>
      <c r="M46" s="63"/>
      <c r="N46" s="63"/>
      <c r="O46" s="63"/>
      <c r="P46" s="63"/>
      <c r="Q46" s="63"/>
      <c r="R46" s="63"/>
      <c r="S46" s="64"/>
      <c r="T46" s="64"/>
      <c r="U46" s="64"/>
      <c r="V46" s="64"/>
      <c r="W46" s="65"/>
      <c r="X46" s="65"/>
      <c r="Y46" s="65"/>
      <c r="Z46" s="63"/>
      <c r="AA46" s="60"/>
      <c r="AB46" s="63"/>
      <c r="AC46" s="60"/>
      <c r="AD46" s="63"/>
      <c r="AE46" s="63"/>
      <c r="AF46" s="60"/>
      <c r="AG46" s="58"/>
    </row>
    <row r="47" spans="1:33" s="59" customFormat="1" ht="15" x14ac:dyDescent="0.2">
      <c r="A47" s="9"/>
      <c r="B47" s="60"/>
      <c r="C47" s="60"/>
      <c r="D47" s="53"/>
      <c r="E47" s="53"/>
      <c r="F47" s="53"/>
      <c r="G47" s="53"/>
      <c r="H47" s="53"/>
      <c r="I47" s="53"/>
      <c r="J47" s="53" t="str">
        <f t="shared" si="0"/>
        <v/>
      </c>
      <c r="K47" s="62"/>
      <c r="L47" s="62"/>
      <c r="M47" s="63"/>
      <c r="N47" s="63"/>
      <c r="O47" s="63"/>
      <c r="P47" s="63"/>
      <c r="Q47" s="63"/>
      <c r="R47" s="63"/>
      <c r="S47" s="64"/>
      <c r="T47" s="64"/>
      <c r="U47" s="64"/>
      <c r="V47" s="64"/>
      <c r="W47" s="65"/>
      <c r="X47" s="65"/>
      <c r="Y47" s="65"/>
      <c r="Z47" s="63"/>
      <c r="AA47" s="60"/>
      <c r="AB47" s="63"/>
      <c r="AC47" s="60"/>
      <c r="AD47" s="63"/>
      <c r="AE47" s="63"/>
      <c r="AF47" s="60"/>
      <c r="AG47" s="58"/>
    </row>
    <row r="48" spans="1:33" s="59" customFormat="1" ht="15" x14ac:dyDescent="0.2">
      <c r="A48" s="9"/>
      <c r="B48" s="60"/>
      <c r="C48" s="60"/>
      <c r="D48" s="53"/>
      <c r="E48" s="53"/>
      <c r="F48" s="53"/>
      <c r="G48" s="53"/>
      <c r="H48" s="53"/>
      <c r="I48" s="53"/>
      <c r="J48" s="53" t="str">
        <f t="shared" si="0"/>
        <v/>
      </c>
      <c r="K48" s="62"/>
      <c r="L48" s="62"/>
      <c r="M48" s="63"/>
      <c r="N48" s="63"/>
      <c r="O48" s="63"/>
      <c r="P48" s="63"/>
      <c r="Q48" s="63"/>
      <c r="R48" s="63"/>
      <c r="S48" s="64"/>
      <c r="T48" s="64"/>
      <c r="U48" s="64"/>
      <c r="V48" s="64"/>
      <c r="W48" s="65"/>
      <c r="X48" s="65"/>
      <c r="Y48" s="65"/>
      <c r="Z48" s="63"/>
      <c r="AA48" s="60"/>
      <c r="AB48" s="63"/>
      <c r="AC48" s="60"/>
      <c r="AD48" s="63"/>
      <c r="AE48" s="63"/>
      <c r="AF48" s="60"/>
      <c r="AG48" s="58"/>
    </row>
    <row r="49" spans="1:33" s="59" customFormat="1" ht="15" x14ac:dyDescent="0.2">
      <c r="A49" s="9"/>
      <c r="B49" s="60"/>
      <c r="C49" s="60"/>
      <c r="D49" s="53"/>
      <c r="E49" s="53"/>
      <c r="F49" s="53"/>
      <c r="G49" s="53"/>
      <c r="H49" s="53"/>
      <c r="I49" s="53"/>
      <c r="J49" s="53" t="str">
        <f t="shared" si="0"/>
        <v/>
      </c>
      <c r="K49" s="62"/>
      <c r="L49" s="62"/>
      <c r="M49" s="63"/>
      <c r="N49" s="63"/>
      <c r="O49" s="63"/>
      <c r="P49" s="63"/>
      <c r="Q49" s="63"/>
      <c r="R49" s="63"/>
      <c r="S49" s="64"/>
      <c r="T49" s="64"/>
      <c r="U49" s="64"/>
      <c r="V49" s="64"/>
      <c r="W49" s="65"/>
      <c r="X49" s="65"/>
      <c r="Y49" s="65"/>
      <c r="Z49" s="63"/>
      <c r="AA49" s="60"/>
      <c r="AB49" s="63"/>
      <c r="AC49" s="60"/>
      <c r="AD49" s="63"/>
      <c r="AE49" s="63"/>
      <c r="AF49" s="60"/>
      <c r="AG49" s="58"/>
    </row>
    <row r="50" spans="1:33" s="59" customFormat="1" ht="15" x14ac:dyDescent="0.2">
      <c r="A50" s="9"/>
      <c r="B50" s="60"/>
      <c r="C50" s="60"/>
      <c r="D50" s="53"/>
      <c r="E50" s="53"/>
      <c r="F50" s="53"/>
      <c r="G50" s="53"/>
      <c r="H50" s="53"/>
      <c r="I50" s="53"/>
      <c r="J50" s="53" t="str">
        <f t="shared" si="0"/>
        <v/>
      </c>
      <c r="K50" s="62"/>
      <c r="L50" s="62"/>
      <c r="M50" s="63"/>
      <c r="N50" s="63"/>
      <c r="O50" s="63"/>
      <c r="P50" s="63"/>
      <c r="Q50" s="63"/>
      <c r="R50" s="63"/>
      <c r="S50" s="64"/>
      <c r="T50" s="64"/>
      <c r="U50" s="64"/>
      <c r="V50" s="64"/>
      <c r="W50" s="65"/>
      <c r="X50" s="65"/>
      <c r="Y50" s="65"/>
      <c r="Z50" s="63"/>
      <c r="AA50" s="60"/>
      <c r="AB50" s="63"/>
      <c r="AC50" s="60"/>
      <c r="AD50" s="63"/>
      <c r="AE50" s="63"/>
      <c r="AF50" s="60"/>
      <c r="AG50" s="58"/>
    </row>
    <row r="51" spans="1:33" s="59" customFormat="1" ht="15" x14ac:dyDescent="0.2">
      <c r="A51" s="9"/>
      <c r="B51" s="60"/>
      <c r="C51" s="60"/>
      <c r="D51" s="53"/>
      <c r="E51" s="53"/>
      <c r="F51" s="53"/>
      <c r="G51" s="53"/>
      <c r="H51" s="53"/>
      <c r="I51" s="53"/>
      <c r="J51" s="53" t="str">
        <f t="shared" si="0"/>
        <v/>
      </c>
      <c r="K51" s="62"/>
      <c r="L51" s="62"/>
      <c r="M51" s="63"/>
      <c r="N51" s="63"/>
      <c r="O51" s="63"/>
      <c r="P51" s="63"/>
      <c r="Q51" s="63"/>
      <c r="R51" s="63"/>
      <c r="S51" s="64"/>
      <c r="T51" s="64"/>
      <c r="U51" s="64"/>
      <c r="V51" s="64"/>
      <c r="W51" s="65"/>
      <c r="X51" s="65"/>
      <c r="Y51" s="65"/>
      <c r="Z51" s="63"/>
      <c r="AA51" s="60"/>
      <c r="AB51" s="63"/>
      <c r="AC51" s="60"/>
      <c r="AD51" s="63"/>
      <c r="AE51" s="63"/>
      <c r="AF51" s="60"/>
      <c r="AG51" s="58"/>
    </row>
    <row r="52" spans="1:33" s="59" customFormat="1" ht="15" x14ac:dyDescent="0.2">
      <c r="A52" s="9"/>
      <c r="B52" s="60"/>
      <c r="C52" s="60"/>
      <c r="D52" s="53"/>
      <c r="E52" s="53"/>
      <c r="F52" s="53"/>
      <c r="G52" s="53"/>
      <c r="H52" s="53"/>
      <c r="I52" s="53"/>
      <c r="J52" s="53" t="str">
        <f t="shared" si="0"/>
        <v/>
      </c>
      <c r="K52" s="62"/>
      <c r="L52" s="62"/>
      <c r="M52" s="63"/>
      <c r="N52" s="63"/>
      <c r="O52" s="63"/>
      <c r="P52" s="63"/>
      <c r="Q52" s="63"/>
      <c r="R52" s="63"/>
      <c r="S52" s="64"/>
      <c r="T52" s="64"/>
      <c r="U52" s="64"/>
      <c r="V52" s="64"/>
      <c r="W52" s="65"/>
      <c r="X52" s="65"/>
      <c r="Y52" s="65"/>
      <c r="Z52" s="63"/>
      <c r="AA52" s="60"/>
      <c r="AB52" s="63"/>
      <c r="AC52" s="60"/>
      <c r="AD52" s="63"/>
      <c r="AE52" s="63"/>
      <c r="AF52" s="60"/>
      <c r="AG52" s="58"/>
    </row>
    <row r="53" spans="1:33" s="59" customFormat="1" ht="15" x14ac:dyDescent="0.2">
      <c r="A53" s="9"/>
      <c r="B53" s="60"/>
      <c r="C53" s="60"/>
      <c r="D53" s="53"/>
      <c r="E53" s="53"/>
      <c r="F53" s="53"/>
      <c r="G53" s="53"/>
      <c r="H53" s="53"/>
      <c r="I53" s="53"/>
      <c r="J53" s="53" t="str">
        <f t="shared" si="0"/>
        <v/>
      </c>
      <c r="K53" s="62"/>
      <c r="L53" s="62"/>
      <c r="M53" s="63"/>
      <c r="N53" s="63"/>
      <c r="O53" s="63"/>
      <c r="P53" s="63"/>
      <c r="Q53" s="63"/>
      <c r="R53" s="63"/>
      <c r="S53" s="64"/>
      <c r="T53" s="64"/>
      <c r="U53" s="64"/>
      <c r="V53" s="64"/>
      <c r="W53" s="65"/>
      <c r="X53" s="65"/>
      <c r="Y53" s="65"/>
      <c r="Z53" s="63"/>
      <c r="AA53" s="60"/>
      <c r="AB53" s="63"/>
      <c r="AC53" s="60"/>
      <c r="AD53" s="63"/>
      <c r="AE53" s="63"/>
      <c r="AF53" s="60"/>
      <c r="AG53" s="58"/>
    </row>
    <row r="54" spans="1:33" s="59" customFormat="1" ht="15" x14ac:dyDescent="0.2">
      <c r="A54" s="9"/>
      <c r="B54" s="60"/>
      <c r="C54" s="60"/>
      <c r="D54" s="53"/>
      <c r="E54" s="53"/>
      <c r="F54" s="53"/>
      <c r="G54" s="53"/>
      <c r="H54" s="53"/>
      <c r="I54" s="53"/>
      <c r="J54" s="53" t="str">
        <f t="shared" si="0"/>
        <v/>
      </c>
      <c r="K54" s="62"/>
      <c r="L54" s="62"/>
      <c r="M54" s="63"/>
      <c r="N54" s="63"/>
      <c r="O54" s="63"/>
      <c r="P54" s="63"/>
      <c r="Q54" s="63"/>
      <c r="R54" s="63"/>
      <c r="S54" s="64"/>
      <c r="T54" s="64"/>
      <c r="U54" s="64"/>
      <c r="V54" s="64"/>
      <c r="W54" s="65"/>
      <c r="X54" s="65"/>
      <c r="Y54" s="65"/>
      <c r="Z54" s="63"/>
      <c r="AA54" s="60"/>
      <c r="AB54" s="63"/>
      <c r="AC54" s="60"/>
      <c r="AD54" s="63"/>
      <c r="AE54" s="63"/>
      <c r="AF54" s="60"/>
      <c r="AG54" s="58"/>
    </row>
    <row r="55" spans="1:33" s="59" customFormat="1" ht="15" x14ac:dyDescent="0.2">
      <c r="A55" s="9"/>
      <c r="B55" s="60"/>
      <c r="C55" s="60"/>
      <c r="D55" s="53"/>
      <c r="E55" s="53"/>
      <c r="F55" s="53"/>
      <c r="G55" s="53"/>
      <c r="H55" s="53"/>
      <c r="I55" s="53"/>
      <c r="J55" s="53" t="str">
        <f t="shared" si="0"/>
        <v/>
      </c>
      <c r="K55" s="62"/>
      <c r="L55" s="62"/>
      <c r="M55" s="63"/>
      <c r="N55" s="63"/>
      <c r="O55" s="63"/>
      <c r="P55" s="63"/>
      <c r="Q55" s="63"/>
      <c r="R55" s="63"/>
      <c r="S55" s="64"/>
      <c r="T55" s="64"/>
      <c r="U55" s="64"/>
      <c r="V55" s="64"/>
      <c r="W55" s="65"/>
      <c r="X55" s="65"/>
      <c r="Y55" s="65"/>
      <c r="Z55" s="63"/>
      <c r="AA55" s="60"/>
      <c r="AB55" s="63"/>
      <c r="AC55" s="60"/>
      <c r="AD55" s="63"/>
      <c r="AE55" s="63"/>
      <c r="AF55" s="60"/>
      <c r="AG55" s="58"/>
    </row>
    <row r="56" spans="1:33" s="59" customFormat="1" ht="15" x14ac:dyDescent="0.2">
      <c r="A56" s="9"/>
      <c r="B56" s="60"/>
      <c r="C56" s="60"/>
      <c r="D56" s="53"/>
      <c r="E56" s="53"/>
      <c r="F56" s="53"/>
      <c r="G56" s="53"/>
      <c r="H56" s="53"/>
      <c r="I56" s="53"/>
      <c r="J56" s="53" t="str">
        <f t="shared" si="0"/>
        <v/>
      </c>
      <c r="K56" s="62"/>
      <c r="L56" s="62"/>
      <c r="M56" s="63"/>
      <c r="N56" s="63"/>
      <c r="O56" s="63"/>
      <c r="P56" s="63"/>
      <c r="Q56" s="63"/>
      <c r="R56" s="63"/>
      <c r="S56" s="64"/>
      <c r="T56" s="64"/>
      <c r="U56" s="64"/>
      <c r="V56" s="64"/>
      <c r="W56" s="65"/>
      <c r="X56" s="65"/>
      <c r="Y56" s="65"/>
      <c r="Z56" s="63"/>
      <c r="AA56" s="60"/>
      <c r="AB56" s="63"/>
      <c r="AC56" s="60"/>
      <c r="AD56" s="63"/>
      <c r="AE56" s="63"/>
      <c r="AF56" s="60"/>
      <c r="AG56" s="58"/>
    </row>
    <row r="57" spans="1:33" s="59" customFormat="1" ht="15" x14ac:dyDescent="0.2">
      <c r="A57" s="9"/>
      <c r="B57" s="60"/>
      <c r="C57" s="60"/>
      <c r="D57" s="53"/>
      <c r="E57" s="53"/>
      <c r="F57" s="53"/>
      <c r="G57" s="53"/>
      <c r="H57" s="53"/>
      <c r="I57" s="53"/>
      <c r="J57" s="53" t="str">
        <f t="shared" si="0"/>
        <v/>
      </c>
      <c r="K57" s="62"/>
      <c r="L57" s="62"/>
      <c r="M57" s="63"/>
      <c r="N57" s="63"/>
      <c r="O57" s="63"/>
      <c r="P57" s="63"/>
      <c r="Q57" s="63"/>
      <c r="R57" s="63"/>
      <c r="S57" s="64"/>
      <c r="T57" s="64"/>
      <c r="U57" s="64"/>
      <c r="V57" s="64"/>
      <c r="W57" s="65"/>
      <c r="X57" s="65"/>
      <c r="Y57" s="65"/>
      <c r="Z57" s="63"/>
      <c r="AA57" s="60"/>
      <c r="AB57" s="63"/>
      <c r="AC57" s="60"/>
      <c r="AD57" s="63"/>
      <c r="AE57" s="63"/>
      <c r="AF57" s="60"/>
      <c r="AG57" s="58"/>
    </row>
    <row r="58" spans="1:33" s="59" customFormat="1" ht="15" x14ac:dyDescent="0.2">
      <c r="A58" s="9"/>
      <c r="B58" s="60"/>
      <c r="C58" s="60"/>
      <c r="D58" s="53"/>
      <c r="E58" s="53"/>
      <c r="F58" s="53"/>
      <c r="G58" s="53"/>
      <c r="H58" s="53"/>
      <c r="I58" s="53"/>
      <c r="J58" s="53" t="str">
        <f t="shared" si="0"/>
        <v/>
      </c>
      <c r="K58" s="62"/>
      <c r="L58" s="62"/>
      <c r="M58" s="63"/>
      <c r="N58" s="63"/>
      <c r="O58" s="63"/>
      <c r="P58" s="63"/>
      <c r="Q58" s="63"/>
      <c r="R58" s="63"/>
      <c r="S58" s="64"/>
      <c r="T58" s="64"/>
      <c r="U58" s="64"/>
      <c r="V58" s="64"/>
      <c r="W58" s="65"/>
      <c r="X58" s="65"/>
      <c r="Y58" s="65"/>
      <c r="Z58" s="63"/>
      <c r="AA58" s="60"/>
      <c r="AB58" s="63"/>
      <c r="AC58" s="60"/>
      <c r="AD58" s="63"/>
      <c r="AE58" s="63"/>
      <c r="AF58" s="60"/>
      <c r="AG58" s="58"/>
    </row>
    <row r="59" spans="1:33" s="59" customFormat="1" ht="15" x14ac:dyDescent="0.2">
      <c r="A59" s="9"/>
      <c r="B59" s="60"/>
      <c r="C59" s="60"/>
      <c r="D59" s="53"/>
      <c r="E59" s="53"/>
      <c r="F59" s="53"/>
      <c r="G59" s="53"/>
      <c r="H59" s="53"/>
      <c r="I59" s="53"/>
      <c r="J59" s="53" t="str">
        <f t="shared" si="0"/>
        <v/>
      </c>
      <c r="K59" s="62"/>
      <c r="L59" s="62"/>
      <c r="M59" s="63"/>
      <c r="N59" s="63"/>
      <c r="O59" s="63"/>
      <c r="P59" s="63"/>
      <c r="Q59" s="63"/>
      <c r="R59" s="63"/>
      <c r="S59" s="64"/>
      <c r="T59" s="64"/>
      <c r="U59" s="64"/>
      <c r="V59" s="64"/>
      <c r="W59" s="65"/>
      <c r="X59" s="65"/>
      <c r="Y59" s="65"/>
      <c r="Z59" s="63"/>
      <c r="AA59" s="60"/>
      <c r="AB59" s="63"/>
      <c r="AC59" s="60"/>
      <c r="AD59" s="63"/>
      <c r="AE59" s="63"/>
      <c r="AF59" s="60"/>
      <c r="AG59" s="58"/>
    </row>
    <row r="60" spans="1:33" s="59" customFormat="1" ht="15" x14ac:dyDescent="0.2">
      <c r="A60" s="9"/>
      <c r="B60" s="60"/>
      <c r="C60" s="60"/>
      <c r="D60" s="53"/>
      <c r="E60" s="53"/>
      <c r="F60" s="53"/>
      <c r="G60" s="53"/>
      <c r="H60" s="53"/>
      <c r="I60" s="53"/>
      <c r="J60" s="53" t="str">
        <f t="shared" si="0"/>
        <v/>
      </c>
      <c r="K60" s="62"/>
      <c r="L60" s="62"/>
      <c r="M60" s="63"/>
      <c r="N60" s="63"/>
      <c r="O60" s="63"/>
      <c r="P60" s="63"/>
      <c r="Q60" s="63"/>
      <c r="R60" s="63"/>
      <c r="S60" s="64"/>
      <c r="T60" s="64"/>
      <c r="U60" s="64"/>
      <c r="V60" s="64"/>
      <c r="W60" s="65"/>
      <c r="X60" s="65"/>
      <c r="Y60" s="65"/>
      <c r="Z60" s="63"/>
      <c r="AA60" s="60"/>
      <c r="AB60" s="63"/>
      <c r="AC60" s="60"/>
      <c r="AD60" s="63"/>
      <c r="AE60" s="63"/>
      <c r="AF60" s="60"/>
      <c r="AG60" s="58"/>
    </row>
    <row r="61" spans="1:33" s="59" customFormat="1" ht="15" x14ac:dyDescent="0.2">
      <c r="A61" s="9"/>
      <c r="B61" s="60"/>
      <c r="C61" s="60"/>
      <c r="D61" s="53"/>
      <c r="E61" s="53"/>
      <c r="F61" s="53"/>
      <c r="G61" s="53"/>
      <c r="H61" s="53"/>
      <c r="I61" s="53"/>
      <c r="J61" s="53" t="str">
        <f t="shared" si="0"/>
        <v/>
      </c>
      <c r="K61" s="62"/>
      <c r="L61" s="62"/>
      <c r="M61" s="63"/>
      <c r="N61" s="63"/>
      <c r="O61" s="63"/>
      <c r="P61" s="63"/>
      <c r="Q61" s="63"/>
      <c r="R61" s="63"/>
      <c r="S61" s="64"/>
      <c r="T61" s="64"/>
      <c r="U61" s="64"/>
      <c r="V61" s="64"/>
      <c r="W61" s="65"/>
      <c r="X61" s="65"/>
      <c r="Y61" s="65"/>
      <c r="Z61" s="63"/>
      <c r="AA61" s="60"/>
      <c r="AB61" s="63"/>
      <c r="AC61" s="60"/>
      <c r="AD61" s="63"/>
      <c r="AE61" s="63"/>
      <c r="AF61" s="60"/>
      <c r="AG61" s="58"/>
    </row>
    <row r="62" spans="1:33" s="59" customFormat="1" ht="15" x14ac:dyDescent="0.2">
      <c r="A62" s="9"/>
      <c r="B62" s="60"/>
      <c r="C62" s="60"/>
      <c r="D62" s="53"/>
      <c r="E62" s="53"/>
      <c r="F62" s="53"/>
      <c r="G62" s="53"/>
      <c r="H62" s="53"/>
      <c r="I62" s="53"/>
      <c r="J62" s="53" t="str">
        <f t="shared" si="0"/>
        <v/>
      </c>
      <c r="K62" s="62"/>
      <c r="L62" s="62"/>
      <c r="M62" s="63"/>
      <c r="N62" s="63"/>
      <c r="O62" s="63"/>
      <c r="P62" s="63"/>
      <c r="Q62" s="63"/>
      <c r="R62" s="63"/>
      <c r="S62" s="64"/>
      <c r="T62" s="64"/>
      <c r="U62" s="64"/>
      <c r="V62" s="64"/>
      <c r="W62" s="65"/>
      <c r="X62" s="65"/>
      <c r="Y62" s="65"/>
      <c r="Z62" s="63"/>
      <c r="AA62" s="60"/>
      <c r="AB62" s="63"/>
      <c r="AC62" s="60"/>
      <c r="AD62" s="63"/>
      <c r="AE62" s="63"/>
      <c r="AF62" s="60"/>
      <c r="AG62" s="58"/>
    </row>
    <row r="63" spans="1:33" s="59" customFormat="1" ht="15" x14ac:dyDescent="0.2">
      <c r="A63" s="9"/>
      <c r="B63" s="60"/>
      <c r="C63" s="60"/>
      <c r="D63" s="53"/>
      <c r="E63" s="53"/>
      <c r="F63" s="53"/>
      <c r="G63" s="53"/>
      <c r="H63" s="53"/>
      <c r="I63" s="53"/>
      <c r="J63" s="53" t="str">
        <f t="shared" si="0"/>
        <v/>
      </c>
      <c r="K63" s="62"/>
      <c r="L63" s="62"/>
      <c r="M63" s="63"/>
      <c r="N63" s="63"/>
      <c r="O63" s="63"/>
      <c r="P63" s="63"/>
      <c r="Q63" s="63"/>
      <c r="R63" s="63"/>
      <c r="S63" s="64"/>
      <c r="T63" s="64"/>
      <c r="U63" s="64"/>
      <c r="V63" s="64"/>
      <c r="W63" s="65"/>
      <c r="X63" s="65"/>
      <c r="Y63" s="65"/>
      <c r="Z63" s="63"/>
      <c r="AA63" s="60"/>
      <c r="AB63" s="63"/>
      <c r="AC63" s="60"/>
      <c r="AD63" s="63"/>
      <c r="AE63" s="63"/>
      <c r="AF63" s="60"/>
      <c r="AG63" s="58"/>
    </row>
    <row r="64" spans="1:33" s="59" customFormat="1" ht="15" x14ac:dyDescent="0.2">
      <c r="A64" s="9"/>
      <c r="B64" s="60"/>
      <c r="C64" s="60"/>
      <c r="D64" s="53"/>
      <c r="E64" s="53"/>
      <c r="F64" s="53"/>
      <c r="G64" s="53"/>
      <c r="H64" s="53"/>
      <c r="I64" s="53"/>
      <c r="J64" s="53" t="str">
        <f t="shared" si="0"/>
        <v/>
      </c>
      <c r="K64" s="62"/>
      <c r="L64" s="62"/>
      <c r="M64" s="63"/>
      <c r="N64" s="63"/>
      <c r="O64" s="63"/>
      <c r="P64" s="63"/>
      <c r="Q64" s="63"/>
      <c r="R64" s="63"/>
      <c r="S64" s="64"/>
      <c r="T64" s="64"/>
      <c r="U64" s="64"/>
      <c r="V64" s="64"/>
      <c r="W64" s="65"/>
      <c r="X64" s="65"/>
      <c r="Y64" s="65"/>
      <c r="Z64" s="63"/>
      <c r="AA64" s="60"/>
      <c r="AB64" s="63"/>
      <c r="AC64" s="60"/>
      <c r="AD64" s="63"/>
      <c r="AE64" s="63"/>
      <c r="AF64" s="60"/>
      <c r="AG64" s="58"/>
    </row>
    <row r="65" spans="1:33" s="59" customFormat="1" ht="15" x14ac:dyDescent="0.2">
      <c r="A65" s="9"/>
      <c r="B65" s="60"/>
      <c r="C65" s="60"/>
      <c r="D65" s="53"/>
      <c r="E65" s="53"/>
      <c r="F65" s="53"/>
      <c r="G65" s="53"/>
      <c r="H65" s="53"/>
      <c r="I65" s="53"/>
      <c r="J65" s="53" t="str">
        <f t="shared" si="0"/>
        <v/>
      </c>
      <c r="K65" s="62"/>
      <c r="L65" s="62"/>
      <c r="M65" s="63"/>
      <c r="N65" s="63"/>
      <c r="O65" s="63"/>
      <c r="P65" s="63"/>
      <c r="Q65" s="63"/>
      <c r="R65" s="63"/>
      <c r="S65" s="64"/>
      <c r="T65" s="64"/>
      <c r="U65" s="64"/>
      <c r="V65" s="64"/>
      <c r="W65" s="65"/>
      <c r="X65" s="65"/>
      <c r="Y65" s="65"/>
      <c r="Z65" s="63"/>
      <c r="AA65" s="60"/>
      <c r="AB65" s="63"/>
      <c r="AC65" s="60"/>
      <c r="AD65" s="63"/>
      <c r="AE65" s="63"/>
      <c r="AF65" s="60"/>
      <c r="AG65" s="58"/>
    </row>
    <row r="66" spans="1:33" s="59" customFormat="1" ht="15" x14ac:dyDescent="0.2">
      <c r="A66" s="9"/>
      <c r="B66" s="60"/>
      <c r="C66" s="60"/>
      <c r="D66" s="53"/>
      <c r="E66" s="53"/>
      <c r="F66" s="53"/>
      <c r="G66" s="53"/>
      <c r="H66" s="53"/>
      <c r="I66" s="53"/>
      <c r="J66" s="53" t="str">
        <f t="shared" si="0"/>
        <v/>
      </c>
      <c r="K66" s="62"/>
      <c r="L66" s="62"/>
      <c r="M66" s="63"/>
      <c r="N66" s="63"/>
      <c r="O66" s="63"/>
      <c r="P66" s="63"/>
      <c r="Q66" s="63"/>
      <c r="R66" s="63"/>
      <c r="S66" s="64"/>
      <c r="T66" s="64"/>
      <c r="U66" s="64"/>
      <c r="V66" s="64"/>
      <c r="W66" s="65"/>
      <c r="X66" s="65"/>
      <c r="Y66" s="65"/>
      <c r="Z66" s="63"/>
      <c r="AA66" s="60"/>
      <c r="AB66" s="63"/>
      <c r="AC66" s="60"/>
      <c r="AD66" s="63"/>
      <c r="AE66" s="63"/>
      <c r="AF66" s="60"/>
      <c r="AG66" s="58"/>
    </row>
    <row r="67" spans="1:33" s="59" customFormat="1" ht="15" x14ac:dyDescent="0.2">
      <c r="A67" s="9"/>
      <c r="B67" s="60"/>
      <c r="C67" s="60"/>
      <c r="D67" s="53"/>
      <c r="E67" s="53"/>
      <c r="F67" s="53"/>
      <c r="G67" s="53"/>
      <c r="H67" s="53"/>
      <c r="I67" s="53"/>
      <c r="J67" s="53" t="str">
        <f t="shared" si="0"/>
        <v/>
      </c>
      <c r="K67" s="62"/>
      <c r="L67" s="62"/>
      <c r="M67" s="63"/>
      <c r="N67" s="63"/>
      <c r="O67" s="63"/>
      <c r="P67" s="63"/>
      <c r="Q67" s="63"/>
      <c r="R67" s="63"/>
      <c r="S67" s="64"/>
      <c r="T67" s="64"/>
      <c r="U67" s="64"/>
      <c r="V67" s="64"/>
      <c r="W67" s="65"/>
      <c r="X67" s="65"/>
      <c r="Y67" s="65"/>
      <c r="Z67" s="63"/>
      <c r="AA67" s="60"/>
      <c r="AB67" s="63"/>
      <c r="AC67" s="60"/>
      <c r="AD67" s="63"/>
      <c r="AE67" s="63"/>
      <c r="AF67" s="60"/>
      <c r="AG67" s="58"/>
    </row>
    <row r="68" spans="1:33" s="59" customFormat="1" ht="15" x14ac:dyDescent="0.2">
      <c r="A68" s="9"/>
      <c r="B68" s="60"/>
      <c r="C68" s="60"/>
      <c r="D68" s="53"/>
      <c r="E68" s="53"/>
      <c r="F68" s="53"/>
      <c r="G68" s="53"/>
      <c r="H68" s="53"/>
      <c r="I68" s="53"/>
      <c r="J68" s="53" t="str">
        <f t="shared" si="0"/>
        <v/>
      </c>
      <c r="K68" s="62"/>
      <c r="L68" s="62"/>
      <c r="M68" s="63"/>
      <c r="N68" s="63"/>
      <c r="O68" s="63"/>
      <c r="P68" s="63"/>
      <c r="Q68" s="63"/>
      <c r="R68" s="63"/>
      <c r="S68" s="64"/>
      <c r="T68" s="64"/>
      <c r="U68" s="64"/>
      <c r="V68" s="64"/>
      <c r="W68" s="65"/>
      <c r="X68" s="65"/>
      <c r="Y68" s="65"/>
      <c r="Z68" s="63"/>
      <c r="AA68" s="60"/>
      <c r="AB68" s="63"/>
      <c r="AC68" s="60"/>
      <c r="AD68" s="63"/>
      <c r="AE68" s="63"/>
      <c r="AF68" s="60"/>
      <c r="AG68" s="58"/>
    </row>
    <row r="69" spans="1:33" s="59" customFormat="1" ht="15" x14ac:dyDescent="0.2">
      <c r="A69" s="9"/>
      <c r="B69" s="60"/>
      <c r="C69" s="60"/>
      <c r="D69" s="53"/>
      <c r="E69" s="53"/>
      <c r="F69" s="53"/>
      <c r="G69" s="53"/>
      <c r="H69" s="53"/>
      <c r="I69" s="53"/>
      <c r="J69" s="53" t="str">
        <f t="shared" si="0"/>
        <v/>
      </c>
      <c r="K69" s="62"/>
      <c r="L69" s="62"/>
      <c r="M69" s="63"/>
      <c r="N69" s="63"/>
      <c r="O69" s="63"/>
      <c r="P69" s="63"/>
      <c r="Q69" s="63"/>
      <c r="R69" s="63"/>
      <c r="S69" s="64"/>
      <c r="T69" s="64"/>
      <c r="U69" s="64"/>
      <c r="V69" s="64"/>
      <c r="W69" s="65"/>
      <c r="X69" s="65"/>
      <c r="Y69" s="65"/>
      <c r="Z69" s="63"/>
      <c r="AA69" s="60"/>
      <c r="AB69" s="63"/>
      <c r="AC69" s="60"/>
      <c r="AD69" s="63"/>
      <c r="AE69" s="63"/>
      <c r="AF69" s="60"/>
      <c r="AG69" s="58"/>
    </row>
    <row r="70" spans="1:33" s="59" customFormat="1" ht="15" x14ac:dyDescent="0.2">
      <c r="A70" s="9"/>
      <c r="B70" s="60"/>
      <c r="C70" s="60"/>
      <c r="D70" s="53"/>
      <c r="E70" s="53"/>
      <c r="F70" s="53"/>
      <c r="G70" s="53"/>
      <c r="H70" s="53"/>
      <c r="I70" s="53"/>
      <c r="J70" s="53" t="str">
        <f t="shared" si="0"/>
        <v/>
      </c>
      <c r="K70" s="62"/>
      <c r="L70" s="62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5"/>
      <c r="X70" s="65"/>
      <c r="Y70" s="65"/>
      <c r="Z70" s="63"/>
      <c r="AA70" s="60"/>
      <c r="AB70" s="63"/>
      <c r="AC70" s="60"/>
      <c r="AD70" s="63"/>
      <c r="AE70" s="63"/>
      <c r="AF70" s="60"/>
      <c r="AG70" s="58"/>
    </row>
    <row r="71" spans="1:33" s="59" customFormat="1" ht="15" x14ac:dyDescent="0.2">
      <c r="A71" s="9"/>
      <c r="B71" s="60"/>
      <c r="C71" s="60"/>
      <c r="D71" s="53"/>
      <c r="E71" s="53"/>
      <c r="F71" s="53"/>
      <c r="G71" s="53"/>
      <c r="H71" s="53"/>
      <c r="I71" s="53"/>
      <c r="J71" s="53" t="str">
        <f t="shared" si="0"/>
        <v/>
      </c>
      <c r="K71" s="62"/>
      <c r="L71" s="62"/>
      <c r="M71" s="63"/>
      <c r="N71" s="63"/>
      <c r="O71" s="63"/>
      <c r="P71" s="63"/>
      <c r="Q71" s="63"/>
      <c r="R71" s="63"/>
      <c r="S71" s="64"/>
      <c r="T71" s="64"/>
      <c r="U71" s="64"/>
      <c r="V71" s="64"/>
      <c r="W71" s="65"/>
      <c r="X71" s="65"/>
      <c r="Y71" s="65"/>
      <c r="Z71" s="63"/>
      <c r="AA71" s="60"/>
      <c r="AB71" s="63"/>
      <c r="AC71" s="60"/>
      <c r="AD71" s="63"/>
      <c r="AE71" s="63"/>
      <c r="AF71" s="60"/>
      <c r="AG71" s="58"/>
    </row>
    <row r="72" spans="1:33" s="59" customFormat="1" ht="15" x14ac:dyDescent="0.2">
      <c r="A72" s="9"/>
      <c r="B72" s="60"/>
      <c r="C72" s="60"/>
      <c r="D72" s="53"/>
      <c r="E72" s="53"/>
      <c r="F72" s="53"/>
      <c r="G72" s="53"/>
      <c r="H72" s="53"/>
      <c r="I72" s="53"/>
      <c r="J72" s="53" t="str">
        <f t="shared" si="0"/>
        <v/>
      </c>
      <c r="K72" s="62"/>
      <c r="L72" s="62"/>
      <c r="M72" s="63"/>
      <c r="N72" s="63"/>
      <c r="O72" s="63"/>
      <c r="P72" s="63"/>
      <c r="Q72" s="63"/>
      <c r="R72" s="63"/>
      <c r="S72" s="64"/>
      <c r="T72" s="64"/>
      <c r="U72" s="64"/>
      <c r="V72" s="64"/>
      <c r="W72" s="65"/>
      <c r="X72" s="65"/>
      <c r="Y72" s="65"/>
      <c r="Z72" s="63"/>
      <c r="AA72" s="60"/>
      <c r="AB72" s="63"/>
      <c r="AC72" s="60"/>
      <c r="AD72" s="63"/>
      <c r="AE72" s="63"/>
      <c r="AF72" s="60"/>
      <c r="AG72" s="58"/>
    </row>
    <row r="73" spans="1:33" s="59" customFormat="1" ht="15" x14ac:dyDescent="0.2">
      <c r="A73" s="9"/>
      <c r="B73" s="60"/>
      <c r="C73" s="60"/>
      <c r="D73" s="53"/>
      <c r="E73" s="53"/>
      <c r="F73" s="53"/>
      <c r="G73" s="53"/>
      <c r="H73" s="53"/>
      <c r="I73" s="53"/>
      <c r="J73" s="53" t="str">
        <f t="shared" si="0"/>
        <v/>
      </c>
      <c r="K73" s="62"/>
      <c r="L73" s="62"/>
      <c r="M73" s="63"/>
      <c r="N73" s="63"/>
      <c r="O73" s="63"/>
      <c r="P73" s="63"/>
      <c r="Q73" s="63"/>
      <c r="R73" s="63"/>
      <c r="S73" s="64"/>
      <c r="T73" s="64"/>
      <c r="U73" s="64"/>
      <c r="V73" s="64"/>
      <c r="W73" s="65"/>
      <c r="X73" s="65"/>
      <c r="Y73" s="65"/>
      <c r="Z73" s="63"/>
      <c r="AA73" s="60"/>
      <c r="AB73" s="63"/>
      <c r="AC73" s="60"/>
      <c r="AD73" s="63"/>
      <c r="AE73" s="63"/>
      <c r="AF73" s="60"/>
      <c r="AG73" s="58"/>
    </row>
    <row r="74" spans="1:33" s="59" customFormat="1" ht="15" x14ac:dyDescent="0.2">
      <c r="A74" s="9"/>
      <c r="B74" s="60"/>
      <c r="C74" s="60"/>
      <c r="D74" s="53"/>
      <c r="E74" s="53"/>
      <c r="F74" s="53"/>
      <c r="G74" s="53"/>
      <c r="H74" s="53"/>
      <c r="I74" s="53"/>
      <c r="J74" s="53" t="str">
        <f t="shared" si="0"/>
        <v/>
      </c>
      <c r="K74" s="62"/>
      <c r="L74" s="62"/>
      <c r="M74" s="63"/>
      <c r="N74" s="63"/>
      <c r="O74" s="63"/>
      <c r="P74" s="63"/>
      <c r="Q74" s="63"/>
      <c r="R74" s="63"/>
      <c r="S74" s="64"/>
      <c r="T74" s="64"/>
      <c r="U74" s="64"/>
      <c r="V74" s="64"/>
      <c r="W74" s="65"/>
      <c r="X74" s="65"/>
      <c r="Y74" s="65"/>
      <c r="Z74" s="63"/>
      <c r="AA74" s="60"/>
      <c r="AB74" s="63"/>
      <c r="AC74" s="60"/>
      <c r="AD74" s="63"/>
      <c r="AE74" s="63"/>
      <c r="AF74" s="60"/>
      <c r="AG74" s="58"/>
    </row>
    <row r="75" spans="1:33" s="59" customFormat="1" ht="15" x14ac:dyDescent="0.2">
      <c r="A75" s="9"/>
      <c r="B75" s="60"/>
      <c r="C75" s="60"/>
      <c r="D75" s="53"/>
      <c r="E75" s="53"/>
      <c r="F75" s="53"/>
      <c r="G75" s="53"/>
      <c r="H75" s="53"/>
      <c r="I75" s="53"/>
      <c r="J75" s="53" t="str">
        <f t="shared" si="0"/>
        <v/>
      </c>
      <c r="K75" s="62"/>
      <c r="L75" s="62"/>
      <c r="M75" s="63"/>
      <c r="N75" s="63"/>
      <c r="O75" s="63"/>
      <c r="P75" s="63"/>
      <c r="Q75" s="63"/>
      <c r="R75" s="63"/>
      <c r="S75" s="64"/>
      <c r="T75" s="64"/>
      <c r="U75" s="64"/>
      <c r="V75" s="64"/>
      <c r="W75" s="65"/>
      <c r="X75" s="65"/>
      <c r="Y75" s="65"/>
      <c r="Z75" s="63"/>
      <c r="AA75" s="60"/>
      <c r="AB75" s="63"/>
      <c r="AC75" s="60"/>
      <c r="AD75" s="63"/>
      <c r="AE75" s="63"/>
      <c r="AF75" s="60"/>
      <c r="AG75" s="58"/>
    </row>
    <row r="76" spans="1:33" s="59" customFormat="1" ht="15" x14ac:dyDescent="0.2">
      <c r="A76" s="9"/>
      <c r="B76" s="60"/>
      <c r="C76" s="60"/>
      <c r="D76" s="53"/>
      <c r="E76" s="53"/>
      <c r="F76" s="53"/>
      <c r="G76" s="53"/>
      <c r="H76" s="53"/>
      <c r="I76" s="53"/>
      <c r="J76" s="53" t="str">
        <f t="shared" si="0"/>
        <v/>
      </c>
      <c r="K76" s="62"/>
      <c r="L76" s="62"/>
      <c r="M76" s="63"/>
      <c r="N76" s="63"/>
      <c r="O76" s="63"/>
      <c r="P76" s="63"/>
      <c r="Q76" s="63"/>
      <c r="R76" s="63"/>
      <c r="S76" s="64"/>
      <c r="T76" s="64"/>
      <c r="U76" s="64"/>
      <c r="V76" s="64"/>
      <c r="W76" s="65"/>
      <c r="X76" s="65"/>
      <c r="Y76" s="65"/>
      <c r="Z76" s="63"/>
      <c r="AA76" s="60"/>
      <c r="AB76" s="63"/>
      <c r="AC76" s="60"/>
      <c r="AD76" s="63"/>
      <c r="AE76" s="63"/>
      <c r="AF76" s="60"/>
      <c r="AG76" s="58"/>
    </row>
    <row r="77" spans="1:33" s="59" customFormat="1" ht="15" x14ac:dyDescent="0.2">
      <c r="A77" s="9"/>
      <c r="B77" s="60"/>
      <c r="C77" s="60"/>
      <c r="D77" s="53"/>
      <c r="E77" s="53"/>
      <c r="F77" s="53"/>
      <c r="G77" s="53"/>
      <c r="H77" s="53"/>
      <c r="I77" s="53"/>
      <c r="J77" s="53" t="str">
        <f t="shared" si="0"/>
        <v/>
      </c>
      <c r="K77" s="62"/>
      <c r="L77" s="62"/>
      <c r="M77" s="63"/>
      <c r="N77" s="63"/>
      <c r="O77" s="63"/>
      <c r="P77" s="63"/>
      <c r="Q77" s="63"/>
      <c r="R77" s="63"/>
      <c r="S77" s="64"/>
      <c r="T77" s="64"/>
      <c r="U77" s="64"/>
      <c r="V77" s="64"/>
      <c r="W77" s="65"/>
      <c r="X77" s="65"/>
      <c r="Y77" s="65"/>
      <c r="Z77" s="63"/>
      <c r="AA77" s="60"/>
      <c r="AB77" s="63"/>
      <c r="AC77" s="60"/>
      <c r="AD77" s="63"/>
      <c r="AE77" s="63"/>
      <c r="AF77" s="60"/>
      <c r="AG77" s="58"/>
    </row>
    <row r="78" spans="1:33" s="59" customFormat="1" ht="15" x14ac:dyDescent="0.2">
      <c r="A78" s="9"/>
      <c r="B78" s="60"/>
      <c r="C78" s="60"/>
      <c r="D78" s="53"/>
      <c r="E78" s="53"/>
      <c r="F78" s="53"/>
      <c r="G78" s="53"/>
      <c r="H78" s="53"/>
      <c r="I78" s="53"/>
      <c r="J78" s="53" t="str">
        <f t="shared" si="0"/>
        <v/>
      </c>
      <c r="K78" s="62"/>
      <c r="L78" s="62"/>
      <c r="M78" s="63"/>
      <c r="N78" s="63"/>
      <c r="O78" s="63"/>
      <c r="P78" s="63"/>
      <c r="Q78" s="63"/>
      <c r="R78" s="63"/>
      <c r="S78" s="64"/>
      <c r="T78" s="64"/>
      <c r="U78" s="64"/>
      <c r="V78" s="64"/>
      <c r="W78" s="65"/>
      <c r="X78" s="65"/>
      <c r="Y78" s="65"/>
      <c r="Z78" s="63"/>
      <c r="AA78" s="60"/>
      <c r="AB78" s="63"/>
      <c r="AC78" s="60"/>
      <c r="AD78" s="63"/>
      <c r="AE78" s="63"/>
      <c r="AF78" s="60"/>
      <c r="AG78" s="58"/>
    </row>
    <row r="79" spans="1:33" s="59" customFormat="1" ht="15" x14ac:dyDescent="0.2">
      <c r="A79" s="9"/>
      <c r="B79" s="60"/>
      <c r="C79" s="60"/>
      <c r="D79" s="53"/>
      <c r="E79" s="53"/>
      <c r="F79" s="53"/>
      <c r="G79" s="53"/>
      <c r="H79" s="53"/>
      <c r="I79" s="53"/>
      <c r="J79" s="53" t="str">
        <f t="shared" si="0"/>
        <v/>
      </c>
      <c r="K79" s="62"/>
      <c r="L79" s="62"/>
      <c r="M79" s="63"/>
      <c r="N79" s="63"/>
      <c r="O79" s="63"/>
      <c r="P79" s="63"/>
      <c r="Q79" s="63"/>
      <c r="R79" s="63"/>
      <c r="S79" s="64"/>
      <c r="T79" s="64"/>
      <c r="U79" s="64"/>
      <c r="V79" s="64"/>
      <c r="W79" s="65"/>
      <c r="X79" s="65"/>
      <c r="Y79" s="65"/>
      <c r="Z79" s="63"/>
      <c r="AA79" s="60"/>
      <c r="AB79" s="63"/>
      <c r="AC79" s="60"/>
      <c r="AD79" s="63"/>
      <c r="AE79" s="63"/>
      <c r="AF79" s="60"/>
      <c r="AG79" s="58"/>
    </row>
    <row r="80" spans="1:33" s="59" customFormat="1" ht="15" x14ac:dyDescent="0.2">
      <c r="A80" s="9"/>
      <c r="B80" s="60"/>
      <c r="C80" s="60"/>
      <c r="D80" s="53"/>
      <c r="E80" s="53"/>
      <c r="F80" s="53"/>
      <c r="G80" s="53"/>
      <c r="H80" s="53"/>
      <c r="I80" s="53"/>
      <c r="J80" s="53" t="str">
        <f t="shared" si="0"/>
        <v/>
      </c>
      <c r="K80" s="62"/>
      <c r="L80" s="62"/>
      <c r="M80" s="63"/>
      <c r="N80" s="63"/>
      <c r="O80" s="63"/>
      <c r="P80" s="63"/>
      <c r="Q80" s="63"/>
      <c r="R80" s="63"/>
      <c r="S80" s="64"/>
      <c r="T80" s="64"/>
      <c r="U80" s="64"/>
      <c r="V80" s="64"/>
      <c r="W80" s="65"/>
      <c r="X80" s="65"/>
      <c r="Y80" s="65"/>
      <c r="Z80" s="63"/>
      <c r="AA80" s="60"/>
      <c r="AB80" s="63"/>
      <c r="AC80" s="60"/>
      <c r="AD80" s="63"/>
      <c r="AE80" s="63"/>
      <c r="AF80" s="60"/>
      <c r="AG80" s="58"/>
    </row>
    <row r="81" spans="1:33" s="59" customFormat="1" ht="15" x14ac:dyDescent="0.2">
      <c r="A81" s="9"/>
      <c r="B81" s="60"/>
      <c r="C81" s="60"/>
      <c r="D81" s="53"/>
      <c r="E81" s="53"/>
      <c r="F81" s="53"/>
      <c r="G81" s="53"/>
      <c r="H81" s="53"/>
      <c r="I81" s="53"/>
      <c r="J81" s="53" t="str">
        <f t="shared" si="0"/>
        <v/>
      </c>
      <c r="K81" s="62"/>
      <c r="L81" s="62"/>
      <c r="M81" s="63"/>
      <c r="N81" s="63"/>
      <c r="O81" s="63"/>
      <c r="P81" s="63"/>
      <c r="Q81" s="63"/>
      <c r="R81" s="63"/>
      <c r="S81" s="64"/>
      <c r="T81" s="64"/>
      <c r="U81" s="64"/>
      <c r="V81" s="64"/>
      <c r="W81" s="65"/>
      <c r="X81" s="65"/>
      <c r="Y81" s="65"/>
      <c r="Z81" s="63"/>
      <c r="AA81" s="60"/>
      <c r="AB81" s="63"/>
      <c r="AC81" s="60"/>
      <c r="AD81" s="63"/>
      <c r="AE81" s="63"/>
      <c r="AF81" s="60"/>
      <c r="AG81" s="58"/>
    </row>
    <row r="82" spans="1:33" s="59" customFormat="1" ht="15" x14ac:dyDescent="0.2">
      <c r="A82" s="9"/>
      <c r="B82" s="60"/>
      <c r="C82" s="60"/>
      <c r="D82" s="53"/>
      <c r="E82" s="53"/>
      <c r="F82" s="53"/>
      <c r="G82" s="53"/>
      <c r="H82" s="53"/>
      <c r="I82" s="53"/>
      <c r="J82" s="53" t="str">
        <f t="shared" si="0"/>
        <v/>
      </c>
      <c r="K82" s="62"/>
      <c r="L82" s="62"/>
      <c r="M82" s="63"/>
      <c r="N82" s="63"/>
      <c r="O82" s="63"/>
      <c r="P82" s="63"/>
      <c r="Q82" s="63"/>
      <c r="R82" s="63"/>
      <c r="S82" s="64"/>
      <c r="T82" s="64"/>
      <c r="U82" s="64"/>
      <c r="V82" s="64"/>
      <c r="W82" s="65"/>
      <c r="X82" s="65"/>
      <c r="Y82" s="65"/>
      <c r="Z82" s="63"/>
      <c r="AA82" s="60"/>
      <c r="AB82" s="63"/>
      <c r="AC82" s="60"/>
      <c r="AD82" s="63"/>
      <c r="AE82" s="63"/>
      <c r="AF82" s="60"/>
      <c r="AG82" s="58"/>
    </row>
    <row r="83" spans="1:33" s="59" customFormat="1" ht="15" x14ac:dyDescent="0.2">
      <c r="A83" s="9"/>
      <c r="B83" s="60"/>
      <c r="C83" s="60"/>
      <c r="D83" s="53"/>
      <c r="E83" s="53"/>
      <c r="F83" s="53"/>
      <c r="G83" s="53"/>
      <c r="H83" s="53"/>
      <c r="I83" s="53"/>
      <c r="J83" s="53" t="str">
        <f t="shared" si="0"/>
        <v/>
      </c>
      <c r="K83" s="62"/>
      <c r="L83" s="62"/>
      <c r="M83" s="63"/>
      <c r="N83" s="63"/>
      <c r="O83" s="63"/>
      <c r="P83" s="63"/>
      <c r="Q83" s="63"/>
      <c r="R83" s="63"/>
      <c r="S83" s="64"/>
      <c r="T83" s="64"/>
      <c r="U83" s="64"/>
      <c r="V83" s="64"/>
      <c r="W83" s="65"/>
      <c r="X83" s="65"/>
      <c r="Y83" s="65"/>
      <c r="Z83" s="63"/>
      <c r="AA83" s="60"/>
      <c r="AB83" s="63"/>
      <c r="AC83" s="60"/>
      <c r="AD83" s="63"/>
      <c r="AE83" s="63"/>
      <c r="AF83" s="60"/>
      <c r="AG83" s="58"/>
    </row>
    <row r="84" spans="1:33" s="59" customFormat="1" ht="15" x14ac:dyDescent="0.2">
      <c r="A84" s="9"/>
      <c r="B84" s="60"/>
      <c r="C84" s="60"/>
      <c r="D84" s="53"/>
      <c r="E84" s="53"/>
      <c r="F84" s="53"/>
      <c r="G84" s="53"/>
      <c r="H84" s="53"/>
      <c r="I84" s="53"/>
      <c r="J84" s="53" t="str">
        <f t="shared" si="0"/>
        <v/>
      </c>
      <c r="K84" s="62"/>
      <c r="L84" s="62"/>
      <c r="M84" s="63"/>
      <c r="N84" s="63"/>
      <c r="O84" s="63"/>
      <c r="P84" s="63"/>
      <c r="Q84" s="63"/>
      <c r="R84" s="63"/>
      <c r="S84" s="64"/>
      <c r="T84" s="64"/>
      <c r="U84" s="64"/>
      <c r="V84" s="64"/>
      <c r="W84" s="65"/>
      <c r="X84" s="65"/>
      <c r="Y84" s="65"/>
      <c r="Z84" s="63"/>
      <c r="AA84" s="60"/>
      <c r="AB84" s="63"/>
      <c r="AC84" s="60"/>
      <c r="AD84" s="63"/>
      <c r="AE84" s="63"/>
      <c r="AF84" s="60"/>
      <c r="AG84" s="58"/>
    </row>
    <row r="85" spans="1:33" ht="15" x14ac:dyDescent="0.2">
      <c r="A85" s="9"/>
      <c r="B85" s="60"/>
      <c r="C85" s="60"/>
      <c r="D85" s="53"/>
      <c r="E85" s="53"/>
      <c r="F85" s="53"/>
      <c r="G85" s="53"/>
      <c r="H85" s="53"/>
      <c r="I85" s="53"/>
      <c r="J85" s="53" t="str">
        <f t="shared" si="0"/>
        <v/>
      </c>
      <c r="K85" s="62"/>
      <c r="L85" s="62"/>
      <c r="M85" s="63"/>
      <c r="N85" s="63"/>
      <c r="O85" s="63"/>
      <c r="P85" s="63"/>
      <c r="Q85" s="63"/>
      <c r="R85" s="63"/>
      <c r="S85" s="64"/>
      <c r="T85" s="64"/>
      <c r="U85" s="64"/>
      <c r="V85" s="64"/>
      <c r="W85" s="65"/>
      <c r="X85" s="65"/>
      <c r="Y85" s="65"/>
      <c r="Z85" s="63"/>
      <c r="AA85" s="60"/>
      <c r="AB85" s="68"/>
      <c r="AC85" s="69"/>
      <c r="AD85" s="68"/>
      <c r="AE85" s="68"/>
      <c r="AF85" s="60"/>
      <c r="AG85" s="58"/>
    </row>
    <row r="86" spans="1:33" ht="15.75" thickBot="1" x14ac:dyDescent="0.25">
      <c r="A86" s="9"/>
      <c r="B86" s="70"/>
      <c r="C86" s="70"/>
      <c r="D86" s="71"/>
      <c r="E86" s="71"/>
      <c r="F86" s="71"/>
      <c r="G86" s="71"/>
      <c r="H86" s="71"/>
      <c r="I86" s="71"/>
      <c r="J86" s="53" t="str">
        <f t="shared" ref="J86" si="1">IF(OR(H86="",G86=""),"",H86-G86)</f>
        <v/>
      </c>
      <c r="K86" s="72"/>
      <c r="L86" s="72"/>
      <c r="M86" s="73"/>
      <c r="N86" s="73"/>
      <c r="O86" s="73"/>
      <c r="P86" s="73"/>
      <c r="Q86" s="73"/>
      <c r="R86" s="73"/>
      <c r="S86" s="74"/>
      <c r="T86" s="74"/>
      <c r="U86" s="74"/>
      <c r="V86" s="74"/>
      <c r="W86" s="75"/>
      <c r="X86" s="75"/>
      <c r="Y86" s="75"/>
      <c r="Z86" s="73"/>
      <c r="AA86" s="70"/>
      <c r="AB86" s="73"/>
      <c r="AC86" s="70"/>
      <c r="AD86" s="73"/>
      <c r="AE86" s="73"/>
      <c r="AF86" s="70"/>
      <c r="AG86" s="58"/>
    </row>
    <row r="87" spans="1:33" ht="15.75" thickBot="1" x14ac:dyDescent="0.25">
      <c r="A87" s="76"/>
      <c r="B87" s="77"/>
      <c r="C87" s="77"/>
      <c r="D87" s="77"/>
      <c r="E87" s="77"/>
      <c r="F87" s="78"/>
      <c r="G87" s="79"/>
      <c r="H87" s="79"/>
      <c r="I87" s="79"/>
      <c r="J87" s="79"/>
      <c r="K87" s="80"/>
      <c r="L87" s="80"/>
      <c r="M87" s="80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77"/>
      <c r="AB87" s="77"/>
      <c r="AC87" s="77"/>
      <c r="AD87" s="82"/>
      <c r="AE87" s="82"/>
      <c r="AF87" s="82"/>
      <c r="AG87" s="83"/>
    </row>
    <row r="88" spans="1:33" ht="15.75" thickTop="1" x14ac:dyDescent="0.2">
      <c r="A88" s="9"/>
      <c r="B88" s="84"/>
      <c r="C88" s="84"/>
      <c r="D88" s="84"/>
      <c r="E88" s="84"/>
      <c r="F88" s="85"/>
      <c r="G88" s="86"/>
      <c r="H88" s="86"/>
      <c r="I88" s="86"/>
      <c r="J88" s="86"/>
      <c r="K88" s="87"/>
      <c r="L88" s="87"/>
      <c r="M88" s="87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4"/>
      <c r="AB88" s="84"/>
      <c r="AC88" s="84"/>
      <c r="AD88" s="84"/>
      <c r="AE88" s="84"/>
      <c r="AF88" s="84"/>
    </row>
    <row r="89" spans="1:33" ht="15" x14ac:dyDescent="0.2">
      <c r="A89" s="9"/>
      <c r="B89" s="84"/>
      <c r="C89" s="84"/>
      <c r="D89" s="84"/>
      <c r="E89" s="84"/>
      <c r="F89" s="85"/>
      <c r="G89" s="86"/>
      <c r="H89" s="86"/>
      <c r="I89" s="86"/>
      <c r="J89" s="86"/>
      <c r="K89" s="87"/>
      <c r="L89" s="87"/>
      <c r="M89" s="87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4"/>
      <c r="AB89" s="84"/>
      <c r="AC89" s="84"/>
      <c r="AD89" s="84"/>
      <c r="AE89" s="84"/>
      <c r="AF89" s="84"/>
    </row>
    <row r="90" spans="1:33" ht="15" x14ac:dyDescent="0.2">
      <c r="A90" s="9"/>
      <c r="B90" s="84"/>
      <c r="C90" s="84"/>
      <c r="D90" s="84"/>
      <c r="E90" s="84"/>
      <c r="F90" s="85"/>
      <c r="G90" s="86"/>
      <c r="H90" s="86"/>
      <c r="I90" s="86"/>
      <c r="J90" s="86"/>
      <c r="K90" s="87"/>
      <c r="L90" s="87"/>
      <c r="M90" s="87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4"/>
      <c r="AB90" s="84"/>
      <c r="AC90" s="84"/>
      <c r="AD90" s="84"/>
      <c r="AE90" s="84"/>
      <c r="AF90" s="84"/>
    </row>
    <row r="91" spans="1:33" ht="15" x14ac:dyDescent="0.2">
      <c r="A91" s="9"/>
      <c r="B91" s="84"/>
      <c r="C91" s="84"/>
      <c r="D91" s="84"/>
      <c r="E91" s="84"/>
      <c r="F91" s="85"/>
      <c r="G91" s="86"/>
      <c r="H91" s="86"/>
      <c r="I91" s="86"/>
      <c r="J91" s="86"/>
      <c r="K91" s="87"/>
      <c r="L91" s="87"/>
      <c r="M91" s="87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4"/>
      <c r="AB91" s="84"/>
      <c r="AC91" s="84"/>
      <c r="AD91" s="84"/>
      <c r="AE91" s="84"/>
      <c r="AF91" s="84"/>
    </row>
    <row r="92" spans="1:33" ht="15" x14ac:dyDescent="0.2">
      <c r="A92" s="9"/>
      <c r="B92" s="84"/>
      <c r="C92" s="84"/>
      <c r="D92" s="84"/>
      <c r="E92" s="84"/>
      <c r="F92" s="85"/>
      <c r="G92" s="86"/>
      <c r="H92" s="86"/>
      <c r="I92" s="86"/>
      <c r="J92" s="86"/>
      <c r="K92" s="87"/>
      <c r="L92" s="87"/>
      <c r="M92" s="87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4"/>
      <c r="AB92" s="84"/>
      <c r="AC92" s="84"/>
      <c r="AD92" s="84"/>
      <c r="AE92" s="84"/>
      <c r="AF92" s="84"/>
    </row>
    <row r="93" spans="1:33" ht="15" x14ac:dyDescent="0.2">
      <c r="A93" s="9"/>
      <c r="B93" s="84"/>
      <c r="C93" s="84"/>
      <c r="D93" s="84"/>
      <c r="E93" s="84"/>
      <c r="F93" s="85"/>
      <c r="G93" s="86"/>
      <c r="H93" s="86"/>
      <c r="I93" s="86"/>
      <c r="J93" s="86"/>
      <c r="K93" s="87"/>
      <c r="L93" s="87"/>
      <c r="M93" s="87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4"/>
      <c r="AB93" s="84"/>
      <c r="AC93" s="84"/>
      <c r="AD93" s="84"/>
      <c r="AE93" s="84"/>
      <c r="AF93" s="84"/>
    </row>
    <row r="94" spans="1:33" ht="15" x14ac:dyDescent="0.2">
      <c r="A94" s="9"/>
      <c r="B94" s="84"/>
      <c r="C94" s="84"/>
      <c r="D94" s="84"/>
      <c r="E94" s="84"/>
      <c r="F94" s="85"/>
      <c r="G94" s="86"/>
      <c r="H94" s="86"/>
      <c r="I94" s="86"/>
      <c r="J94" s="86"/>
      <c r="K94" s="87"/>
      <c r="L94" s="87"/>
      <c r="M94" s="87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4"/>
      <c r="AB94" s="84"/>
      <c r="AC94" s="84"/>
      <c r="AD94" s="84"/>
      <c r="AE94" s="84"/>
      <c r="AF94" s="84"/>
    </row>
    <row r="95" spans="1:33" ht="15" x14ac:dyDescent="0.2">
      <c r="A95" s="9"/>
      <c r="B95" s="84"/>
      <c r="C95" s="84"/>
      <c r="D95" s="84"/>
      <c r="E95" s="84"/>
      <c r="F95" s="85"/>
      <c r="G95" s="86"/>
      <c r="H95" s="86"/>
      <c r="I95" s="86"/>
      <c r="J95" s="86"/>
      <c r="K95" s="87"/>
      <c r="L95" s="87"/>
      <c r="M95" s="87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4"/>
      <c r="AB95" s="84"/>
      <c r="AC95" s="84"/>
      <c r="AD95" s="84"/>
      <c r="AE95" s="84"/>
      <c r="AF95" s="84"/>
    </row>
    <row r="96" spans="1:33" ht="15" x14ac:dyDescent="0.2">
      <c r="A96" s="9"/>
      <c r="B96" s="84"/>
      <c r="C96" s="84"/>
      <c r="D96" s="84"/>
      <c r="E96" s="84"/>
      <c r="F96" s="85"/>
      <c r="G96" s="86"/>
      <c r="H96" s="86"/>
      <c r="I96" s="86"/>
      <c r="J96" s="86"/>
      <c r="K96" s="87"/>
      <c r="L96" s="87"/>
      <c r="M96" s="87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4"/>
      <c r="AB96" s="84"/>
      <c r="AC96" s="84"/>
      <c r="AD96" s="84"/>
      <c r="AE96" s="84"/>
      <c r="AF96" s="84"/>
    </row>
    <row r="97" spans="1:32" ht="15" x14ac:dyDescent="0.2">
      <c r="A97" s="9"/>
      <c r="B97" s="84"/>
      <c r="C97" s="84"/>
      <c r="D97" s="84"/>
      <c r="E97" s="84"/>
      <c r="F97" s="85"/>
      <c r="G97" s="86"/>
      <c r="H97" s="86"/>
      <c r="I97" s="86"/>
      <c r="J97" s="86"/>
      <c r="K97" s="87"/>
      <c r="L97" s="87"/>
      <c r="M97" s="87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4"/>
      <c r="AB97" s="84"/>
      <c r="AC97" s="84"/>
      <c r="AD97" s="84"/>
      <c r="AE97" s="84"/>
      <c r="AF97" s="84"/>
    </row>
    <row r="98" spans="1:32" ht="15" x14ac:dyDescent="0.2">
      <c r="A98" s="9"/>
      <c r="B98" s="84"/>
      <c r="C98" s="84"/>
      <c r="D98" s="84"/>
      <c r="E98" s="84"/>
      <c r="F98" s="85"/>
      <c r="G98" s="86"/>
      <c r="H98" s="86"/>
      <c r="I98" s="86"/>
      <c r="J98" s="86"/>
      <c r="K98" s="87"/>
      <c r="L98" s="87"/>
      <c r="M98" s="87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4"/>
      <c r="AB98" s="84"/>
      <c r="AC98" s="84"/>
      <c r="AD98" s="84"/>
      <c r="AE98" s="84"/>
      <c r="AF98" s="84"/>
    </row>
    <row r="99" spans="1:32" ht="15" x14ac:dyDescent="0.2">
      <c r="A99" s="9"/>
      <c r="B99" s="84"/>
      <c r="C99" s="84"/>
      <c r="D99" s="84"/>
      <c r="E99" s="84"/>
      <c r="F99" s="85"/>
      <c r="G99" s="86"/>
      <c r="H99" s="86"/>
      <c r="I99" s="86"/>
      <c r="J99" s="86"/>
      <c r="K99" s="87"/>
      <c r="L99" s="87"/>
      <c r="M99" s="87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4"/>
      <c r="AB99" s="84"/>
      <c r="AC99" s="84"/>
      <c r="AD99" s="84"/>
      <c r="AE99" s="84"/>
      <c r="AF99" s="84"/>
    </row>
    <row r="100" spans="1:32" ht="15" x14ac:dyDescent="0.2">
      <c r="A100" s="9"/>
      <c r="B100" s="84"/>
      <c r="C100" s="84"/>
      <c r="D100" s="84"/>
      <c r="E100" s="84"/>
      <c r="F100" s="85"/>
      <c r="G100" s="86"/>
      <c r="H100" s="86"/>
      <c r="I100" s="86"/>
      <c r="J100" s="86"/>
      <c r="K100" s="87"/>
      <c r="L100" s="87"/>
      <c r="M100" s="87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4"/>
      <c r="AB100" s="84"/>
      <c r="AC100" s="84"/>
      <c r="AD100" s="84"/>
      <c r="AE100" s="84"/>
      <c r="AF100" s="84"/>
    </row>
    <row r="101" spans="1:32" ht="15" x14ac:dyDescent="0.2">
      <c r="A101" s="9"/>
      <c r="B101" s="84"/>
      <c r="C101" s="84"/>
      <c r="D101" s="84"/>
      <c r="E101" s="84"/>
      <c r="F101" s="85"/>
      <c r="G101" s="86"/>
      <c r="H101" s="86"/>
      <c r="I101" s="86"/>
      <c r="J101" s="86"/>
      <c r="K101" s="87"/>
      <c r="L101" s="87"/>
      <c r="M101" s="87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4"/>
      <c r="AB101" s="84"/>
      <c r="AC101" s="84"/>
      <c r="AD101" s="84"/>
      <c r="AE101" s="84"/>
      <c r="AF101" s="84"/>
    </row>
    <row r="102" spans="1:32" ht="15" x14ac:dyDescent="0.2">
      <c r="A102" s="9"/>
      <c r="B102" s="84"/>
      <c r="C102" s="84"/>
      <c r="D102" s="84"/>
      <c r="E102" s="84"/>
      <c r="F102" s="85"/>
      <c r="G102" s="86"/>
      <c r="H102" s="86"/>
      <c r="I102" s="86"/>
      <c r="J102" s="86"/>
      <c r="K102" s="87"/>
      <c r="L102" s="87"/>
      <c r="M102" s="87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4"/>
      <c r="AB102" s="84"/>
      <c r="AC102" s="84"/>
      <c r="AD102" s="84"/>
      <c r="AE102" s="84"/>
      <c r="AF102" s="84"/>
    </row>
    <row r="103" spans="1:32" ht="15" x14ac:dyDescent="0.2">
      <c r="A103" s="9"/>
      <c r="B103" s="84"/>
      <c r="C103" s="84"/>
      <c r="D103" s="84"/>
      <c r="E103" s="84"/>
      <c r="F103" s="85"/>
      <c r="G103" s="86"/>
      <c r="H103" s="86"/>
      <c r="I103" s="86"/>
      <c r="J103" s="86"/>
      <c r="K103" s="87"/>
      <c r="L103" s="87"/>
      <c r="M103" s="87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4"/>
      <c r="AB103" s="84"/>
      <c r="AC103" s="84"/>
      <c r="AD103" s="84"/>
      <c r="AE103" s="84"/>
      <c r="AF103" s="84"/>
    </row>
    <row r="104" spans="1:32" ht="15" x14ac:dyDescent="0.2">
      <c r="A104" s="9"/>
      <c r="B104" s="84"/>
      <c r="C104" s="84"/>
      <c r="D104" s="84"/>
      <c r="E104" s="84"/>
      <c r="F104" s="85"/>
      <c r="G104" s="86"/>
      <c r="H104" s="86"/>
      <c r="I104" s="86"/>
      <c r="J104" s="86"/>
      <c r="K104" s="87"/>
      <c r="L104" s="87"/>
      <c r="M104" s="87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4"/>
      <c r="AB104" s="84"/>
      <c r="AC104" s="84"/>
      <c r="AD104" s="84"/>
      <c r="AE104" s="84"/>
      <c r="AF104" s="84"/>
    </row>
    <row r="105" spans="1:32" ht="15" x14ac:dyDescent="0.2">
      <c r="A105" s="9"/>
      <c r="B105" s="84"/>
      <c r="C105" s="84"/>
      <c r="D105" s="84"/>
      <c r="E105" s="84"/>
      <c r="F105" s="85"/>
      <c r="G105" s="86"/>
      <c r="H105" s="86"/>
      <c r="I105" s="86"/>
      <c r="J105" s="86"/>
      <c r="K105" s="87"/>
      <c r="L105" s="87"/>
      <c r="M105" s="87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4"/>
      <c r="AB105" s="84"/>
      <c r="AC105" s="84"/>
      <c r="AD105" s="84"/>
      <c r="AE105" s="84"/>
      <c r="AF105" s="84"/>
    </row>
    <row r="106" spans="1:32" ht="15" x14ac:dyDescent="0.2">
      <c r="A106" s="9"/>
      <c r="B106" s="84"/>
      <c r="C106" s="84"/>
      <c r="D106" s="84"/>
      <c r="E106" s="84"/>
      <c r="F106" s="85"/>
      <c r="G106" s="86"/>
      <c r="H106" s="86"/>
      <c r="I106" s="86"/>
      <c r="J106" s="86"/>
      <c r="K106" s="87"/>
      <c r="L106" s="87"/>
      <c r="M106" s="87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4"/>
      <c r="AB106" s="84"/>
      <c r="AC106" s="84"/>
      <c r="AD106" s="84"/>
      <c r="AE106" s="84"/>
      <c r="AF106" s="84"/>
    </row>
    <row r="107" spans="1:32" ht="15" x14ac:dyDescent="0.2">
      <c r="A107" s="9"/>
      <c r="B107" s="84"/>
      <c r="C107" s="84"/>
      <c r="D107" s="84"/>
      <c r="E107" s="84"/>
      <c r="F107" s="85"/>
      <c r="G107" s="86"/>
      <c r="H107" s="86"/>
      <c r="I107" s="86"/>
      <c r="J107" s="86"/>
      <c r="K107" s="87"/>
      <c r="L107" s="87"/>
      <c r="M107" s="87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4"/>
      <c r="AB107" s="84"/>
      <c r="AC107" s="84"/>
      <c r="AD107" s="84"/>
      <c r="AE107" s="84"/>
      <c r="AF107" s="84"/>
    </row>
    <row r="108" spans="1:32" ht="15" x14ac:dyDescent="0.2">
      <c r="A108" s="9"/>
      <c r="B108" s="84"/>
      <c r="C108" s="84"/>
      <c r="D108" s="84"/>
      <c r="E108" s="84"/>
      <c r="F108" s="85"/>
      <c r="G108" s="86"/>
      <c r="H108" s="86"/>
      <c r="I108" s="86"/>
      <c r="J108" s="86"/>
      <c r="K108" s="87"/>
      <c r="L108" s="87"/>
      <c r="M108" s="87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4"/>
      <c r="AB108" s="84"/>
      <c r="AC108" s="84"/>
      <c r="AD108" s="84"/>
      <c r="AE108" s="84"/>
      <c r="AF108" s="84"/>
    </row>
    <row r="109" spans="1:32" ht="15" x14ac:dyDescent="0.2">
      <c r="A109" s="9"/>
      <c r="B109" s="84"/>
      <c r="C109" s="84"/>
      <c r="D109" s="84"/>
      <c r="E109" s="84"/>
      <c r="F109" s="85"/>
      <c r="G109" s="86"/>
      <c r="H109" s="86"/>
      <c r="I109" s="86"/>
      <c r="J109" s="86"/>
      <c r="K109" s="87"/>
      <c r="L109" s="87"/>
      <c r="M109" s="87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4"/>
      <c r="AB109" s="84"/>
      <c r="AC109" s="84"/>
      <c r="AD109" s="84"/>
      <c r="AE109" s="84"/>
      <c r="AF109" s="84"/>
    </row>
    <row r="110" spans="1:32" ht="15" x14ac:dyDescent="0.2">
      <c r="A110" s="9"/>
      <c r="B110" s="84"/>
      <c r="C110" s="84"/>
      <c r="D110" s="84"/>
      <c r="E110" s="84"/>
      <c r="F110" s="85"/>
      <c r="G110" s="86"/>
      <c r="H110" s="86"/>
      <c r="I110" s="86"/>
      <c r="J110" s="86"/>
      <c r="K110" s="87"/>
      <c r="L110" s="87"/>
      <c r="M110" s="87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4"/>
      <c r="AB110" s="84"/>
      <c r="AC110" s="84"/>
      <c r="AD110" s="84"/>
      <c r="AE110" s="84"/>
      <c r="AF110" s="84"/>
    </row>
    <row r="111" spans="1:32" ht="15" x14ac:dyDescent="0.2">
      <c r="A111" s="9"/>
      <c r="B111" s="84"/>
      <c r="C111" s="84"/>
      <c r="D111" s="84"/>
      <c r="E111" s="84"/>
      <c r="F111" s="85"/>
      <c r="G111" s="86"/>
      <c r="H111" s="86"/>
      <c r="I111" s="86"/>
      <c r="J111" s="86"/>
      <c r="K111" s="87"/>
      <c r="L111" s="87"/>
      <c r="M111" s="87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4"/>
      <c r="AB111" s="84"/>
      <c r="AC111" s="84"/>
      <c r="AD111" s="84"/>
      <c r="AE111" s="84"/>
      <c r="AF111" s="84"/>
    </row>
    <row r="112" spans="1:32" ht="15" x14ac:dyDescent="0.2">
      <c r="A112" s="9"/>
      <c r="B112" s="84"/>
      <c r="C112" s="84"/>
      <c r="D112" s="84"/>
      <c r="E112" s="84"/>
      <c r="F112" s="85"/>
      <c r="G112" s="86"/>
      <c r="H112" s="86"/>
      <c r="I112" s="86"/>
      <c r="J112" s="86"/>
      <c r="K112" s="87"/>
      <c r="L112" s="87"/>
      <c r="M112" s="87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4"/>
      <c r="AB112" s="84"/>
      <c r="AC112" s="84"/>
      <c r="AD112" s="84"/>
      <c r="AE112" s="84"/>
      <c r="AF112" s="84"/>
    </row>
    <row r="113" spans="1:32" ht="15" x14ac:dyDescent="0.2">
      <c r="A113" s="9"/>
      <c r="B113" s="84"/>
      <c r="C113" s="84"/>
      <c r="D113" s="84"/>
      <c r="E113" s="84"/>
      <c r="F113" s="85"/>
      <c r="G113" s="86"/>
      <c r="H113" s="86"/>
      <c r="I113" s="86"/>
      <c r="J113" s="86"/>
      <c r="K113" s="87"/>
      <c r="L113" s="87"/>
      <c r="M113" s="87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4"/>
      <c r="AB113" s="84"/>
      <c r="AC113" s="84"/>
      <c r="AD113" s="84"/>
      <c r="AE113" s="84"/>
      <c r="AF113" s="84"/>
    </row>
    <row r="114" spans="1:32" ht="15" x14ac:dyDescent="0.2">
      <c r="A114" s="9"/>
      <c r="B114" s="84"/>
      <c r="C114" s="84"/>
      <c r="D114" s="84"/>
      <c r="E114" s="84"/>
      <c r="F114" s="85"/>
      <c r="G114" s="86"/>
      <c r="H114" s="86"/>
      <c r="I114" s="86"/>
      <c r="J114" s="86"/>
      <c r="K114" s="87"/>
      <c r="L114" s="87"/>
      <c r="M114" s="87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4"/>
      <c r="AB114" s="84"/>
      <c r="AC114" s="84"/>
      <c r="AD114" s="84"/>
      <c r="AE114" s="84"/>
      <c r="AF114" s="84"/>
    </row>
    <row r="115" spans="1:32" ht="15" x14ac:dyDescent="0.2">
      <c r="A115" s="9"/>
      <c r="B115" s="84"/>
      <c r="C115" s="84"/>
      <c r="D115" s="84"/>
      <c r="E115" s="84"/>
      <c r="F115" s="85"/>
      <c r="G115" s="86"/>
      <c r="H115" s="86"/>
      <c r="I115" s="86"/>
      <c r="J115" s="86"/>
      <c r="K115" s="87"/>
      <c r="L115" s="87"/>
      <c r="M115" s="87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4"/>
      <c r="AB115" s="84"/>
      <c r="AC115" s="84"/>
      <c r="AD115" s="84"/>
      <c r="AE115" s="84"/>
      <c r="AF115" s="84"/>
    </row>
    <row r="116" spans="1:32" ht="15" x14ac:dyDescent="0.2">
      <c r="A116" s="9"/>
      <c r="B116" s="84"/>
      <c r="C116" s="84"/>
      <c r="D116" s="84"/>
      <c r="E116" s="84"/>
      <c r="F116" s="85"/>
      <c r="G116" s="86"/>
      <c r="H116" s="86"/>
      <c r="I116" s="86"/>
      <c r="J116" s="86"/>
      <c r="K116" s="87"/>
      <c r="L116" s="87"/>
      <c r="M116" s="87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4"/>
      <c r="AB116" s="84"/>
      <c r="AC116" s="84"/>
      <c r="AD116" s="84"/>
      <c r="AE116" s="84"/>
      <c r="AF116" s="84"/>
    </row>
    <row r="117" spans="1:32" ht="15" x14ac:dyDescent="0.2">
      <c r="A117" s="9"/>
      <c r="B117" s="84"/>
      <c r="C117" s="84"/>
      <c r="D117" s="84"/>
      <c r="E117" s="84"/>
      <c r="F117" s="85"/>
      <c r="G117" s="86"/>
      <c r="H117" s="86"/>
      <c r="I117" s="86"/>
      <c r="J117" s="86"/>
      <c r="K117" s="87"/>
      <c r="L117" s="87"/>
      <c r="M117" s="87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4"/>
      <c r="AB117" s="84"/>
      <c r="AC117" s="84"/>
      <c r="AD117" s="84"/>
      <c r="AE117" s="84"/>
      <c r="AF117" s="84"/>
    </row>
    <row r="118" spans="1:32" ht="15" x14ac:dyDescent="0.2">
      <c r="A118" s="9"/>
      <c r="B118" s="84"/>
      <c r="C118" s="84"/>
      <c r="D118" s="84"/>
      <c r="E118" s="84"/>
      <c r="F118" s="85"/>
      <c r="G118" s="86"/>
      <c r="H118" s="86"/>
      <c r="I118" s="86"/>
      <c r="J118" s="86"/>
      <c r="K118" s="87"/>
      <c r="L118" s="87"/>
      <c r="M118" s="87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4"/>
      <c r="AB118" s="84"/>
      <c r="AC118" s="84"/>
      <c r="AD118" s="84"/>
      <c r="AE118" s="84"/>
      <c r="AF118" s="84"/>
    </row>
    <row r="119" spans="1:32" ht="15" x14ac:dyDescent="0.2">
      <c r="A119" s="9"/>
      <c r="B119" s="84"/>
      <c r="C119" s="84"/>
      <c r="D119" s="84"/>
      <c r="E119" s="84"/>
      <c r="F119" s="85"/>
      <c r="G119" s="86"/>
      <c r="H119" s="86"/>
      <c r="I119" s="86"/>
      <c r="J119" s="86"/>
      <c r="K119" s="87"/>
      <c r="L119" s="87"/>
      <c r="M119" s="87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4"/>
      <c r="AB119" s="84"/>
      <c r="AC119" s="84"/>
      <c r="AD119" s="84"/>
      <c r="AE119" s="84"/>
      <c r="AF119" s="84"/>
    </row>
    <row r="120" spans="1:32" ht="15" x14ac:dyDescent="0.2">
      <c r="A120" s="9"/>
      <c r="B120" s="84"/>
      <c r="C120" s="84"/>
      <c r="D120" s="84"/>
      <c r="E120" s="84"/>
      <c r="F120" s="85"/>
      <c r="G120" s="86"/>
      <c r="H120" s="86"/>
      <c r="I120" s="86"/>
      <c r="J120" s="86"/>
      <c r="K120" s="87"/>
      <c r="L120" s="87"/>
      <c r="M120" s="87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4"/>
      <c r="AB120" s="84"/>
      <c r="AC120" s="84"/>
      <c r="AD120" s="84"/>
      <c r="AE120" s="84"/>
      <c r="AF120" s="84"/>
    </row>
    <row r="121" spans="1:32" ht="15" x14ac:dyDescent="0.2">
      <c r="A121" s="9"/>
      <c r="B121" s="84"/>
      <c r="C121" s="84"/>
      <c r="D121" s="84"/>
      <c r="E121" s="84"/>
      <c r="F121" s="85"/>
      <c r="G121" s="86"/>
      <c r="H121" s="86"/>
      <c r="I121" s="86"/>
      <c r="J121" s="86"/>
      <c r="K121" s="87"/>
      <c r="L121" s="87"/>
      <c r="M121" s="87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4"/>
      <c r="AB121" s="84"/>
      <c r="AC121" s="84"/>
      <c r="AD121" s="84"/>
      <c r="AE121" s="84"/>
      <c r="AF121" s="84"/>
    </row>
    <row r="122" spans="1:32" ht="15" x14ac:dyDescent="0.2">
      <c r="A122" s="9"/>
      <c r="B122" s="84"/>
      <c r="C122" s="84"/>
      <c r="D122" s="84"/>
      <c r="E122" s="84"/>
      <c r="F122" s="85"/>
      <c r="G122" s="86"/>
      <c r="H122" s="86"/>
      <c r="I122" s="86"/>
      <c r="J122" s="86"/>
      <c r="K122" s="87"/>
      <c r="L122" s="87"/>
      <c r="M122" s="87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4"/>
      <c r="AB122" s="84"/>
      <c r="AC122" s="84"/>
      <c r="AD122" s="84"/>
      <c r="AE122" s="84"/>
      <c r="AF122" s="84"/>
    </row>
    <row r="123" spans="1:32" ht="15" x14ac:dyDescent="0.2">
      <c r="A123" s="9"/>
      <c r="B123" s="84"/>
      <c r="C123" s="84"/>
      <c r="D123" s="84"/>
      <c r="E123" s="84"/>
      <c r="F123" s="85"/>
      <c r="G123" s="86"/>
      <c r="H123" s="86"/>
      <c r="I123" s="86"/>
      <c r="J123" s="86"/>
      <c r="K123" s="87"/>
      <c r="L123" s="87"/>
      <c r="M123" s="87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4"/>
      <c r="AB123" s="84"/>
      <c r="AC123" s="84"/>
      <c r="AD123" s="84"/>
      <c r="AE123" s="84"/>
      <c r="AF123" s="84"/>
    </row>
    <row r="124" spans="1:32" ht="15" x14ac:dyDescent="0.2">
      <c r="A124" s="9"/>
      <c r="B124" s="84"/>
      <c r="C124" s="84"/>
      <c r="D124" s="84"/>
      <c r="E124" s="84"/>
      <c r="F124" s="85"/>
      <c r="G124" s="86"/>
      <c r="H124" s="86"/>
      <c r="I124" s="86"/>
      <c r="J124" s="86"/>
      <c r="K124" s="87"/>
      <c r="L124" s="87"/>
      <c r="M124" s="87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4"/>
      <c r="AB124" s="84"/>
      <c r="AC124" s="84"/>
      <c r="AD124" s="84"/>
      <c r="AE124" s="84"/>
      <c r="AF124" s="84"/>
    </row>
    <row r="125" spans="1:32" ht="15" x14ac:dyDescent="0.2">
      <c r="A125" s="9"/>
      <c r="B125" s="84"/>
      <c r="C125" s="84"/>
      <c r="D125" s="84"/>
      <c r="E125" s="84"/>
      <c r="F125" s="85"/>
      <c r="G125" s="86"/>
      <c r="H125" s="86"/>
      <c r="I125" s="86"/>
      <c r="J125" s="86"/>
      <c r="K125" s="87"/>
      <c r="L125" s="87"/>
      <c r="M125" s="87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4"/>
      <c r="AB125" s="84"/>
      <c r="AC125" s="84"/>
      <c r="AD125" s="84"/>
      <c r="AE125" s="84"/>
      <c r="AF125" s="84"/>
    </row>
    <row r="126" spans="1:32" ht="15" x14ac:dyDescent="0.2">
      <c r="A126" s="9"/>
      <c r="B126" s="84"/>
      <c r="C126" s="84"/>
      <c r="D126" s="84"/>
      <c r="E126" s="84"/>
      <c r="F126" s="85"/>
      <c r="G126" s="86"/>
      <c r="H126" s="86"/>
      <c r="I126" s="86"/>
      <c r="J126" s="86"/>
      <c r="K126" s="87"/>
      <c r="L126" s="87"/>
      <c r="M126" s="87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4"/>
      <c r="AB126" s="84"/>
      <c r="AC126" s="84"/>
      <c r="AD126" s="84"/>
      <c r="AE126" s="84"/>
      <c r="AF126" s="84"/>
    </row>
    <row r="127" spans="1:32" ht="15" x14ac:dyDescent="0.2">
      <c r="A127" s="9"/>
      <c r="B127" s="84"/>
      <c r="C127" s="84"/>
      <c r="D127" s="84"/>
      <c r="E127" s="84"/>
      <c r="F127" s="85"/>
      <c r="G127" s="86"/>
      <c r="H127" s="86"/>
      <c r="I127" s="86"/>
      <c r="J127" s="86"/>
      <c r="K127" s="87"/>
      <c r="L127" s="87"/>
      <c r="M127" s="87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4"/>
      <c r="AB127" s="84"/>
      <c r="AC127" s="84"/>
      <c r="AD127" s="84"/>
      <c r="AE127" s="84"/>
      <c r="AF127" s="84"/>
    </row>
  </sheetData>
  <mergeCells count="1">
    <mergeCell ref="B2:AF6"/>
  </mergeCells>
  <dataValidations count="1">
    <dataValidation type="list" allowBlank="1" showInputMessage="1" showErrorMessage="1" sqref="B12:B14" xr:uid="{85010E3F-7057-46B1-8A5A-3E015A53BAB1}">
      <formula1>$AA$200:$AA$209</formula1>
    </dataValidation>
  </dataValidations>
  <pageMargins left="0.7" right="0.7" top="0.75" bottom="0.75" header="0.3" footer="0.3"/>
  <pageSetup scale="2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Well Summary</vt:lpstr>
      <vt:lpstr>Well A Stage 1</vt:lpstr>
      <vt:lpstr>Customer header</vt:lpstr>
      <vt:lpstr>Customer dialog</vt:lpstr>
      <vt:lpstr>Project summary</vt:lpstr>
      <vt:lpstr>Well information</vt:lpstr>
      <vt:lpstr>Logs</vt:lpstr>
      <vt:lpstr>Well A Well Summary</vt:lpstr>
      <vt:lpstr>'Well A Stage 1'!Print_Area</vt:lpstr>
      <vt:lpstr>'Well A Well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jswan</dc:creator>
  <cp:lastModifiedBy>jswan</cp:lastModifiedBy>
  <dcterms:created xsi:type="dcterms:W3CDTF">2018-06-19T19:30:42Z</dcterms:created>
  <dcterms:modified xsi:type="dcterms:W3CDTF">2018-06-27T14:30:16Z</dcterms:modified>
</cp:coreProperties>
</file>