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ff.Wesner\OneDrive - The University of South Dakota\USD\Github Projects\salmon_nutrients_contaminants\data\old\"/>
    </mc:Choice>
  </mc:AlternateContent>
  <xr:revisionPtr revIDLastSave="5" documentId="13_ncr:1_{CFE863F9-B8A8-6D48-B0F3-6FEBF035481F}" xr6:coauthVersionLast="36" xr6:coauthVersionMax="45" xr10:uidLastSave="{E75AC477-E2A1-4574-A16F-415EEA24E18F}"/>
  <bookViews>
    <workbookView minimized="1" xWindow="300" yWindow="456" windowWidth="43380" windowHeight="20124" xr2:uid="{528AE5F3-79DB-5847-8B70-00E7D13EFC3C}"/>
  </bookViews>
  <sheets>
    <sheet name="salmon escapement" sheetId="1" r:id="rId1"/>
  </sheets>
  <calcPr calcId="179021"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C83" i="1" l="1"/>
  <c r="AD83"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40" i="1"/>
  <c r="E83" i="1"/>
  <c r="F83" i="1"/>
  <c r="G83" i="1"/>
  <c r="H83" i="1"/>
  <c r="I83" i="1"/>
  <c r="J83" i="1"/>
  <c r="K83" i="1"/>
  <c r="L83" i="1"/>
  <c r="M83" i="1"/>
  <c r="N83" i="1"/>
  <c r="O83" i="1"/>
  <c r="P83" i="1"/>
  <c r="Q83" i="1"/>
  <c r="R83" i="1"/>
  <c r="S83" i="1"/>
  <c r="T83" i="1"/>
  <c r="U83" i="1"/>
  <c r="V83" i="1"/>
  <c r="W83" i="1"/>
  <c r="X83" i="1"/>
  <c r="Y83" i="1"/>
  <c r="Z83" i="1"/>
  <c r="AA83" i="1"/>
  <c r="AB83" i="1"/>
  <c r="D83" i="1"/>
  <c r="AB79" i="1" l="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D11" i="1"/>
  <c r="G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Greg Ruggerone</author>
  </authors>
  <commentList>
    <comment ref="R15" authorId="0" shapeId="0" xr:uid="{CA967016-08E4-FE4A-BCD2-E916678D5C1F}">
      <text>
        <r>
          <rPr>
            <b/>
            <sz val="10"/>
            <color rgb="FF000000"/>
            <rFont val="Tahoma"/>
            <family val="2"/>
          </rPr>
          <t>Greg Ruggerone:</t>
        </r>
        <r>
          <rPr>
            <sz val="10"/>
            <color rgb="FF000000"/>
            <rFont val="Tahoma"/>
            <family val="2"/>
          </rPr>
          <t xml:space="preserve">
</t>
        </r>
        <r>
          <rPr>
            <sz val="10"/>
            <color rgb="FF000000"/>
            <rFont val="Tahoma"/>
            <family val="2"/>
          </rPr>
          <t>Estimated escapement into the three very large watersheds in Western Alaska (Bering Sea).  Some relatively small Chinook runs are not included, but these data represent the large majority of Chinook.</t>
        </r>
      </text>
    </comment>
    <comment ref="S15" authorId="0" shapeId="0" xr:uid="{7C0E3C9F-9024-204D-9863-DCB209908CC2}">
      <text>
        <r>
          <rPr>
            <b/>
            <sz val="10"/>
            <color rgb="FF000000"/>
            <rFont val="Tahoma"/>
            <family val="2"/>
          </rPr>
          <t>Greg Ruggerone:</t>
        </r>
        <r>
          <rPr>
            <sz val="10"/>
            <color rgb="FF000000"/>
            <rFont val="Tahoma"/>
            <family val="2"/>
          </rPr>
          <t xml:space="preserve">
</t>
        </r>
        <r>
          <rPr>
            <sz val="10"/>
            <color rgb="FF000000"/>
            <rFont val="Tahoma"/>
            <family val="2"/>
          </rPr>
          <t>HR = 0.5 of commercial catch, Rogers 1987</t>
        </r>
      </text>
    </comment>
    <comment ref="T15" authorId="0" shapeId="0" xr:uid="{F0A9CC95-540E-C149-B55E-9864A6544194}">
      <text>
        <r>
          <rPr>
            <b/>
            <sz val="10"/>
            <color rgb="FF000000"/>
            <rFont val="Tahoma"/>
            <family val="2"/>
          </rPr>
          <t>Greg Ruggerone:</t>
        </r>
        <r>
          <rPr>
            <sz val="10"/>
            <color rgb="FF000000"/>
            <rFont val="Tahoma"/>
            <family val="2"/>
          </rPr>
          <t xml:space="preserve">
</t>
        </r>
        <r>
          <rPr>
            <sz val="10"/>
            <color rgb="FF000000"/>
            <rFont val="Calibri"/>
            <family val="2"/>
          </rPr>
          <t xml:space="preserve">SEAK does not have large runs of Chinook but they harvest many heading to sothern areas.  Index includes 11 stocks, including the Stikine which is relatively large contributor.  Some small Chinook runs not included. 
</t>
        </r>
        <r>
          <rPr>
            <sz val="10"/>
            <color rgb="FF000000"/>
            <rFont val="Calibri"/>
            <family val="2"/>
          </rPr>
          <t xml:space="preserve">
</t>
        </r>
        <r>
          <rPr>
            <i/>
            <sz val="10"/>
            <color rgb="FF000000"/>
            <rFont val="Calibri"/>
            <family val="2"/>
          </rPr>
          <t>Hagerman, G., M. Vaughn, and J. Priest. 2020. Annual management report for the 2019 Southeast Alaska/Yakutat salmon troll fisheries. Alaska Department of Fish and Game, Fishery Management Report No. 20-21, Anchorage. </t>
        </r>
        <r>
          <rPr>
            <sz val="10"/>
            <color rgb="FF000000"/>
            <rFont val="Calibri"/>
            <family val="2"/>
          </rPr>
          <t xml:space="preserve">
</t>
        </r>
      </text>
    </comment>
    <comment ref="U15" authorId="0" shapeId="0" xr:uid="{1DD59076-3E7F-134D-B1A6-BA89AE53F436}">
      <text>
        <r>
          <rPr>
            <b/>
            <sz val="10"/>
            <color rgb="FF000000"/>
            <rFont val="Tahoma"/>
            <family val="2"/>
          </rPr>
          <t>Greg Ruggerone:</t>
        </r>
        <r>
          <rPr>
            <sz val="10"/>
            <color rgb="FF000000"/>
            <rFont val="Tahoma"/>
            <family val="2"/>
          </rPr>
          <t xml:space="preserve">
</t>
        </r>
        <r>
          <rPr>
            <sz val="10"/>
            <color rgb="FF000000"/>
            <rFont val="Tahoma"/>
            <family val="2"/>
          </rPr>
          <t>Entire coast from Jim Irvine</t>
        </r>
      </text>
    </comment>
    <comment ref="V15" authorId="0" shapeId="0" xr:uid="{DAF02552-4574-1D44-B215-6940160E12A9}">
      <text>
        <r>
          <rPr>
            <b/>
            <sz val="10"/>
            <color rgb="FF000000"/>
            <rFont val="Tahoma"/>
            <family val="2"/>
          </rPr>
          <t>Greg Ruggerone:</t>
        </r>
        <r>
          <rPr>
            <sz val="10"/>
            <color rgb="FF000000"/>
            <rFont val="Tahoma"/>
            <family val="2"/>
          </rPr>
          <t xml:space="preserve">
</t>
        </r>
        <r>
          <rPr>
            <sz val="10"/>
            <color rgb="FF000000"/>
            <rFont val="Tahoma"/>
            <family val="2"/>
          </rPr>
          <t xml:space="preserve">Should we include escapement to hatcheries?  From Rich Carmichael:
</t>
        </r>
        <r>
          <rPr>
            <sz val="10"/>
            <color rgb="FF000000"/>
            <rFont val="Tahoma"/>
            <family val="2"/>
          </rPr>
          <t xml:space="preserve">
</t>
        </r>
        <r>
          <rPr>
            <sz val="14"/>
            <color rgb="FF000000"/>
            <rFont val="+mn-lt"/>
            <charset val="1"/>
          </rPr>
          <t xml:space="preserve">It is a bit complex and variable. Those hatcheries that are strictly harvest augmentation remove all hatchery fish, those not used for broodstock are given away for food or culled and buried or disposed of in another manner.  The strays from harvest augmentation hatcheries that survive to spawn naturally are accounted for in the naturally spawning fish in the natural population that they spawn in.  For supplementation hatcheries some fish are culled in some programs but not all.  </t>
        </r>
        <r>
          <rPr>
            <b/>
            <sz val="14"/>
            <color rgb="FF000000"/>
            <rFont val="+mn-lt"/>
            <charset val="1"/>
          </rPr>
          <t xml:space="preserve">The hatchery fish that are released to spawn naturally and survive to spawn are included in the total naturally spawning fish in the database.  
</t>
        </r>
        <r>
          <rPr>
            <b/>
            <sz val="14"/>
            <color rgb="FF000000"/>
            <rFont val="+mn-lt"/>
            <charset val="1"/>
          </rPr>
          <t xml:space="preserve">
</t>
        </r>
        <r>
          <rPr>
            <sz val="14"/>
            <color rgb="FF000000"/>
            <rFont val="+mn-lt"/>
            <charset val="1"/>
          </rPr>
          <t xml:space="preserve">There are two estimates that might work for your analyses.  </t>
        </r>
        <r>
          <rPr>
            <b/>
            <sz val="14"/>
            <color rgb="FF000000"/>
            <rFont val="+mn-lt"/>
            <charset val="1"/>
          </rPr>
          <t>The first would be the total natural spawners by population, this includes all hatchery fish that were released to spawn or strayed into natural populations and survived to spawn and all natural origin fish that survived to spawn.  This estimate would be considered minimal and biased low as it does not include the nutrient contribution of pre-spawning mortalities</t>
        </r>
        <r>
          <rPr>
            <sz val="14"/>
            <color rgb="FF000000"/>
            <rFont val="+mn-lt"/>
            <charset val="1"/>
          </rPr>
          <t xml:space="preserve">.  I am not sure but I think the natural spawner database on the EPA website has estimates of pre-spawn mortality for some populations.  </t>
        </r>
        <r>
          <rPr>
            <b/>
            <sz val="14"/>
            <color rgb="FF000000"/>
            <rFont val="+mn-lt"/>
            <charset val="1"/>
          </rPr>
          <t>If you can get the pre-spawn mortality number and add it to the total number of naturally spawning fish in each population and then sum all the populations, that would be the best estimate of the inputs.</t>
        </r>
        <r>
          <rPr>
            <sz val="14"/>
            <color rgb="FF000000"/>
            <rFont val="+mn-lt"/>
            <charset val="1"/>
          </rPr>
          <t xml:space="preserve">  You might also apply and average pres-pawn mortality rate to all population specific spawner estimates if the individual rates are not available.  Not sure what data are available for carcass outplanting, not much going on for Oregon Columbia Basin.
</t>
        </r>
        <r>
          <rPr>
            <sz val="14"/>
            <color rgb="FF000000"/>
            <rFont val="+mn-lt"/>
            <charset val="1"/>
          </rPr>
          <t xml:space="preserve">
</t>
        </r>
        <r>
          <rPr>
            <b/>
            <sz val="14"/>
            <color rgb="FF000000"/>
            <rFont val="+mn-lt"/>
            <charset val="1"/>
          </rPr>
          <t>Conclusion by Greg: use natural areas only (exclude hatchery counts) when possible</t>
        </r>
      </text>
    </comment>
    <comment ref="X15" authorId="0" shapeId="0" xr:uid="{8B9030FA-FD1D-F34A-90F8-CBDED30C57CE}">
      <text>
        <r>
          <rPr>
            <b/>
            <sz val="10"/>
            <color rgb="FF000000"/>
            <rFont val="Tahoma"/>
            <family val="2"/>
          </rPr>
          <t>Greg Ruggerone:</t>
        </r>
        <r>
          <rPr>
            <sz val="10"/>
            <color rgb="FF000000"/>
            <rFont val="Tahoma"/>
            <family val="2"/>
          </rPr>
          <t xml:space="preserve">
</t>
        </r>
        <r>
          <rPr>
            <sz val="10"/>
            <color rgb="FF000000"/>
            <rFont val="Tahoma"/>
            <family val="2"/>
          </rPr>
          <t>HR = 0.6 of commercial catch, Rogers 1987</t>
        </r>
      </text>
    </comment>
    <comment ref="Y15" authorId="0" shapeId="0" xr:uid="{5A76D9A3-E2DD-B343-8898-E7C71792C13C}">
      <text>
        <r>
          <rPr>
            <b/>
            <sz val="10"/>
            <color rgb="FF000000"/>
            <rFont val="Tahoma"/>
            <family val="2"/>
          </rPr>
          <t>Greg Ruggerone:</t>
        </r>
        <r>
          <rPr>
            <sz val="10"/>
            <color rgb="FF000000"/>
            <rFont val="Tahoma"/>
            <family val="2"/>
          </rPr>
          <t xml:space="preserve">
</t>
        </r>
        <r>
          <rPr>
            <sz val="10"/>
            <color rgb="FF000000"/>
            <rFont val="Tahoma"/>
            <family val="2"/>
          </rPr>
          <t>HR = 0.6 of commercial catch, Rogers 1987</t>
        </r>
      </text>
    </comment>
    <comment ref="Z15" authorId="0" shapeId="0" xr:uid="{630BD243-E31E-E548-8543-CBAF9E41CAE8}">
      <text>
        <r>
          <rPr>
            <b/>
            <sz val="10"/>
            <color rgb="FF000000"/>
            <rFont val="Tahoma"/>
            <family val="2"/>
          </rPr>
          <t>Greg Ruggerone:</t>
        </r>
        <r>
          <rPr>
            <sz val="10"/>
            <color rgb="FF000000"/>
            <rFont val="Tahoma"/>
            <family val="2"/>
          </rPr>
          <t xml:space="preserve">
</t>
        </r>
        <r>
          <rPr>
            <sz val="10"/>
            <color rgb="FF000000"/>
            <rFont val="Tahoma"/>
            <family val="2"/>
          </rPr>
          <t>HR = 0.7 of commercial catch, Rogers 1987.  Don used up to .75 for SEAK to OR</t>
        </r>
      </text>
    </comment>
    <comment ref="AA15" authorId="0" shapeId="0" xr:uid="{4FD19470-3973-D24E-AA4A-F4CFDB793AB5}">
      <text>
        <r>
          <rPr>
            <b/>
            <sz val="10"/>
            <color rgb="FF000000"/>
            <rFont val="Tahoma"/>
            <family val="2"/>
          </rPr>
          <t>Greg Ruggerone:</t>
        </r>
        <r>
          <rPr>
            <sz val="10"/>
            <color rgb="FF000000"/>
            <rFont val="Tahoma"/>
            <family val="2"/>
          </rPr>
          <t xml:space="preserve">
</t>
        </r>
        <r>
          <rPr>
            <sz val="10"/>
            <color rgb="FF000000"/>
            <rFont val="Tahoma"/>
            <family val="2"/>
          </rPr>
          <t>From Jim Irvine</t>
        </r>
      </text>
    </comment>
    <comment ref="AB15" authorId="0" shapeId="0" xr:uid="{E35831AF-C902-C848-A603-9EB2E336A720}">
      <text>
        <r>
          <rPr>
            <b/>
            <sz val="10"/>
            <color rgb="FF000000"/>
            <rFont val="Tahoma"/>
            <family val="2"/>
          </rPr>
          <t>Greg Ruggerone:</t>
        </r>
        <r>
          <rPr>
            <sz val="10"/>
            <color rgb="FF000000"/>
            <rFont val="Tahoma"/>
            <family val="2"/>
          </rPr>
          <t xml:space="preserve">
</t>
        </r>
        <r>
          <rPr>
            <sz val="10"/>
            <color rgb="FF000000"/>
            <rFont val="Tahoma"/>
            <family val="2"/>
          </rPr>
          <t xml:space="preserve">Should we include escapement to hatcheries?  From Rich Carmichael:
</t>
        </r>
        <r>
          <rPr>
            <sz val="10"/>
            <color rgb="FF000000"/>
            <rFont val="Tahoma"/>
            <family val="2"/>
          </rPr>
          <t xml:space="preserve">
</t>
        </r>
        <r>
          <rPr>
            <sz val="14"/>
            <color rgb="FF000000"/>
            <rFont val="+mn-lt"/>
            <charset val="1"/>
          </rPr>
          <t xml:space="preserve">It is a bit complex and variable. Those hatcheries that are strictly harvest augmentation remove all hatchery fish, those not used for broodstock are given away for food or culled and buried or disposed of in another manner.  The strays from harvest augmentation hatcheries that survive to spawn naturally are accounted for in the naturally spawning fish in the natural population that they spawn in.  For supplementation hatcheries some fish are culled in some programs but not all.  </t>
        </r>
        <r>
          <rPr>
            <b/>
            <sz val="14"/>
            <color rgb="FF000000"/>
            <rFont val="+mn-lt"/>
            <charset val="1"/>
          </rPr>
          <t xml:space="preserve">The hatchery fish that are released to spawn naturally and survive to spawn are included in the total naturally spawning fish in the database.  
</t>
        </r>
        <r>
          <rPr>
            <b/>
            <sz val="14"/>
            <color rgb="FF000000"/>
            <rFont val="+mn-lt"/>
            <charset val="1"/>
          </rPr>
          <t xml:space="preserve">
</t>
        </r>
        <r>
          <rPr>
            <sz val="14"/>
            <color rgb="FF000000"/>
            <rFont val="+mn-lt"/>
            <charset val="1"/>
          </rPr>
          <t xml:space="preserve">There are two estimates that might work for your analyses.  </t>
        </r>
        <r>
          <rPr>
            <b/>
            <sz val="14"/>
            <color rgb="FF000000"/>
            <rFont val="+mn-lt"/>
            <charset val="1"/>
          </rPr>
          <t>The first would be the total natural spawners by population, this includes all hatchery fish that were released to spawn or strayed into natural populations and survived to spawn and all natural origin fish that survived to spawn.  This estimate would be considered minimal and biased low as it does not include the nutrient contribution of pre-spawning mortalities</t>
        </r>
        <r>
          <rPr>
            <sz val="14"/>
            <color rgb="FF000000"/>
            <rFont val="+mn-lt"/>
            <charset val="1"/>
          </rPr>
          <t xml:space="preserve">.  I am not sure but I think the natural spawner database on the EPA website has estimates of pre-spawn mortality for some populations.  </t>
        </r>
        <r>
          <rPr>
            <b/>
            <sz val="14"/>
            <color rgb="FF000000"/>
            <rFont val="+mn-lt"/>
            <charset val="1"/>
          </rPr>
          <t>If you can get the pre-spawn mortality number and add it to the total number of naturally spawning fish in each population and then sum all the populations, that would be the best estimate of the inputs.</t>
        </r>
        <r>
          <rPr>
            <sz val="14"/>
            <color rgb="FF000000"/>
            <rFont val="+mn-lt"/>
            <charset val="1"/>
          </rPr>
          <t xml:space="preserve">  You might also apply and average pres-pawn mortality rate to all population specific spawner estimates if the individual rates are not available.  Not sure what data are available for carcass outplanting, not much going on for Oregon Columbia Basin.
</t>
        </r>
        <r>
          <rPr>
            <sz val="14"/>
            <color rgb="FF000000"/>
            <rFont val="+mn-lt"/>
            <charset val="1"/>
          </rPr>
          <t xml:space="preserve">
</t>
        </r>
        <r>
          <rPr>
            <b/>
            <sz val="14"/>
            <color rgb="FF000000"/>
            <rFont val="+mn-lt"/>
            <charset val="1"/>
          </rPr>
          <t>Conclusion by Greg: use natural areas only (exclude hatchery counts) when possible</t>
        </r>
      </text>
    </comment>
    <comment ref="C41" authorId="0" shapeId="0" xr:uid="{416FB700-F9BB-384B-813C-0A639356A4CE}">
      <text>
        <r>
          <rPr>
            <b/>
            <sz val="10"/>
            <color rgb="FF000000"/>
            <rFont val="Tahoma"/>
            <family val="2"/>
          </rPr>
          <t>Greg Ruggerone:</t>
        </r>
        <r>
          <rPr>
            <sz val="10"/>
            <color rgb="FF000000"/>
            <rFont val="Tahoma"/>
            <family val="2"/>
          </rPr>
          <t xml:space="preserve">
</t>
        </r>
        <r>
          <rPr>
            <sz val="10"/>
            <color rgb="FF000000"/>
            <rFont val="Tahoma"/>
            <family val="2"/>
          </rPr>
          <t>1977 marks the 1976/1977 ocean regime shift that had a huge effect on salmon and other species</t>
        </r>
      </text>
    </comment>
    <comment ref="C44" authorId="0" shapeId="0" xr:uid="{1EE5465D-0066-0044-81DA-109E2C0F5A1C}">
      <text>
        <r>
          <rPr>
            <b/>
            <sz val="10"/>
            <color rgb="FF000000"/>
            <rFont val="Tahoma"/>
            <family val="2"/>
          </rPr>
          <t>Greg Ruggerone:</t>
        </r>
        <r>
          <rPr>
            <sz val="10"/>
            <color rgb="FF000000"/>
            <rFont val="Tahoma"/>
            <family val="2"/>
          </rPr>
          <t xml:space="preserve">
</t>
        </r>
        <r>
          <rPr>
            <sz val="10"/>
            <color rgb="FF000000"/>
            <rFont val="Tahoma"/>
            <family val="2"/>
          </rPr>
          <t xml:space="preserve">FYI, in 1980, there was a strike in Bristol Bay, leading to a huge spawning escapement.  I literally walked on the backs of spawning sockeye (at times) when conducting stream surveys.  </t>
        </r>
      </text>
    </comment>
  </commentList>
</comments>
</file>

<file path=xl/sharedStrings.xml><?xml version="1.0" encoding="utf-8"?>
<sst xmlns="http://schemas.openxmlformats.org/spreadsheetml/2006/main" count="57" uniqueCount="18">
  <si>
    <t>Pink salmon</t>
  </si>
  <si>
    <t>Chum salmon</t>
  </si>
  <si>
    <t>Sockeye salmon</t>
  </si>
  <si>
    <t>Year</t>
  </si>
  <si>
    <t>Bering Sea</t>
  </si>
  <si>
    <t>Central AK</t>
  </si>
  <si>
    <t>SEAK</t>
  </si>
  <si>
    <t>BC/WC</t>
  </si>
  <si>
    <t>SEAK/BC/WC</t>
  </si>
  <si>
    <t>Approximate salmon escapement from fisheries (millions of fish).  Do not use data in this table without permission from Greg Ruggerone (GRuggerone@nrccorp.com; Ruggerone@comcast.net)</t>
  </si>
  <si>
    <t>Chinook salmon</t>
  </si>
  <si>
    <t>updated Oct 22, 2020</t>
  </si>
  <si>
    <t>Western AK (Yukon, Kuskokwim, Nushagak)</t>
  </si>
  <si>
    <t>British Columbia</t>
  </si>
  <si>
    <t>Lower USA natural</t>
  </si>
  <si>
    <t>Coho salmon</t>
  </si>
  <si>
    <t>Western AK</t>
  </si>
  <si>
    <t>The values below are before rounding.  I show these in case we want to lump areas more than shown above.  Rounding can then be applied to the new combined values. The rounded values are what USGS should report,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</si>
</sst>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6"/>
      <color rgb="FFFF0000"/>
      <name val="Calibri"/>
      <family val="2"/>
      <scheme val="minor"/>
    </font>
    <font>
      <sz val="10"/>
      <color rgb="FF000000"/>
      <name val="Tahoma"/>
      <family val="2"/>
    </font>
    <font>
      <b/>
      <sz val="10"/>
      <color rgb="FF000000"/>
      <name val="Tahoma"/>
      <family val="2"/>
    </font>
    <font>
      <sz val="10"/>
      <color rgb="FF000000"/>
      <name val="Calibri"/>
      <family val="2"/>
    </font>
    <font>
      <i/>
      <sz val="10"/>
      <color rgb="FF000000"/>
      <name val="Calibri"/>
      <family val="2"/>
    </font>
    <font>
      <sz val="14"/>
      <color rgb="FF000000"/>
      <name val="+mn-lt"/>
      <charset val="1"/>
    </font>
    <font>
      <b/>
      <sz val="14"/>
      <color rgb="FF000000"/>
      <name val="+mn-lt"/>
      <charset val="1"/>
    </font>
    <font>
      <sz val="14"/>
      <color rgb="FFFF0000"/>
      <name val="Calibri"/>
      <family val="2"/>
      <scheme val="minor"/>
    </font>
  </fonts>
  <fills count="7">
    <fill>
      <patternFill patternType="none"/>
    </fill>
    <fill>
      <patternFill patternType="gray125"/>
    </fill>
    <fill>
      <patternFill patternType="solid">
        <fgColor rgb="FFFF00FF"/>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0" fillId="0" borderId="0" xfId="0" applyAlignment="1">
      <alignment horizontal="right"/>
    </xf>
    <xf numFmtId="164" fontId="0" fillId="0" borderId="0" xfId="0" applyNumberFormat="1" applyAlignment="1">
      <alignment horizontal="right"/>
    </xf>
    <xf numFmtId="164" fontId="0" fillId="0" borderId="0" xfId="0" applyNumberFormat="1"/>
    <xf numFmtId="0" fontId="2" fillId="0" borderId="0" xfId="0" applyFont="1"/>
    <xf numFmtId="0" fontId="4" fillId="0" borderId="0" xfId="0" applyFont="1"/>
    <xf numFmtId="0" fontId="3" fillId="0" borderId="0" xfId="0" applyFont="1" applyAlignment="1">
      <alignment horizontal="center" wrapText="1"/>
    </xf>
    <xf numFmtId="2" fontId="0" fillId="0" borderId="0" xfId="0" applyNumberFormat="1"/>
    <xf numFmtId="0" fontId="2" fillId="5" borderId="0" xfId="0" applyFont="1" applyFill="1"/>
    <xf numFmtId="0" fontId="2" fillId="6" borderId="0" xfId="0" applyFont="1" applyFill="1"/>
    <xf numFmtId="0" fontId="11" fillId="0" borderId="0" xfId="0" applyFont="1"/>
    <xf numFmtId="2"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482600</xdr:colOff>
      <xdr:row>0</xdr:row>
      <xdr:rowOff>12700</xdr:rowOff>
    </xdr:from>
    <xdr:to>
      <xdr:col>23</xdr:col>
      <xdr:colOff>266700</xdr:colOff>
      <xdr:row>8</xdr:row>
      <xdr:rowOff>165100</xdr:rowOff>
    </xdr:to>
    <xdr:sp macro="" textlink="">
      <xdr:nvSpPr>
        <xdr:cNvPr id="2" name="TextBox 1">
          <a:extLst>
            <a:ext uri="{FF2B5EF4-FFF2-40B4-BE49-F238E27FC236}">
              <a16:creationId xmlns:a16="http://schemas.microsoft.com/office/drawing/2014/main" id="{D42D6EFF-C447-BE4E-8CA4-217A2734068B}"/>
            </a:ext>
          </a:extLst>
        </xdr:cNvPr>
        <xdr:cNvSpPr txBox="1"/>
      </xdr:nvSpPr>
      <xdr:spPr>
        <a:xfrm>
          <a:off x="2133600" y="12700"/>
          <a:ext cx="17957800"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Spawning escapement to rivers in each region of North America</a:t>
          </a:r>
          <a:r>
            <a:rPr lang="en-US" sz="1400" baseline="0"/>
            <a:t> </a:t>
          </a:r>
          <a:r>
            <a:rPr lang="en-US" sz="1400"/>
            <a:t>was approximated by subtracting commercial harvest (NPAFC 2020; A.</a:t>
          </a:r>
          <a:r>
            <a:rPr lang="en-US" sz="1400" baseline="0"/>
            <a:t> Munro and R. Brenner, ADF&amp;G, pers. comm.</a:t>
          </a:r>
          <a:r>
            <a:rPr lang="en-US" sz="1400"/>
            <a:t>) from total abundance (Ruggerone and Irvine (2018). Subsistence</a:t>
          </a:r>
          <a:r>
            <a:rPr lang="en-US" sz="1400" baseline="0"/>
            <a:t> and sport catch was also incorporated into calculation in Western and Central Alaska. High seas catch of AK sockeye and chum, which were included in total abundance values, were subtracted.</a:t>
          </a:r>
        </a:p>
        <a:p>
          <a:endParaRPr lang="en-US" sz="1400" baseline="0"/>
        </a:p>
        <a:p>
          <a:r>
            <a:rPr lang="en-US" sz="1400" baseline="0"/>
            <a:t>I think these data should be suitable for your needs, but I would not want people to use this to estimate harvest rates, for example.  Escapement of pink salmon in the Bering Sea region is not very accurate because it is rarely monitored, but relatively few pink salmon return to this region.  I summed SEAK with BC/WA sockeye because a fair number of BC sockeye are harvested in SEAK.  The sockeye run to SEAK is small compared with the run to BC .</a:t>
          </a:r>
        </a:p>
        <a:p>
          <a:r>
            <a:rPr lang="en-US" sz="1400" baseline="0"/>
            <a:t>Greg  Ruggerone Sept 14, 2020.  Updated Oct 22, 2020</a:t>
          </a:r>
        </a:p>
      </xdr:txBody>
    </xdr:sp>
    <xdr:clientData/>
  </xdr:twoCellAnchor>
  <xdr:twoCellAnchor>
    <xdr:from>
      <xdr:col>17</xdr:col>
      <xdr:colOff>584200</xdr:colOff>
      <xdr:row>20</xdr:row>
      <xdr:rowOff>76200</xdr:rowOff>
    </xdr:from>
    <xdr:to>
      <xdr:col>21</xdr:col>
      <xdr:colOff>825500</xdr:colOff>
      <xdr:row>32</xdr:row>
      <xdr:rowOff>152400</xdr:rowOff>
    </xdr:to>
    <xdr:sp macro="" textlink="">
      <xdr:nvSpPr>
        <xdr:cNvPr id="8" name="TextBox 7">
          <a:extLst>
            <a:ext uri="{FF2B5EF4-FFF2-40B4-BE49-F238E27FC236}">
              <a16:creationId xmlns:a16="http://schemas.microsoft.com/office/drawing/2014/main" id="{4B1A0867-2ABF-E747-A401-201F12C08110}"/>
            </a:ext>
          </a:extLst>
        </xdr:cNvPr>
        <xdr:cNvSpPr txBox="1"/>
      </xdr:nvSpPr>
      <xdr:spPr>
        <a:xfrm>
          <a:off x="15278100" y="4940300"/>
          <a:ext cx="3962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Very few Chinook and coho escapement estimates readily available prior to 1976.  One couls estimate early</a:t>
          </a:r>
          <a:r>
            <a:rPr lang="en-US" sz="1400" baseline="0"/>
            <a:t> escapement using a harvest rate approach, however SEAK, BC, and lower USA would need to be lumped together because these stocks are harevested throughout this large region.  </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7DF2-6ECD-FF4C-BA11-232108B78706}">
  <dimension ref="C10:AD151"/>
  <sheetViews>
    <sheetView tabSelected="1" topLeftCell="T61" workbookViewId="0">
      <selection activeCell="AB83" sqref="AB83:AD83"/>
    </sheetView>
  </sheetViews>
  <sheetFormatPr defaultColWidth="11.19921875" defaultRowHeight="15.6"/>
  <cols>
    <col min="4" max="7" width="12.69921875" bestFit="1" customWidth="1"/>
    <col min="9" max="10" width="11.69921875" bestFit="1" customWidth="1"/>
    <col min="11" max="11" width="10" customWidth="1"/>
    <col min="12" max="12" width="12.69921875" bestFit="1" customWidth="1"/>
    <col min="14" max="14" width="11.69921875" customWidth="1"/>
    <col min="15" max="15" width="11.796875" customWidth="1"/>
    <col min="16" max="16" width="15.796875" customWidth="1"/>
    <col min="17" max="17" width="13.5" customWidth="1"/>
    <col min="18" max="18" width="19.5" customWidth="1"/>
    <col min="22" max="22" width="13.19921875" customWidth="1"/>
  </cols>
  <sheetData>
    <row r="10" spans="3:28" ht="21">
      <c r="C10" s="9" t="s">
        <v>11</v>
      </c>
    </row>
    <row r="11" spans="3:28">
      <c r="D11" s="7">
        <f>ROUND(D17,1)</f>
        <v>0.3</v>
      </c>
      <c r="G11" s="7">
        <f>ROUND(G17,1)</f>
        <v>8.3000000000000007</v>
      </c>
    </row>
    <row r="12" spans="3:28" ht="18">
      <c r="C12" s="8" t="s">
        <v>9</v>
      </c>
      <c r="D12" s="8"/>
    </row>
    <row r="14" spans="3:28" ht="18">
      <c r="D14" s="1" t="s">
        <v>0</v>
      </c>
      <c r="E14" s="1"/>
      <c r="F14" s="1"/>
      <c r="G14" s="1"/>
      <c r="H14" s="2"/>
      <c r="I14" s="3" t="s">
        <v>1</v>
      </c>
      <c r="J14" s="3"/>
      <c r="K14" s="3"/>
      <c r="L14" s="3"/>
      <c r="M14" s="2"/>
      <c r="N14" s="4" t="s">
        <v>2</v>
      </c>
      <c r="O14" s="4"/>
      <c r="P14" s="4"/>
      <c r="R14" s="12" t="s">
        <v>10</v>
      </c>
      <c r="S14" s="12"/>
      <c r="T14" s="12"/>
      <c r="U14" s="12"/>
      <c r="V14" s="12"/>
      <c r="X14" s="13" t="s">
        <v>15</v>
      </c>
      <c r="Y14" s="13"/>
      <c r="Z14" s="13"/>
      <c r="AA14" s="13"/>
      <c r="AB14" s="13"/>
    </row>
    <row r="15" spans="3:28" ht="54" customHeight="1">
      <c r="C15" s="5" t="s">
        <v>3</v>
      </c>
      <c r="D15" s="5" t="s">
        <v>4</v>
      </c>
      <c r="E15" s="5" t="s">
        <v>5</v>
      </c>
      <c r="F15" s="5" t="s">
        <v>6</v>
      </c>
      <c r="G15" s="5" t="s">
        <v>7</v>
      </c>
      <c r="H15" s="5"/>
      <c r="I15" s="5" t="s">
        <v>4</v>
      </c>
      <c r="J15" s="5" t="s">
        <v>5</v>
      </c>
      <c r="K15" s="5" t="s">
        <v>6</v>
      </c>
      <c r="L15" s="5" t="s">
        <v>7</v>
      </c>
      <c r="M15" s="5"/>
      <c r="N15" t="s">
        <v>4</v>
      </c>
      <c r="O15" s="5" t="s">
        <v>5</v>
      </c>
      <c r="P15" s="5" t="s">
        <v>8</v>
      </c>
      <c r="R15" s="10" t="s">
        <v>12</v>
      </c>
      <c r="S15" s="10" t="s">
        <v>5</v>
      </c>
      <c r="T15" s="10" t="s">
        <v>6</v>
      </c>
      <c r="U15" s="10" t="s">
        <v>13</v>
      </c>
      <c r="V15" s="10" t="s">
        <v>14</v>
      </c>
      <c r="X15" s="10" t="s">
        <v>16</v>
      </c>
      <c r="Y15" s="10" t="s">
        <v>5</v>
      </c>
      <c r="Z15" s="10" t="s">
        <v>6</v>
      </c>
      <c r="AA15" s="10" t="s">
        <v>13</v>
      </c>
      <c r="AB15" s="10" t="s">
        <v>14</v>
      </c>
    </row>
    <row r="16" spans="3:28">
      <c r="C16">
        <v>1952</v>
      </c>
      <c r="D16" s="6">
        <v>4</v>
      </c>
      <c r="E16" s="6">
        <v>7</v>
      </c>
      <c r="F16" s="6">
        <v>10</v>
      </c>
      <c r="G16" s="6">
        <v>3.7</v>
      </c>
      <c r="H16" s="6"/>
      <c r="I16" s="6">
        <v>3.9</v>
      </c>
      <c r="J16" s="6">
        <v>2.1</v>
      </c>
      <c r="K16" s="6">
        <v>2.2999999999999998</v>
      </c>
      <c r="L16" s="6">
        <v>3</v>
      </c>
      <c r="M16" s="6"/>
      <c r="N16" s="6">
        <v>12.5</v>
      </c>
      <c r="O16" s="6">
        <v>2.2000000000000002</v>
      </c>
      <c r="P16" s="6">
        <v>6.7</v>
      </c>
    </row>
    <row r="17" spans="3:16">
      <c r="C17">
        <v>1953</v>
      </c>
      <c r="D17" s="6">
        <v>0.3</v>
      </c>
      <c r="E17" s="6">
        <v>7.1</v>
      </c>
      <c r="F17" s="6">
        <v>6.5</v>
      </c>
      <c r="G17" s="6">
        <v>8.3000000000000007</v>
      </c>
      <c r="H17" s="6"/>
      <c r="I17" s="6">
        <v>3.9</v>
      </c>
      <c r="J17" s="6">
        <v>2.1</v>
      </c>
      <c r="K17" s="6">
        <v>2.2000000000000002</v>
      </c>
      <c r="L17" s="6">
        <v>2.2999999999999998</v>
      </c>
      <c r="M17" s="6"/>
      <c r="N17" s="6">
        <v>5.4</v>
      </c>
      <c r="O17" s="6">
        <v>1.8</v>
      </c>
      <c r="P17" s="6">
        <v>6.7</v>
      </c>
    </row>
    <row r="18" spans="3:16">
      <c r="C18">
        <v>1954</v>
      </c>
      <c r="D18" s="6">
        <v>3.9</v>
      </c>
      <c r="E18" s="6">
        <v>10.8</v>
      </c>
      <c r="F18" s="6">
        <v>9.4</v>
      </c>
      <c r="G18" s="6">
        <v>6.4</v>
      </c>
      <c r="H18" s="6"/>
      <c r="I18" s="6">
        <v>4.0999999999999996</v>
      </c>
      <c r="J18" s="6">
        <v>2.9</v>
      </c>
      <c r="K18" s="6">
        <v>2.2999999999999998</v>
      </c>
      <c r="L18" s="6">
        <v>2.4</v>
      </c>
      <c r="M18" s="6"/>
      <c r="N18" s="6">
        <v>4.3</v>
      </c>
      <c r="O18" s="6">
        <v>2.4</v>
      </c>
      <c r="P18" s="6">
        <v>8</v>
      </c>
    </row>
    <row r="19" spans="3:16">
      <c r="C19">
        <v>1955</v>
      </c>
      <c r="D19" s="6">
        <v>0.3</v>
      </c>
      <c r="E19" s="6">
        <v>10.5</v>
      </c>
      <c r="F19" s="6">
        <v>9.6999999999999993</v>
      </c>
      <c r="G19" s="6">
        <v>5.0999999999999996</v>
      </c>
      <c r="H19" s="6"/>
      <c r="I19" s="6">
        <v>3.7</v>
      </c>
      <c r="J19" s="6">
        <v>2.2000000000000002</v>
      </c>
      <c r="K19" s="6">
        <v>1.6</v>
      </c>
      <c r="L19" s="6">
        <v>1.8</v>
      </c>
      <c r="M19" s="6"/>
      <c r="N19" s="6">
        <v>2.1</v>
      </c>
      <c r="O19" s="6">
        <v>2.2999999999999998</v>
      </c>
      <c r="P19" s="6">
        <v>5.2</v>
      </c>
    </row>
    <row r="20" spans="3:16">
      <c r="C20">
        <v>1956</v>
      </c>
      <c r="D20" s="6">
        <v>3.9</v>
      </c>
      <c r="E20" s="6">
        <v>7.9</v>
      </c>
      <c r="F20" s="6">
        <v>12.5</v>
      </c>
      <c r="G20" s="6">
        <v>4.5</v>
      </c>
      <c r="H20" s="6"/>
      <c r="I20" s="6">
        <v>4</v>
      </c>
      <c r="J20" s="6">
        <v>2.5</v>
      </c>
      <c r="K20" s="6">
        <v>2</v>
      </c>
      <c r="L20" s="6">
        <v>1.9</v>
      </c>
      <c r="M20" s="6"/>
      <c r="N20" s="6">
        <v>13.1</v>
      </c>
      <c r="O20" s="6">
        <v>2.7</v>
      </c>
      <c r="P20" s="6">
        <v>5.3</v>
      </c>
    </row>
    <row r="21" spans="3:16">
      <c r="C21">
        <v>1957</v>
      </c>
      <c r="D21" s="6">
        <v>0.3</v>
      </c>
      <c r="E21" s="6">
        <v>4.8</v>
      </c>
      <c r="F21" s="6">
        <v>8</v>
      </c>
      <c r="G21" s="6">
        <v>3.4</v>
      </c>
      <c r="H21" s="6"/>
      <c r="I21" s="6">
        <v>3.9</v>
      </c>
      <c r="J21" s="6">
        <v>2.9</v>
      </c>
      <c r="K21" s="6">
        <v>2.2000000000000002</v>
      </c>
      <c r="L21" s="6">
        <v>3.8</v>
      </c>
      <c r="M21" s="6"/>
      <c r="N21" s="6">
        <v>6.7</v>
      </c>
      <c r="O21" s="6">
        <v>2.4</v>
      </c>
      <c r="P21" s="6">
        <v>4.0999999999999996</v>
      </c>
    </row>
    <row r="22" spans="3:16">
      <c r="C22">
        <v>1958</v>
      </c>
      <c r="D22" s="6">
        <v>2.9</v>
      </c>
      <c r="E22" s="6">
        <v>6.7</v>
      </c>
      <c r="F22" s="6">
        <v>10.1</v>
      </c>
      <c r="G22" s="6">
        <v>3.3</v>
      </c>
      <c r="H22" s="6"/>
      <c r="I22" s="6">
        <v>4</v>
      </c>
      <c r="J22" s="6">
        <v>2.2000000000000002</v>
      </c>
      <c r="K22" s="6">
        <v>2</v>
      </c>
      <c r="L22" s="6">
        <v>2.8</v>
      </c>
      <c r="M22" s="6"/>
      <c r="N22" s="6">
        <v>3.5</v>
      </c>
      <c r="O22" s="6">
        <v>2.2000000000000002</v>
      </c>
      <c r="P22" s="6">
        <v>6.9</v>
      </c>
    </row>
    <row r="23" spans="3:16">
      <c r="C23">
        <v>1959</v>
      </c>
      <c r="D23" s="6">
        <v>0.3</v>
      </c>
      <c r="E23" s="6">
        <v>7.6</v>
      </c>
      <c r="F23" s="6">
        <v>8.6999999999999993</v>
      </c>
      <c r="G23" s="6">
        <v>2.8</v>
      </c>
      <c r="H23" s="6"/>
      <c r="I23" s="6">
        <v>4.0999999999999996</v>
      </c>
      <c r="J23" s="6">
        <v>2.5</v>
      </c>
      <c r="K23" s="6">
        <v>1.5</v>
      </c>
      <c r="L23" s="6">
        <v>3.3</v>
      </c>
      <c r="M23" s="6"/>
      <c r="N23" s="6">
        <v>8.6999999999999993</v>
      </c>
      <c r="O23" s="6">
        <v>2.4</v>
      </c>
      <c r="P23" s="6">
        <v>8.5</v>
      </c>
    </row>
    <row r="24" spans="3:16">
      <c r="C24">
        <v>1960</v>
      </c>
      <c r="D24" s="6">
        <v>3.7</v>
      </c>
      <c r="E24" s="6">
        <v>9.6999999999999993</v>
      </c>
      <c r="F24" s="6">
        <v>4.7</v>
      </c>
      <c r="G24" s="6">
        <v>4.8</v>
      </c>
      <c r="H24" s="6"/>
      <c r="I24" s="6">
        <v>4.5999999999999996</v>
      </c>
      <c r="J24" s="6">
        <v>2.5</v>
      </c>
      <c r="K24" s="6">
        <v>1</v>
      </c>
      <c r="L24" s="6">
        <v>2.7</v>
      </c>
      <c r="M24" s="6"/>
      <c r="N24" s="6">
        <v>23.1</v>
      </c>
      <c r="O24" s="6">
        <v>2.6</v>
      </c>
      <c r="P24" s="6">
        <v>6.6</v>
      </c>
    </row>
    <row r="25" spans="3:16">
      <c r="C25">
        <v>1961</v>
      </c>
      <c r="D25" s="6">
        <v>0.2</v>
      </c>
      <c r="E25" s="6">
        <v>10.7</v>
      </c>
      <c r="F25" s="6">
        <v>3.2</v>
      </c>
      <c r="G25" s="6">
        <v>11.1</v>
      </c>
      <c r="H25" s="6"/>
      <c r="I25" s="6">
        <v>3.6</v>
      </c>
      <c r="J25" s="6">
        <v>1.9</v>
      </c>
      <c r="K25" s="6">
        <v>1.2</v>
      </c>
      <c r="L25" s="6">
        <v>2.5</v>
      </c>
      <c r="M25" s="6"/>
      <c r="N25" s="6">
        <v>7.1</v>
      </c>
      <c r="O25" s="6">
        <v>2.5</v>
      </c>
      <c r="P25" s="6">
        <v>7.6</v>
      </c>
    </row>
    <row r="26" spans="3:16">
      <c r="C26">
        <v>1962</v>
      </c>
      <c r="D26" s="6">
        <v>2.2999999999999998</v>
      </c>
      <c r="E26" s="6">
        <v>12.2</v>
      </c>
      <c r="F26" s="6">
        <v>6.5</v>
      </c>
      <c r="G26" s="6">
        <v>14.3</v>
      </c>
      <c r="H26" s="6"/>
      <c r="I26" s="6">
        <v>3.8</v>
      </c>
      <c r="J26" s="6">
        <v>2.9</v>
      </c>
      <c r="K26" s="6">
        <v>1.3</v>
      </c>
      <c r="L26" s="6">
        <v>2.9</v>
      </c>
      <c r="M26" s="6"/>
      <c r="N26" s="6">
        <v>6.5</v>
      </c>
      <c r="O26" s="6">
        <v>3</v>
      </c>
      <c r="P26" s="6">
        <v>7.1</v>
      </c>
    </row>
    <row r="27" spans="3:16">
      <c r="C27">
        <v>1963</v>
      </c>
      <c r="D27" s="6">
        <v>0.3</v>
      </c>
      <c r="E27" s="6">
        <v>9</v>
      </c>
      <c r="F27" s="6">
        <v>11.2</v>
      </c>
      <c r="G27" s="6">
        <v>7.9</v>
      </c>
      <c r="H27" s="6"/>
      <c r="I27" s="6">
        <v>3</v>
      </c>
      <c r="J27" s="6">
        <v>2.2999999999999998</v>
      </c>
      <c r="K27" s="6">
        <v>1.1000000000000001</v>
      </c>
      <c r="L27" s="6">
        <v>3.5</v>
      </c>
      <c r="M27" s="6"/>
      <c r="N27" s="6">
        <v>4.7</v>
      </c>
      <c r="O27" s="6">
        <v>2.6</v>
      </c>
      <c r="P27" s="6">
        <v>9.1</v>
      </c>
    </row>
    <row r="28" spans="3:16">
      <c r="C28">
        <v>1964</v>
      </c>
      <c r="D28" s="6">
        <v>2.1</v>
      </c>
      <c r="E28" s="6">
        <v>15.5</v>
      </c>
      <c r="F28" s="6">
        <v>7.8</v>
      </c>
      <c r="G28" s="6">
        <v>8.5</v>
      </c>
      <c r="H28" s="6"/>
      <c r="I28" s="6">
        <v>3.6</v>
      </c>
      <c r="J28" s="6">
        <v>3.3</v>
      </c>
      <c r="K28" s="6">
        <v>1.1000000000000001</v>
      </c>
      <c r="L28" s="6">
        <v>4.5</v>
      </c>
      <c r="M28" s="6"/>
      <c r="N28" s="6">
        <v>5.3</v>
      </c>
      <c r="O28" s="6">
        <v>2.6</v>
      </c>
      <c r="P28" s="6">
        <v>6.4</v>
      </c>
    </row>
    <row r="29" spans="3:16">
      <c r="C29">
        <v>1965</v>
      </c>
      <c r="D29" s="6">
        <v>0.1</v>
      </c>
      <c r="E29" s="6">
        <v>6.4</v>
      </c>
      <c r="F29" s="6">
        <v>6.9</v>
      </c>
      <c r="G29" s="6">
        <v>18</v>
      </c>
      <c r="H29" s="6"/>
      <c r="I29" s="6">
        <v>3.2</v>
      </c>
      <c r="J29" s="6">
        <v>1.6</v>
      </c>
      <c r="K29" s="6">
        <v>1.2</v>
      </c>
      <c r="L29" s="6">
        <v>2.2000000000000002</v>
      </c>
      <c r="M29" s="6"/>
      <c r="N29" s="6">
        <v>29.8</v>
      </c>
      <c r="O29" s="6">
        <v>2.9</v>
      </c>
      <c r="P29" s="6">
        <v>4</v>
      </c>
    </row>
    <row r="30" spans="3:16">
      <c r="C30">
        <v>1966</v>
      </c>
      <c r="D30" s="6">
        <v>3.2</v>
      </c>
      <c r="E30" s="6">
        <v>11.5</v>
      </c>
      <c r="F30" s="6">
        <v>9.5</v>
      </c>
      <c r="G30" s="6">
        <v>7.8</v>
      </c>
      <c r="H30" s="6"/>
      <c r="I30" s="6">
        <v>3.2</v>
      </c>
      <c r="J30" s="6">
        <v>2.4</v>
      </c>
      <c r="K30" s="6">
        <v>1.7</v>
      </c>
      <c r="L30" s="6">
        <v>4.5</v>
      </c>
      <c r="M30" s="6"/>
      <c r="N30" s="6">
        <v>9.3000000000000007</v>
      </c>
      <c r="O30" s="6">
        <v>3.3</v>
      </c>
      <c r="P30" s="6">
        <v>5.7</v>
      </c>
    </row>
    <row r="31" spans="3:16">
      <c r="C31">
        <v>1967</v>
      </c>
      <c r="D31" s="6">
        <v>0.2</v>
      </c>
      <c r="E31" s="6">
        <v>4.5</v>
      </c>
      <c r="F31" s="6">
        <v>3.1</v>
      </c>
      <c r="G31" s="6">
        <v>14.6</v>
      </c>
      <c r="H31" s="6"/>
      <c r="I31" s="6">
        <v>3</v>
      </c>
      <c r="J31" s="6">
        <v>1.5</v>
      </c>
      <c r="K31" s="6">
        <v>2.2999999999999998</v>
      </c>
      <c r="L31" s="6">
        <v>3.2</v>
      </c>
      <c r="M31" s="6"/>
      <c r="N31" s="6">
        <v>6.9</v>
      </c>
      <c r="O31" s="6">
        <v>2.7</v>
      </c>
      <c r="P31" s="6">
        <v>4.9000000000000004</v>
      </c>
    </row>
    <row r="32" spans="3:16">
      <c r="C32">
        <v>1968</v>
      </c>
      <c r="D32" s="6">
        <v>6.6</v>
      </c>
      <c r="E32" s="6">
        <v>11.1</v>
      </c>
      <c r="F32" s="6">
        <v>8.3000000000000007</v>
      </c>
      <c r="G32" s="6">
        <v>15.4</v>
      </c>
      <c r="H32" s="6"/>
      <c r="I32" s="6">
        <v>3.3</v>
      </c>
      <c r="J32" s="6">
        <v>2.2999999999999998</v>
      </c>
      <c r="K32" s="6">
        <v>1.3</v>
      </c>
      <c r="L32" s="6">
        <v>5.8</v>
      </c>
      <c r="M32" s="6"/>
      <c r="N32" s="6">
        <v>5</v>
      </c>
      <c r="O32" s="6">
        <v>3.3</v>
      </c>
      <c r="P32" s="6">
        <v>11.4</v>
      </c>
    </row>
    <row r="33" spans="3:30">
      <c r="C33">
        <v>1969</v>
      </c>
      <c r="D33" s="6">
        <v>0.4</v>
      </c>
      <c r="E33" s="6">
        <v>6.9</v>
      </c>
      <c r="F33" s="6">
        <v>6.4</v>
      </c>
      <c r="G33" s="6">
        <v>11.2</v>
      </c>
      <c r="H33" s="6"/>
      <c r="I33" s="6">
        <v>3.1</v>
      </c>
      <c r="J33" s="6">
        <v>1.1000000000000001</v>
      </c>
      <c r="K33" s="6">
        <v>0.9</v>
      </c>
      <c r="L33" s="6">
        <v>3.7</v>
      </c>
      <c r="M33" s="6"/>
      <c r="N33" s="6">
        <v>13.7</v>
      </c>
      <c r="O33" s="6">
        <v>2.9</v>
      </c>
      <c r="P33" s="6">
        <v>4</v>
      </c>
    </row>
    <row r="34" spans="3:30">
      <c r="C34">
        <v>1970</v>
      </c>
      <c r="D34" s="6">
        <v>1.3</v>
      </c>
      <c r="E34" s="6">
        <v>8.9</v>
      </c>
      <c r="F34" s="6">
        <v>7.3</v>
      </c>
      <c r="G34" s="6">
        <v>7.5</v>
      </c>
      <c r="H34" s="6"/>
      <c r="I34" s="6">
        <v>4.2</v>
      </c>
      <c r="J34" s="6">
        <v>1.9</v>
      </c>
      <c r="K34" s="6">
        <v>2.1</v>
      </c>
      <c r="L34" s="6">
        <v>6.2</v>
      </c>
      <c r="M34" s="6"/>
      <c r="N34" s="6">
        <v>18.600000000000001</v>
      </c>
      <c r="O34" s="6">
        <v>3.7</v>
      </c>
      <c r="P34" s="6">
        <v>6.6</v>
      </c>
    </row>
    <row r="35" spans="3:30">
      <c r="C35">
        <v>1971</v>
      </c>
      <c r="D35" s="6">
        <v>0.1</v>
      </c>
      <c r="E35" s="6">
        <v>6.5</v>
      </c>
      <c r="F35" s="6">
        <v>9.4</v>
      </c>
      <c r="G35" s="6">
        <v>4.3</v>
      </c>
      <c r="H35" s="6"/>
      <c r="I35" s="6">
        <v>3.6</v>
      </c>
      <c r="J35" s="6">
        <v>2</v>
      </c>
      <c r="K35" s="6">
        <v>2.4</v>
      </c>
      <c r="L35" s="6">
        <v>3.1</v>
      </c>
      <c r="M35" s="6"/>
      <c r="N35" s="6">
        <v>7.5</v>
      </c>
      <c r="O35" s="6">
        <v>3.3</v>
      </c>
      <c r="P35" s="6">
        <v>23</v>
      </c>
    </row>
    <row r="36" spans="3:30">
      <c r="C36">
        <v>1972</v>
      </c>
      <c r="D36" s="6">
        <v>0.4</v>
      </c>
      <c r="E36" s="6">
        <v>4.3</v>
      </c>
      <c r="F36" s="6">
        <v>8.4</v>
      </c>
      <c r="G36" s="6">
        <v>10.1</v>
      </c>
      <c r="H36" s="6"/>
      <c r="I36" s="6">
        <v>3.4</v>
      </c>
      <c r="J36" s="6">
        <v>2.2000000000000002</v>
      </c>
      <c r="K36" s="6">
        <v>2.5</v>
      </c>
      <c r="L36" s="6">
        <v>7.1</v>
      </c>
      <c r="M36" s="6"/>
      <c r="N36" s="6">
        <v>3.5</v>
      </c>
      <c r="O36" s="6">
        <v>2.7</v>
      </c>
      <c r="P36" s="6">
        <v>6.4</v>
      </c>
    </row>
    <row r="37" spans="3:30">
      <c r="C37">
        <v>1973</v>
      </c>
      <c r="D37" s="6">
        <v>0.3</v>
      </c>
      <c r="E37" s="6">
        <v>5.4</v>
      </c>
      <c r="F37" s="6">
        <v>8.1</v>
      </c>
      <c r="G37" s="6">
        <v>4.4000000000000004</v>
      </c>
      <c r="H37" s="6"/>
      <c r="I37" s="6">
        <v>4</v>
      </c>
      <c r="J37" s="6">
        <v>3</v>
      </c>
      <c r="K37" s="6">
        <v>2.7</v>
      </c>
      <c r="L37" s="6">
        <v>6.5</v>
      </c>
      <c r="M37" s="6"/>
      <c r="N37" s="6">
        <v>2</v>
      </c>
      <c r="O37" s="6">
        <v>2.7</v>
      </c>
      <c r="P37" s="6">
        <v>8.6</v>
      </c>
    </row>
    <row r="38" spans="3:30">
      <c r="C38">
        <v>1974</v>
      </c>
      <c r="D38" s="6">
        <v>2.8</v>
      </c>
      <c r="E38" s="6">
        <v>6.5</v>
      </c>
      <c r="F38" s="6">
        <v>7.1</v>
      </c>
      <c r="G38" s="6">
        <v>8.6999999999999993</v>
      </c>
      <c r="H38" s="6"/>
      <c r="I38" s="6">
        <v>4.5</v>
      </c>
      <c r="J38" s="6">
        <v>1.9</v>
      </c>
      <c r="K38" s="6">
        <v>2.9</v>
      </c>
      <c r="L38" s="6">
        <v>3.9</v>
      </c>
      <c r="M38" s="6"/>
      <c r="N38" s="6">
        <v>9.6999999999999993</v>
      </c>
      <c r="O38" s="6">
        <v>2.9</v>
      </c>
      <c r="P38" s="6">
        <v>8.1999999999999993</v>
      </c>
    </row>
    <row r="39" spans="3:30">
      <c r="C39">
        <v>1975</v>
      </c>
      <c r="D39" s="6">
        <v>0.3</v>
      </c>
      <c r="E39" s="6">
        <v>7.3</v>
      </c>
      <c r="F39" s="6">
        <v>9</v>
      </c>
      <c r="G39" s="6">
        <v>11.8</v>
      </c>
      <c r="H39" s="6"/>
      <c r="I39" s="6">
        <v>6.1</v>
      </c>
      <c r="J39" s="6">
        <v>2.4</v>
      </c>
      <c r="K39" s="6">
        <v>1.8</v>
      </c>
      <c r="L39" s="6">
        <v>2.5</v>
      </c>
      <c r="M39" s="6"/>
      <c r="N39" s="6">
        <v>20.8</v>
      </c>
      <c r="O39" s="6">
        <v>2.5</v>
      </c>
      <c r="P39" s="6">
        <v>5</v>
      </c>
    </row>
    <row r="40" spans="3:30">
      <c r="C40">
        <v>1976</v>
      </c>
      <c r="D40" s="6">
        <v>2.9</v>
      </c>
      <c r="E40" s="6">
        <v>10.5</v>
      </c>
      <c r="F40" s="6">
        <v>23</v>
      </c>
      <c r="G40" s="6">
        <v>9.3000000000000007</v>
      </c>
      <c r="H40" s="6"/>
      <c r="I40" s="6">
        <v>4.4000000000000004</v>
      </c>
      <c r="J40" s="6">
        <v>1.5</v>
      </c>
      <c r="K40" s="6">
        <v>5.0999999999999996</v>
      </c>
      <c r="L40" s="6">
        <v>4.0999999999999996</v>
      </c>
      <c r="M40" s="6"/>
      <c r="N40" s="6">
        <v>6.7</v>
      </c>
      <c r="O40" s="6">
        <v>3.6</v>
      </c>
      <c r="P40" s="6">
        <v>3.9</v>
      </c>
      <c r="R40" s="15">
        <v>0.44</v>
      </c>
      <c r="S40" s="15">
        <v>0.05</v>
      </c>
      <c r="T40" s="15">
        <v>0.05</v>
      </c>
      <c r="U40" s="15">
        <v>0.41</v>
      </c>
      <c r="V40" s="15">
        <v>0.67</v>
      </c>
      <c r="X40" s="15">
        <v>0.1</v>
      </c>
      <c r="Y40" s="15">
        <v>0.31</v>
      </c>
      <c r="Z40" s="15">
        <v>0.35</v>
      </c>
      <c r="AA40" s="15">
        <v>1.34</v>
      </c>
      <c r="AB40" s="15">
        <f t="shared" ref="AB40" si="0">ROUND(AB112,2)</f>
        <v>0.28000000000000003</v>
      </c>
      <c r="AD40" s="7">
        <f>SUM(D40:AB40)</f>
        <v>78.999999999999986</v>
      </c>
    </row>
    <row r="41" spans="3:30">
      <c r="C41">
        <v>1977</v>
      </c>
      <c r="D41" s="6">
        <v>0.3</v>
      </c>
      <c r="E41" s="6">
        <v>12.1</v>
      </c>
      <c r="F41" s="6">
        <v>10.9</v>
      </c>
      <c r="G41" s="6">
        <v>6.9</v>
      </c>
      <c r="H41" s="6"/>
      <c r="I41" s="6">
        <v>5.2</v>
      </c>
      <c r="J41" s="6">
        <v>5.3</v>
      </c>
      <c r="K41" s="6">
        <v>0.7</v>
      </c>
      <c r="L41" s="6">
        <v>4.8</v>
      </c>
      <c r="M41" s="6"/>
      <c r="N41" s="6">
        <v>5.5</v>
      </c>
      <c r="O41" s="6">
        <v>3.9</v>
      </c>
      <c r="P41" s="6">
        <v>7.8</v>
      </c>
      <c r="R41" s="15">
        <v>0.48</v>
      </c>
      <c r="S41" s="15">
        <v>0.05</v>
      </c>
      <c r="T41" s="15">
        <v>7.0000000000000007E-2</v>
      </c>
      <c r="U41" s="15">
        <v>0.48</v>
      </c>
      <c r="V41" s="15">
        <v>0.56999999999999995</v>
      </c>
      <c r="X41" s="15">
        <v>0.28000000000000003</v>
      </c>
      <c r="Y41" s="15">
        <v>0.3</v>
      </c>
      <c r="Z41" s="15">
        <v>0.4</v>
      </c>
      <c r="AA41" s="15">
        <v>1.62</v>
      </c>
      <c r="AB41" s="15">
        <f t="shared" ref="AB41" si="1">ROUND(AB113,2)</f>
        <v>0.24</v>
      </c>
      <c r="AD41" s="7">
        <f t="shared" ref="AD41:AD79" si="2">SUM(D41:AB41)</f>
        <v>67.889999999999986</v>
      </c>
    </row>
    <row r="42" spans="3:30">
      <c r="C42">
        <v>1978</v>
      </c>
      <c r="D42" s="6">
        <v>13.1</v>
      </c>
      <c r="E42" s="6">
        <v>15.9</v>
      </c>
      <c r="F42" s="6">
        <v>18.899999999999999</v>
      </c>
      <c r="G42" s="6">
        <v>8.4</v>
      </c>
      <c r="H42" s="6"/>
      <c r="I42" s="6">
        <v>5.6</v>
      </c>
      <c r="J42" s="6">
        <v>2.5</v>
      </c>
      <c r="K42" s="6">
        <v>0.9</v>
      </c>
      <c r="L42" s="6">
        <v>5.6</v>
      </c>
      <c r="M42" s="6"/>
      <c r="N42" s="6">
        <v>12.2</v>
      </c>
      <c r="O42" s="6">
        <v>2.8</v>
      </c>
      <c r="P42" s="6">
        <v>6.7</v>
      </c>
      <c r="R42" s="15">
        <v>0.54</v>
      </c>
      <c r="S42" s="15">
        <v>7.0000000000000007E-2</v>
      </c>
      <c r="T42" s="15">
        <v>0.05</v>
      </c>
      <c r="U42" s="15">
        <v>0.49</v>
      </c>
      <c r="V42" s="15">
        <v>0.7</v>
      </c>
      <c r="X42" s="15">
        <v>0.25</v>
      </c>
      <c r="Y42" s="15">
        <v>0.49</v>
      </c>
      <c r="Z42" s="15">
        <v>0.73</v>
      </c>
      <c r="AA42" s="15">
        <v>1.41</v>
      </c>
      <c r="AB42" s="15">
        <f t="shared" ref="AB42" si="3">ROUND(AB114,2)</f>
        <v>0.23</v>
      </c>
      <c r="AD42" s="7">
        <f t="shared" si="2"/>
        <v>97.56</v>
      </c>
    </row>
    <row r="43" spans="3:30">
      <c r="C43">
        <v>1979</v>
      </c>
      <c r="D43" s="6">
        <v>0.8</v>
      </c>
      <c r="E43" s="6">
        <v>16</v>
      </c>
      <c r="F43" s="6">
        <v>22.1</v>
      </c>
      <c r="G43" s="6">
        <v>4.5</v>
      </c>
      <c r="H43" s="6"/>
      <c r="I43" s="6">
        <v>4.7</v>
      </c>
      <c r="J43" s="6">
        <v>3.5</v>
      </c>
      <c r="K43" s="6">
        <v>2</v>
      </c>
      <c r="L43" s="6">
        <v>3.2</v>
      </c>
      <c r="M43" s="6"/>
      <c r="N43" s="6">
        <v>21</v>
      </c>
      <c r="O43" s="6">
        <v>3</v>
      </c>
      <c r="P43" s="6">
        <v>8.1</v>
      </c>
      <c r="R43" s="15">
        <v>0.46</v>
      </c>
      <c r="S43" s="15">
        <v>0.06</v>
      </c>
      <c r="T43" s="15">
        <v>0.06</v>
      </c>
      <c r="U43" s="15">
        <v>0.48</v>
      </c>
      <c r="V43" s="15">
        <v>0.65</v>
      </c>
      <c r="X43" s="15">
        <v>0.43</v>
      </c>
      <c r="Y43" s="15">
        <v>0.88</v>
      </c>
      <c r="Z43" s="15">
        <v>0.55000000000000004</v>
      </c>
      <c r="AA43" s="15">
        <v>1.28</v>
      </c>
      <c r="AB43" s="15">
        <f t="shared" ref="AB43" si="4">ROUND(AB115,2)</f>
        <v>0.3</v>
      </c>
      <c r="AD43" s="7">
        <f t="shared" si="2"/>
        <v>94.050000000000011</v>
      </c>
    </row>
    <row r="44" spans="3:30">
      <c r="C44">
        <v>1980</v>
      </c>
      <c r="D44" s="6">
        <v>7.2</v>
      </c>
      <c r="E44" s="6">
        <v>13.9</v>
      </c>
      <c r="F44" s="6">
        <v>17.600000000000001</v>
      </c>
      <c r="G44" s="6">
        <v>7</v>
      </c>
      <c r="H44" s="6"/>
      <c r="I44" s="6">
        <v>6.9</v>
      </c>
      <c r="J44" s="6">
        <v>2.2999999999999998</v>
      </c>
      <c r="K44" s="6">
        <v>2.2999999999999998</v>
      </c>
      <c r="L44" s="6">
        <v>4</v>
      </c>
      <c r="M44" s="6"/>
      <c r="N44" s="6">
        <v>40.799999999999997</v>
      </c>
      <c r="O44" s="6">
        <v>3.5</v>
      </c>
      <c r="P44" s="6">
        <v>5.5</v>
      </c>
      <c r="R44" s="15">
        <v>0.68</v>
      </c>
      <c r="S44" s="15">
        <v>0.05</v>
      </c>
      <c r="T44" s="15">
        <v>0.09</v>
      </c>
      <c r="U44" s="15">
        <v>0.47</v>
      </c>
      <c r="V44" s="15">
        <v>0.51</v>
      </c>
      <c r="X44" s="15">
        <v>0.48</v>
      </c>
      <c r="Y44" s="15">
        <v>0.86</v>
      </c>
      <c r="Z44" s="15">
        <v>0.49</v>
      </c>
      <c r="AA44" s="15">
        <v>1.1100000000000001</v>
      </c>
      <c r="AB44" s="15">
        <f t="shared" ref="AB44" si="5">ROUND(AB116,2)</f>
        <v>0.26</v>
      </c>
      <c r="AD44" s="7">
        <f t="shared" si="2"/>
        <v>116.00000000000001</v>
      </c>
    </row>
    <row r="45" spans="3:30">
      <c r="C45">
        <v>1981</v>
      </c>
      <c r="D45" s="6">
        <v>1.1000000000000001</v>
      </c>
      <c r="E45" s="6">
        <v>13.9</v>
      </c>
      <c r="F45" s="6">
        <v>20.100000000000001</v>
      </c>
      <c r="G45" s="6">
        <v>6.5</v>
      </c>
      <c r="H45" s="6"/>
      <c r="I45" s="6">
        <v>6.4</v>
      </c>
      <c r="J45" s="6">
        <v>3.8</v>
      </c>
      <c r="K45" s="6">
        <v>1</v>
      </c>
      <c r="L45" s="6">
        <v>5.5</v>
      </c>
      <c r="M45" s="6"/>
      <c r="N45" s="6">
        <v>10.7</v>
      </c>
      <c r="O45" s="6">
        <v>3.9</v>
      </c>
      <c r="P45" s="6">
        <v>9.5</v>
      </c>
      <c r="R45" s="15">
        <v>0.63</v>
      </c>
      <c r="S45" s="15">
        <v>7.0000000000000007E-2</v>
      </c>
      <c r="T45" s="15">
        <v>0.11</v>
      </c>
      <c r="U45" s="15">
        <v>0.43</v>
      </c>
      <c r="V45" s="15">
        <v>0.62</v>
      </c>
      <c r="X45" s="15">
        <v>0.47</v>
      </c>
      <c r="Y45" s="15">
        <v>0.94</v>
      </c>
      <c r="Z45" s="15">
        <v>0.6</v>
      </c>
      <c r="AA45" s="15">
        <v>1</v>
      </c>
      <c r="AB45" s="15">
        <f t="shared" ref="AB45" si="6">ROUND(AB117,2)</f>
        <v>0.19</v>
      </c>
      <c r="AD45" s="7">
        <f t="shared" si="2"/>
        <v>87.46</v>
      </c>
    </row>
    <row r="46" spans="3:30">
      <c r="C46">
        <v>1982</v>
      </c>
      <c r="D46" s="6">
        <v>5</v>
      </c>
      <c r="E46" s="6">
        <v>13.4</v>
      </c>
      <c r="F46" s="6">
        <v>18.100000000000001</v>
      </c>
      <c r="G46" s="6">
        <v>5.2</v>
      </c>
      <c r="H46" s="6"/>
      <c r="I46" s="6">
        <v>4.4000000000000004</v>
      </c>
      <c r="J46" s="6">
        <v>3.3</v>
      </c>
      <c r="K46" s="6">
        <v>1.1000000000000001</v>
      </c>
      <c r="L46" s="6">
        <v>5.8</v>
      </c>
      <c r="M46" s="6"/>
      <c r="N46" s="6">
        <v>8.4</v>
      </c>
      <c r="O46" s="6">
        <v>4.4000000000000004</v>
      </c>
      <c r="P46" s="6">
        <v>12.7</v>
      </c>
      <c r="R46" s="15">
        <v>0.46</v>
      </c>
      <c r="S46" s="15">
        <v>0.12</v>
      </c>
      <c r="T46" s="15">
        <v>0.09</v>
      </c>
      <c r="U46" s="15">
        <v>0.46</v>
      </c>
      <c r="V46" s="15">
        <v>0.65</v>
      </c>
      <c r="X46" s="15">
        <v>0.88</v>
      </c>
      <c r="Y46" s="15">
        <v>1.74</v>
      </c>
      <c r="Z46" s="15">
        <v>0.88</v>
      </c>
      <c r="AA46" s="15">
        <v>1.04</v>
      </c>
      <c r="AB46" s="15">
        <f t="shared" ref="AB46" si="7">ROUND(AB118,2)</f>
        <v>0.28999999999999998</v>
      </c>
      <c r="AD46" s="7">
        <f t="shared" si="2"/>
        <v>88.410000000000011</v>
      </c>
    </row>
    <row r="47" spans="3:30">
      <c r="C47">
        <v>1983</v>
      </c>
      <c r="D47" s="6">
        <v>0.4</v>
      </c>
      <c r="E47" s="6">
        <v>11.3</v>
      </c>
      <c r="F47" s="6">
        <v>24.1</v>
      </c>
      <c r="G47" s="6">
        <v>16.7</v>
      </c>
      <c r="H47" s="6"/>
      <c r="I47" s="6">
        <v>4.3</v>
      </c>
      <c r="J47" s="6">
        <v>3</v>
      </c>
      <c r="K47" s="6">
        <v>0.8</v>
      </c>
      <c r="L47" s="6">
        <v>4.4000000000000004</v>
      </c>
      <c r="M47" s="6"/>
      <c r="N47" s="6">
        <v>12.6</v>
      </c>
      <c r="O47" s="6">
        <v>4</v>
      </c>
      <c r="P47" s="6">
        <v>8.5</v>
      </c>
      <c r="R47" s="15">
        <v>0.52</v>
      </c>
      <c r="S47" s="15">
        <v>0.14000000000000001</v>
      </c>
      <c r="T47" s="15">
        <v>0.05</v>
      </c>
      <c r="U47" s="15">
        <v>0.42</v>
      </c>
      <c r="V47" s="15">
        <v>0.49</v>
      </c>
      <c r="X47" s="15">
        <v>0.26</v>
      </c>
      <c r="Y47" s="15">
        <v>0.86</v>
      </c>
      <c r="Z47" s="15">
        <v>0.83</v>
      </c>
      <c r="AA47" s="15">
        <v>1.05</v>
      </c>
      <c r="AB47" s="15">
        <f t="shared" ref="AB47" si="8">ROUND(AB119,2)</f>
        <v>0.31</v>
      </c>
      <c r="AD47" s="7">
        <f t="shared" si="2"/>
        <v>95.029999999999987</v>
      </c>
    </row>
    <row r="48" spans="3:30">
      <c r="C48">
        <v>1984</v>
      </c>
      <c r="D48" s="6">
        <v>4.8</v>
      </c>
      <c r="E48" s="6">
        <v>21.1</v>
      </c>
      <c r="F48" s="6">
        <v>27.3</v>
      </c>
      <c r="G48" s="6">
        <v>7.8</v>
      </c>
      <c r="H48" s="6"/>
      <c r="I48" s="6">
        <v>6.8</v>
      </c>
      <c r="J48" s="6">
        <v>3.4</v>
      </c>
      <c r="K48" s="6">
        <v>3.6</v>
      </c>
      <c r="L48" s="6">
        <v>4.8</v>
      </c>
      <c r="M48" s="6"/>
      <c r="N48" s="6">
        <v>16.899999999999999</v>
      </c>
      <c r="O48" s="6">
        <v>4.5999999999999996</v>
      </c>
      <c r="P48" s="6">
        <v>6.8</v>
      </c>
      <c r="R48" s="15">
        <v>0.37</v>
      </c>
      <c r="S48" s="15">
        <v>0.09</v>
      </c>
      <c r="T48" s="15">
        <v>7.0000000000000007E-2</v>
      </c>
      <c r="U48" s="15">
        <v>0.57999999999999996</v>
      </c>
      <c r="V48" s="15">
        <v>0.56000000000000005</v>
      </c>
      <c r="X48" s="15">
        <v>1.05</v>
      </c>
      <c r="Y48" s="15">
        <v>1.27</v>
      </c>
      <c r="Z48" s="15">
        <v>0.79</v>
      </c>
      <c r="AA48" s="15">
        <v>1.38</v>
      </c>
      <c r="AB48" s="15">
        <f t="shared" ref="AB48" si="9">ROUND(AB120,2)</f>
        <v>0.43</v>
      </c>
      <c r="AD48" s="7">
        <f t="shared" si="2"/>
        <v>114.49</v>
      </c>
    </row>
    <row r="49" spans="3:30">
      <c r="C49">
        <v>1985</v>
      </c>
      <c r="D49" s="6">
        <v>0.2</v>
      </c>
      <c r="E49" s="6">
        <v>14.8</v>
      </c>
      <c r="F49" s="6">
        <v>45.9</v>
      </c>
      <c r="G49" s="6">
        <v>16.100000000000001</v>
      </c>
      <c r="H49" s="6"/>
      <c r="I49" s="6">
        <v>5.6</v>
      </c>
      <c r="J49" s="6">
        <v>4.3</v>
      </c>
      <c r="K49" s="6">
        <v>2.5</v>
      </c>
      <c r="L49" s="6">
        <v>7.3</v>
      </c>
      <c r="M49" s="6"/>
      <c r="N49" s="6">
        <v>15.2</v>
      </c>
      <c r="O49" s="6">
        <v>5.5</v>
      </c>
      <c r="P49" s="6">
        <v>9.6</v>
      </c>
      <c r="R49" s="15">
        <v>0.45</v>
      </c>
      <c r="S49" s="15">
        <v>0.08</v>
      </c>
      <c r="T49" s="15">
        <v>0.08</v>
      </c>
      <c r="U49" s="15">
        <v>0.9</v>
      </c>
      <c r="V49" s="15">
        <v>0.83</v>
      </c>
      <c r="X49" s="15">
        <v>0.53</v>
      </c>
      <c r="Y49" s="15">
        <v>1.68</v>
      </c>
      <c r="Z49" s="15">
        <v>1.1100000000000001</v>
      </c>
      <c r="AA49" s="15">
        <v>1.1200000000000001</v>
      </c>
      <c r="AB49" s="15">
        <f t="shared" ref="AB49" si="10">ROUND(AB121,2)</f>
        <v>0.28000000000000003</v>
      </c>
      <c r="AD49" s="7">
        <f t="shared" si="2"/>
        <v>134.06000000000003</v>
      </c>
    </row>
    <row r="50" spans="3:30">
      <c r="C50">
        <v>1986</v>
      </c>
      <c r="D50" s="6">
        <v>1</v>
      </c>
      <c r="E50" s="6">
        <v>13.6</v>
      </c>
      <c r="F50" s="6">
        <v>39</v>
      </c>
      <c r="G50" s="6">
        <v>15.2</v>
      </c>
      <c r="H50" s="6"/>
      <c r="I50" s="6">
        <v>5.2</v>
      </c>
      <c r="J50" s="6">
        <v>3.4</v>
      </c>
      <c r="K50" s="6">
        <v>2.2000000000000002</v>
      </c>
      <c r="L50" s="6">
        <v>8.5</v>
      </c>
      <c r="M50" s="6"/>
      <c r="N50" s="6">
        <v>8.8000000000000007</v>
      </c>
      <c r="O50" s="6">
        <v>4.5999999999999996</v>
      </c>
      <c r="P50" s="6">
        <v>8.1999999999999993</v>
      </c>
      <c r="R50" s="15">
        <v>0.31</v>
      </c>
      <c r="S50" s="15">
        <v>0.1</v>
      </c>
      <c r="T50" s="15">
        <v>0.1</v>
      </c>
      <c r="U50" s="15">
        <v>0.76</v>
      </c>
      <c r="V50" s="15">
        <v>1.05</v>
      </c>
      <c r="X50" s="15">
        <v>0.78</v>
      </c>
      <c r="Y50" s="15">
        <v>1.3</v>
      </c>
      <c r="Z50" s="15">
        <v>1.46</v>
      </c>
      <c r="AA50" s="15">
        <v>1.26</v>
      </c>
      <c r="AB50" s="15">
        <f t="shared" ref="AB50" si="11">ROUND(AB122,2)</f>
        <v>0.41</v>
      </c>
      <c r="AD50" s="7">
        <f t="shared" si="2"/>
        <v>117.22999999999999</v>
      </c>
    </row>
    <row r="51" spans="3:30">
      <c r="C51">
        <v>1987</v>
      </c>
      <c r="D51" s="6">
        <v>0.2</v>
      </c>
      <c r="E51" s="6">
        <v>14</v>
      </c>
      <c r="F51" s="6">
        <v>22</v>
      </c>
      <c r="G51" s="6">
        <v>22.1</v>
      </c>
      <c r="H51" s="6"/>
      <c r="I51" s="6">
        <v>5.0999999999999996</v>
      </c>
      <c r="J51" s="6">
        <v>2.9</v>
      </c>
      <c r="K51" s="6">
        <v>3.6</v>
      </c>
      <c r="L51" s="6">
        <v>5.6</v>
      </c>
      <c r="M51" s="6"/>
      <c r="N51" s="6">
        <v>11.7</v>
      </c>
      <c r="O51" s="6">
        <v>4.8</v>
      </c>
      <c r="P51" s="6">
        <v>7.8</v>
      </c>
      <c r="R51" s="15">
        <v>0.38</v>
      </c>
      <c r="S51" s="15">
        <v>0.1</v>
      </c>
      <c r="T51" s="15">
        <v>0.09</v>
      </c>
      <c r="U51" s="15">
        <v>0.68</v>
      </c>
      <c r="V51" s="15">
        <v>1.03</v>
      </c>
      <c r="X51" s="15">
        <v>0.49</v>
      </c>
      <c r="Y51" s="15">
        <v>0.95</v>
      </c>
      <c r="Z51" s="15">
        <v>0.66</v>
      </c>
      <c r="AA51" s="15">
        <v>1.05</v>
      </c>
      <c r="AB51" s="15">
        <f t="shared" ref="AB51" si="12">ROUND(AB123,2)</f>
        <v>0.3</v>
      </c>
      <c r="AD51" s="7">
        <f t="shared" si="2"/>
        <v>105.52999999999999</v>
      </c>
    </row>
    <row r="52" spans="3:30">
      <c r="C52">
        <v>1988</v>
      </c>
      <c r="D52" s="6">
        <v>5.4</v>
      </c>
      <c r="E52" s="6">
        <v>17</v>
      </c>
      <c r="F52" s="6">
        <v>13.4</v>
      </c>
      <c r="G52" s="6">
        <v>12.3</v>
      </c>
      <c r="H52" s="6"/>
      <c r="I52" s="6">
        <v>6.3</v>
      </c>
      <c r="J52" s="6">
        <v>4</v>
      </c>
      <c r="K52" s="6">
        <v>3.2</v>
      </c>
      <c r="L52" s="6">
        <v>6.2</v>
      </c>
      <c r="M52" s="6"/>
      <c r="N52" s="6">
        <v>9.6999999999999993</v>
      </c>
      <c r="O52" s="6">
        <v>4.2</v>
      </c>
      <c r="P52" s="6">
        <v>6.5</v>
      </c>
      <c r="R52" s="15">
        <v>0.35</v>
      </c>
      <c r="S52" s="15">
        <v>0.1</v>
      </c>
      <c r="T52" s="15">
        <v>0.11</v>
      </c>
      <c r="U52" s="15">
        <v>0.78</v>
      </c>
      <c r="V52" s="15">
        <v>0.93</v>
      </c>
      <c r="X52" s="15">
        <v>0.78</v>
      </c>
      <c r="Y52" s="15">
        <v>1.82</v>
      </c>
      <c r="Z52" s="15">
        <v>0.45</v>
      </c>
      <c r="AA52" s="15">
        <v>1.02</v>
      </c>
      <c r="AB52" s="15">
        <f t="shared" ref="AB52" si="13">ROUND(AB124,2)</f>
        <v>0.32</v>
      </c>
      <c r="AD52" s="7">
        <f t="shared" si="2"/>
        <v>94.859999999999985</v>
      </c>
    </row>
    <row r="53" spans="3:30">
      <c r="C53">
        <v>1989</v>
      </c>
      <c r="D53" s="6">
        <v>0.2</v>
      </c>
      <c r="E53" s="6">
        <v>27.2</v>
      </c>
      <c r="F53" s="6">
        <v>30.4</v>
      </c>
      <c r="G53" s="6">
        <v>5.0999999999999996</v>
      </c>
      <c r="H53" s="6"/>
      <c r="I53" s="6">
        <v>5.5</v>
      </c>
      <c r="J53" s="6">
        <v>3</v>
      </c>
      <c r="K53" s="6">
        <v>0.9</v>
      </c>
      <c r="L53" s="6">
        <v>6.6</v>
      </c>
      <c r="M53" s="6"/>
      <c r="N53" s="6">
        <v>16.2</v>
      </c>
      <c r="O53" s="6">
        <v>5.0999999999999996</v>
      </c>
      <c r="P53" s="6">
        <v>6.9</v>
      </c>
      <c r="R53" s="15">
        <v>0.35</v>
      </c>
      <c r="S53" s="15">
        <v>7.0000000000000007E-2</v>
      </c>
      <c r="T53" s="15">
        <v>0.1</v>
      </c>
      <c r="U53" s="15">
        <v>0.77</v>
      </c>
      <c r="V53" s="15">
        <v>0.73</v>
      </c>
      <c r="X53" s="15">
        <v>0.76</v>
      </c>
      <c r="Y53" s="15">
        <v>1.1599999999999999</v>
      </c>
      <c r="Z53" s="15">
        <v>0.94</v>
      </c>
      <c r="AA53" s="15">
        <v>1.04</v>
      </c>
      <c r="AB53" s="15">
        <f t="shared" ref="AB53" si="14">ROUND(AB125,2)</f>
        <v>0.28999999999999998</v>
      </c>
      <c r="AD53" s="7">
        <f t="shared" si="2"/>
        <v>113.31</v>
      </c>
    </row>
    <row r="54" spans="3:30">
      <c r="C54">
        <v>1990</v>
      </c>
      <c r="D54" s="6">
        <v>4.7</v>
      </c>
      <c r="E54" s="6">
        <v>14.7</v>
      </c>
      <c r="F54" s="6">
        <v>24.2</v>
      </c>
      <c r="G54" s="6">
        <v>16.5</v>
      </c>
      <c r="H54" s="6"/>
      <c r="I54" s="6">
        <v>4.5</v>
      </c>
      <c r="J54" s="6">
        <v>1.8</v>
      </c>
      <c r="K54" s="6">
        <v>1.2</v>
      </c>
      <c r="L54" s="6">
        <v>8.5</v>
      </c>
      <c r="M54" s="6"/>
      <c r="N54" s="6">
        <v>15.7</v>
      </c>
      <c r="O54" s="6">
        <v>4</v>
      </c>
      <c r="P54" s="6">
        <v>10.199999999999999</v>
      </c>
      <c r="R54" s="15">
        <v>0.44</v>
      </c>
      <c r="S54" s="15">
        <v>0.09</v>
      </c>
      <c r="T54" s="15">
        <v>0.1</v>
      </c>
      <c r="U54" s="15">
        <v>1.05</v>
      </c>
      <c r="V54" s="15">
        <v>0.5</v>
      </c>
      <c r="X54" s="15">
        <v>0.55000000000000004</v>
      </c>
      <c r="Y54" s="15">
        <v>1.38</v>
      </c>
      <c r="Z54" s="15">
        <v>1.23</v>
      </c>
      <c r="AA54" s="15">
        <v>1.26</v>
      </c>
      <c r="AB54" s="15">
        <f t="shared" ref="AB54" si="15">ROUND(AB126,2)</f>
        <v>0.27</v>
      </c>
      <c r="AD54" s="7">
        <f t="shared" si="2"/>
        <v>112.86999999999999</v>
      </c>
    </row>
    <row r="55" spans="3:30">
      <c r="C55">
        <v>1991</v>
      </c>
      <c r="D55" s="6">
        <v>0.2</v>
      </c>
      <c r="E55" s="6">
        <v>21</v>
      </c>
      <c r="F55" s="6">
        <v>27.3</v>
      </c>
      <c r="G55" s="6">
        <v>22.7</v>
      </c>
      <c r="H55" s="6"/>
      <c r="I55" s="6">
        <v>5.0999999999999996</v>
      </c>
      <c r="J55" s="6">
        <v>2.2999999999999998</v>
      </c>
      <c r="K55" s="6">
        <v>1.1000000000000001</v>
      </c>
      <c r="L55" s="6">
        <v>8.5</v>
      </c>
      <c r="M55" s="6"/>
      <c r="N55" s="6">
        <v>18.2</v>
      </c>
      <c r="O55" s="6">
        <v>5.9</v>
      </c>
      <c r="P55" s="6">
        <v>9</v>
      </c>
      <c r="R55" s="15">
        <v>0.5</v>
      </c>
      <c r="S55" s="15">
        <v>0.08</v>
      </c>
      <c r="T55" s="15">
        <v>0.1</v>
      </c>
      <c r="U55" s="15">
        <v>0.9</v>
      </c>
      <c r="V55" s="15">
        <v>0.39</v>
      </c>
      <c r="X55" s="15">
        <v>0.7</v>
      </c>
      <c r="Y55" s="15">
        <v>1.47</v>
      </c>
      <c r="Z55" s="15">
        <v>1.37</v>
      </c>
      <c r="AA55" s="15">
        <v>1.19</v>
      </c>
      <c r="AB55" s="15">
        <f t="shared" ref="AB55" si="16">ROUND(AB127,2)</f>
        <v>0.24</v>
      </c>
      <c r="AD55" s="7">
        <f t="shared" si="2"/>
        <v>128.24</v>
      </c>
    </row>
    <row r="56" spans="3:30">
      <c r="C56">
        <v>1992</v>
      </c>
      <c r="D56" s="6">
        <v>2.8</v>
      </c>
      <c r="E56" s="6">
        <v>12.3</v>
      </c>
      <c r="F56" s="6">
        <v>27.2</v>
      </c>
      <c r="G56" s="6">
        <v>13.6</v>
      </c>
      <c r="H56" s="6"/>
      <c r="I56" s="6">
        <v>4.4000000000000004</v>
      </c>
      <c r="J56" s="6">
        <v>2.2000000000000002</v>
      </c>
      <c r="K56" s="6">
        <v>2.8</v>
      </c>
      <c r="L56" s="6">
        <v>9.3000000000000007</v>
      </c>
      <c r="M56" s="6"/>
      <c r="N56" s="6">
        <v>13.7</v>
      </c>
      <c r="O56" s="6">
        <v>5.4</v>
      </c>
      <c r="P56" s="6">
        <v>8.1</v>
      </c>
      <c r="R56" s="15">
        <v>0.45</v>
      </c>
      <c r="S56" s="15">
        <v>0.1</v>
      </c>
      <c r="T56" s="15">
        <v>0.11</v>
      </c>
      <c r="U56" s="15">
        <v>1.1399999999999999</v>
      </c>
      <c r="V56" s="15">
        <v>0.43</v>
      </c>
      <c r="X56" s="15">
        <v>0.86</v>
      </c>
      <c r="Y56" s="15">
        <v>1.68</v>
      </c>
      <c r="Z56" s="15">
        <v>1.58</v>
      </c>
      <c r="AA56" s="15">
        <v>0.91</v>
      </c>
      <c r="AB56" s="15">
        <f t="shared" ref="AB56" si="17">ROUND(AB128,2)</f>
        <v>0.27</v>
      </c>
      <c r="AD56" s="7">
        <f t="shared" si="2"/>
        <v>109.33</v>
      </c>
    </row>
    <row r="57" spans="3:30">
      <c r="C57">
        <v>1993</v>
      </c>
      <c r="D57" s="6">
        <v>1</v>
      </c>
      <c r="E57" s="6">
        <v>14.8</v>
      </c>
      <c r="F57" s="6">
        <v>30</v>
      </c>
      <c r="G57" s="6">
        <v>22.1</v>
      </c>
      <c r="H57" s="6"/>
      <c r="I57" s="6">
        <v>3.5</v>
      </c>
      <c r="J57" s="6">
        <v>1.3</v>
      </c>
      <c r="K57" s="6">
        <v>2.6</v>
      </c>
      <c r="L57" s="6">
        <v>8.6</v>
      </c>
      <c r="M57" s="6"/>
      <c r="N57" s="6">
        <v>13.1</v>
      </c>
      <c r="O57" s="6">
        <v>4.4000000000000004</v>
      </c>
      <c r="P57" s="6">
        <v>15.2</v>
      </c>
      <c r="R57" s="15">
        <v>0.61</v>
      </c>
      <c r="S57" s="15">
        <v>0.13</v>
      </c>
      <c r="T57" s="15">
        <v>0.16</v>
      </c>
      <c r="U57" s="15">
        <v>1.01</v>
      </c>
      <c r="V57" s="15">
        <v>0.45</v>
      </c>
      <c r="X57" s="15">
        <v>0.57999999999999996</v>
      </c>
      <c r="Y57" s="15">
        <v>1.1599999999999999</v>
      </c>
      <c r="Z57" s="15">
        <v>1.57</v>
      </c>
      <c r="AA57" s="15">
        <v>0.89</v>
      </c>
      <c r="AB57" s="15">
        <f t="shared" ref="AB57" si="18">ROUND(AB129,2)</f>
        <v>0.24</v>
      </c>
      <c r="AD57" s="7">
        <f t="shared" si="2"/>
        <v>123.39999999999998</v>
      </c>
    </row>
    <row r="58" spans="3:30">
      <c r="C58">
        <v>1994</v>
      </c>
      <c r="D58" s="6">
        <v>8</v>
      </c>
      <c r="E58" s="6">
        <v>12.8</v>
      </c>
      <c r="F58" s="6">
        <v>34.6</v>
      </c>
      <c r="G58" s="6">
        <v>5.5</v>
      </c>
      <c r="H58" s="6"/>
      <c r="I58" s="6">
        <v>7.1</v>
      </c>
      <c r="J58" s="6">
        <v>2.2000000000000002</v>
      </c>
      <c r="K58" s="6">
        <v>3.5</v>
      </c>
      <c r="L58" s="6">
        <v>11.5</v>
      </c>
      <c r="M58" s="6"/>
      <c r="N58" s="6">
        <v>17.2</v>
      </c>
      <c r="O58" s="6">
        <v>6.8</v>
      </c>
      <c r="P58" s="6">
        <v>8</v>
      </c>
      <c r="R58" s="15">
        <v>0.71</v>
      </c>
      <c r="S58" s="15">
        <v>0.11</v>
      </c>
      <c r="T58" s="15">
        <v>0.11</v>
      </c>
      <c r="U58" s="15">
        <v>0.83</v>
      </c>
      <c r="V58" s="15">
        <v>0.56000000000000005</v>
      </c>
      <c r="X58" s="15">
        <v>0.92</v>
      </c>
      <c r="Y58" s="15">
        <v>1.8</v>
      </c>
      <c r="Z58" s="15">
        <v>2.4500000000000002</v>
      </c>
      <c r="AA58" s="15">
        <v>1.1100000000000001</v>
      </c>
      <c r="AB58" s="15">
        <f t="shared" ref="AB58" si="19">ROUND(AB130,2)</f>
        <v>0.4</v>
      </c>
      <c r="AD58" s="7">
        <f t="shared" si="2"/>
        <v>126.2</v>
      </c>
    </row>
    <row r="59" spans="3:30">
      <c r="C59">
        <v>1995</v>
      </c>
      <c r="D59" s="6">
        <v>0.1</v>
      </c>
      <c r="E59" s="6">
        <v>30.3</v>
      </c>
      <c r="F59" s="6">
        <v>36</v>
      </c>
      <c r="G59" s="6">
        <v>22.3</v>
      </c>
      <c r="H59" s="6"/>
      <c r="I59" s="6">
        <v>8.3000000000000007</v>
      </c>
      <c r="J59" s="6">
        <v>2.8</v>
      </c>
      <c r="K59" s="6">
        <v>4</v>
      </c>
      <c r="L59" s="6">
        <v>8.6</v>
      </c>
      <c r="M59" s="6"/>
      <c r="N59" s="6">
        <v>18.2</v>
      </c>
      <c r="O59" s="6">
        <v>5.6</v>
      </c>
      <c r="P59" s="6">
        <v>6.2</v>
      </c>
      <c r="R59" s="15">
        <v>0.65</v>
      </c>
      <c r="S59" s="15">
        <v>0.13</v>
      </c>
      <c r="T59" s="15">
        <v>0.09</v>
      </c>
      <c r="U59" s="15">
        <v>0.67</v>
      </c>
      <c r="V59" s="15">
        <v>0.81</v>
      </c>
      <c r="X59" s="15">
        <v>0.56000000000000005</v>
      </c>
      <c r="Y59" s="15">
        <v>1.7</v>
      </c>
      <c r="Z59" s="15">
        <v>1.43</v>
      </c>
      <c r="AA59" s="15">
        <v>0.96</v>
      </c>
      <c r="AB59" s="15">
        <f t="shared" ref="AB59" si="20">ROUND(AB131,2)</f>
        <v>0.33</v>
      </c>
      <c r="AD59" s="7">
        <f t="shared" si="2"/>
        <v>149.72999999999999</v>
      </c>
    </row>
    <row r="60" spans="3:30">
      <c r="C60">
        <v>1996</v>
      </c>
      <c r="D60" s="6">
        <v>3.9</v>
      </c>
      <c r="E60" s="6">
        <v>13.4</v>
      </c>
      <c r="F60" s="6">
        <v>61</v>
      </c>
      <c r="G60" s="6">
        <v>20.3</v>
      </c>
      <c r="H60" s="6"/>
      <c r="I60" s="6">
        <v>8.9</v>
      </c>
      <c r="J60" s="6">
        <v>2.2999999999999998</v>
      </c>
      <c r="K60" s="6">
        <v>5.0999999999999996</v>
      </c>
      <c r="L60" s="6">
        <v>8.3000000000000007</v>
      </c>
      <c r="M60" s="6"/>
      <c r="N60" s="6">
        <v>9.8000000000000007</v>
      </c>
      <c r="O60" s="6">
        <v>5.0999999999999996</v>
      </c>
      <c r="P60" s="6">
        <v>7.9</v>
      </c>
      <c r="R60" s="15">
        <v>0.5</v>
      </c>
      <c r="S60" s="15">
        <v>0.1</v>
      </c>
      <c r="T60" s="15">
        <v>0.14000000000000001</v>
      </c>
      <c r="U60" s="15">
        <v>0.92</v>
      </c>
      <c r="V60" s="15">
        <v>0.77</v>
      </c>
      <c r="X60" s="15">
        <v>1</v>
      </c>
      <c r="Y60" s="15">
        <v>1.18</v>
      </c>
      <c r="Z60" s="15">
        <v>1.35</v>
      </c>
      <c r="AA60" s="15">
        <v>0.72</v>
      </c>
      <c r="AB60" s="15">
        <f t="shared" ref="AB60" si="21">ROUND(AB132,2)</f>
        <v>0.35</v>
      </c>
      <c r="AD60" s="7">
        <f t="shared" si="2"/>
        <v>153.02999999999997</v>
      </c>
    </row>
    <row r="61" spans="3:30">
      <c r="C61">
        <v>1997</v>
      </c>
      <c r="D61" s="6">
        <v>0.2</v>
      </c>
      <c r="E61" s="6">
        <v>20</v>
      </c>
      <c r="F61" s="6">
        <v>37.200000000000003</v>
      </c>
      <c r="G61" s="6">
        <v>13.7</v>
      </c>
      <c r="H61" s="6"/>
      <c r="I61" s="6">
        <v>4.3</v>
      </c>
      <c r="J61" s="6">
        <v>3.3</v>
      </c>
      <c r="K61" s="6">
        <v>4.3</v>
      </c>
      <c r="L61" s="6">
        <v>6.5</v>
      </c>
      <c r="M61" s="6"/>
      <c r="N61" s="6">
        <v>7.3</v>
      </c>
      <c r="O61" s="6">
        <v>5.7</v>
      </c>
      <c r="P61" s="6">
        <v>9</v>
      </c>
      <c r="R61" s="15">
        <v>0.64</v>
      </c>
      <c r="S61" s="15">
        <v>0.1</v>
      </c>
      <c r="T61" s="15">
        <v>0.17</v>
      </c>
      <c r="U61" s="15">
        <v>0.9</v>
      </c>
      <c r="V61" s="15">
        <v>0.73</v>
      </c>
      <c r="X61" s="15">
        <v>0.25</v>
      </c>
      <c r="Y61" s="15">
        <v>0.56999999999999995</v>
      </c>
      <c r="Z61" s="15">
        <v>0.85</v>
      </c>
      <c r="AA61" s="15">
        <v>0.73</v>
      </c>
      <c r="AB61" s="15">
        <f t="shared" ref="AB61" si="22">ROUND(AB133,2)</f>
        <v>0.34</v>
      </c>
      <c r="AD61" s="7">
        <f t="shared" si="2"/>
        <v>116.78</v>
      </c>
    </row>
    <row r="62" spans="3:30">
      <c r="C62">
        <v>1998</v>
      </c>
      <c r="D62" s="6">
        <v>3.7</v>
      </c>
      <c r="E62" s="6">
        <v>22.9</v>
      </c>
      <c r="F62" s="6">
        <v>40.4</v>
      </c>
      <c r="G62" s="6">
        <v>8.5</v>
      </c>
      <c r="H62" s="6"/>
      <c r="I62" s="6">
        <v>4.5999999999999996</v>
      </c>
      <c r="J62" s="6">
        <v>3.1</v>
      </c>
      <c r="K62" s="6">
        <v>6.4</v>
      </c>
      <c r="L62" s="6">
        <v>15.5</v>
      </c>
      <c r="M62" s="6"/>
      <c r="N62" s="6">
        <v>9.1999999999999993</v>
      </c>
      <c r="O62" s="6">
        <v>5.8</v>
      </c>
      <c r="P62" s="6">
        <v>11.1</v>
      </c>
      <c r="R62" s="15">
        <v>0.53</v>
      </c>
      <c r="S62" s="15">
        <v>0.1</v>
      </c>
      <c r="T62" s="15">
        <v>0.08</v>
      </c>
      <c r="U62" s="15">
        <v>0.98</v>
      </c>
      <c r="V62" s="15">
        <v>0.67</v>
      </c>
      <c r="X62" s="15">
        <v>0.4</v>
      </c>
      <c r="Y62" s="15">
        <v>0.72</v>
      </c>
      <c r="Z62" s="15">
        <v>1.28</v>
      </c>
      <c r="AA62" s="15">
        <v>1.63</v>
      </c>
      <c r="AB62" s="15">
        <f t="shared" ref="AB62" si="23">ROUND(AB134,2)</f>
        <v>0.51</v>
      </c>
      <c r="AD62" s="7">
        <f t="shared" si="2"/>
        <v>138.09999999999997</v>
      </c>
    </row>
    <row r="63" spans="3:30">
      <c r="C63">
        <v>1999</v>
      </c>
      <c r="D63" s="6">
        <v>0.1</v>
      </c>
      <c r="E63" s="6">
        <v>24.2</v>
      </c>
      <c r="F63" s="6">
        <v>77</v>
      </c>
      <c r="G63" s="6">
        <v>14.4</v>
      </c>
      <c r="H63" s="6"/>
      <c r="I63" s="6">
        <v>5</v>
      </c>
      <c r="J63" s="6">
        <v>3.2</v>
      </c>
      <c r="K63" s="6">
        <v>5.8</v>
      </c>
      <c r="L63" s="6">
        <v>7.2</v>
      </c>
      <c r="M63" s="6"/>
      <c r="N63" s="6">
        <v>15.9</v>
      </c>
      <c r="O63" s="6">
        <v>6.8</v>
      </c>
      <c r="P63" s="6">
        <v>5.7</v>
      </c>
      <c r="R63" s="15">
        <v>0.38</v>
      </c>
      <c r="S63" s="15">
        <v>0.11</v>
      </c>
      <c r="T63" s="15">
        <v>0.06</v>
      </c>
      <c r="U63" s="15">
        <v>0.73</v>
      </c>
      <c r="V63" s="15">
        <v>0.8</v>
      </c>
      <c r="X63" s="15">
        <v>7.0000000000000007E-2</v>
      </c>
      <c r="Y63" s="15">
        <v>0.72</v>
      </c>
      <c r="Z63" s="15">
        <v>1.56</v>
      </c>
      <c r="AA63" s="15">
        <v>1.32</v>
      </c>
      <c r="AB63" s="15">
        <f t="shared" ref="AB63" si="24">ROUND(AB135,2)</f>
        <v>0.27</v>
      </c>
      <c r="AD63" s="7">
        <f t="shared" si="2"/>
        <v>171.32000000000002</v>
      </c>
    </row>
    <row r="64" spans="3:30">
      <c r="C64">
        <v>2000</v>
      </c>
      <c r="D64" s="6">
        <v>2.2999999999999998</v>
      </c>
      <c r="E64" s="6">
        <v>20</v>
      </c>
      <c r="F64" s="6">
        <v>30.6</v>
      </c>
      <c r="G64" s="6">
        <v>15.6</v>
      </c>
      <c r="H64" s="6"/>
      <c r="I64" s="6">
        <v>3</v>
      </c>
      <c r="J64" s="6">
        <v>3.5</v>
      </c>
      <c r="K64" s="6">
        <v>7.3</v>
      </c>
      <c r="L64" s="6">
        <v>5</v>
      </c>
      <c r="M64" s="6"/>
      <c r="N64" s="6">
        <v>10.7</v>
      </c>
      <c r="O64" s="6">
        <v>8.1999999999999993</v>
      </c>
      <c r="P64" s="6">
        <v>9.1999999999999993</v>
      </c>
      <c r="R64" s="15">
        <v>0.26</v>
      </c>
      <c r="S64" s="15">
        <v>0.06</v>
      </c>
      <c r="T64" s="15">
        <v>0.09</v>
      </c>
      <c r="U64" s="15">
        <v>0.8</v>
      </c>
      <c r="V64" s="15">
        <v>0.9</v>
      </c>
      <c r="X64" s="15">
        <v>0.32</v>
      </c>
      <c r="Y64" s="15">
        <v>1.2</v>
      </c>
      <c r="Z64" s="15">
        <v>0.84</v>
      </c>
      <c r="AA64" s="15">
        <v>1.33</v>
      </c>
      <c r="AB64" s="15">
        <f t="shared" ref="AB64" si="25">ROUND(AB136,2)</f>
        <v>0.48</v>
      </c>
      <c r="AD64" s="7">
        <f t="shared" si="2"/>
        <v>121.68000000000002</v>
      </c>
    </row>
    <row r="65" spans="3:30">
      <c r="C65">
        <v>2001</v>
      </c>
      <c r="D65" s="6">
        <v>0.1</v>
      </c>
      <c r="E65" s="6">
        <v>19.100000000000001</v>
      </c>
      <c r="F65" s="6">
        <v>48.4</v>
      </c>
      <c r="G65" s="6">
        <v>20.399999999999999</v>
      </c>
      <c r="H65" s="6"/>
      <c r="I65" s="6">
        <v>5.3</v>
      </c>
      <c r="J65" s="6">
        <v>3.8</v>
      </c>
      <c r="K65" s="6">
        <v>3.5</v>
      </c>
      <c r="L65" s="6">
        <v>8.5</v>
      </c>
      <c r="M65" s="6"/>
      <c r="N65" s="6">
        <v>10.9</v>
      </c>
      <c r="O65" s="6">
        <v>6.6</v>
      </c>
      <c r="P65" s="6">
        <v>10.199999999999999</v>
      </c>
      <c r="R65" s="15">
        <v>0.55000000000000004</v>
      </c>
      <c r="S65" s="15">
        <v>0.08</v>
      </c>
      <c r="T65" s="15">
        <v>0.14000000000000001</v>
      </c>
      <c r="U65" s="15">
        <v>0.94</v>
      </c>
      <c r="V65" s="15">
        <v>1.31</v>
      </c>
      <c r="X65" s="15">
        <v>0.18</v>
      </c>
      <c r="Y65" s="15">
        <v>1.06</v>
      </c>
      <c r="Z65" s="15">
        <v>1.41</v>
      </c>
      <c r="AA65" s="15">
        <v>2.04</v>
      </c>
      <c r="AB65" s="15">
        <f t="shared" ref="AB65" si="26">ROUND(AB137,2)</f>
        <v>1.02</v>
      </c>
      <c r="AD65" s="7">
        <f t="shared" si="2"/>
        <v>145.53</v>
      </c>
    </row>
    <row r="66" spans="3:30">
      <c r="C66">
        <v>2002</v>
      </c>
      <c r="D66" s="6">
        <v>2.6</v>
      </c>
      <c r="E66" s="6">
        <v>20.399999999999999</v>
      </c>
      <c r="F66" s="6">
        <v>53.6</v>
      </c>
      <c r="G66" s="6">
        <v>11.2</v>
      </c>
      <c r="H66" s="6"/>
      <c r="I66" s="6">
        <v>5.5</v>
      </c>
      <c r="J66" s="6">
        <v>2.6</v>
      </c>
      <c r="K66" s="6">
        <v>3.2</v>
      </c>
      <c r="L66" s="6">
        <v>8.1999999999999993</v>
      </c>
      <c r="M66" s="6"/>
      <c r="N66" s="6">
        <v>6.8</v>
      </c>
      <c r="O66" s="6">
        <v>6.4</v>
      </c>
      <c r="P66" s="6">
        <v>16.2</v>
      </c>
      <c r="R66" s="15">
        <v>0.49</v>
      </c>
      <c r="S66" s="15">
        <v>0.08</v>
      </c>
      <c r="T66" s="15">
        <v>0.13</v>
      </c>
      <c r="U66" s="15">
        <v>1.07</v>
      </c>
      <c r="V66" s="15">
        <v>1.72</v>
      </c>
      <c r="X66" s="15">
        <v>0.15</v>
      </c>
      <c r="Y66" s="15">
        <v>1.24</v>
      </c>
      <c r="Z66" s="15">
        <v>1.39</v>
      </c>
      <c r="AA66" s="15">
        <v>1.84</v>
      </c>
      <c r="AB66" s="15">
        <f t="shared" ref="AB66" si="27">ROUND(AB138,2)</f>
        <v>0.88</v>
      </c>
      <c r="AD66" s="7">
        <f t="shared" si="2"/>
        <v>145.69</v>
      </c>
    </row>
    <row r="67" spans="3:30">
      <c r="C67">
        <v>2003</v>
      </c>
      <c r="D67" s="6">
        <v>0.6</v>
      </c>
      <c r="E67" s="6">
        <v>28</v>
      </c>
      <c r="F67" s="6">
        <v>44.1</v>
      </c>
      <c r="G67" s="6">
        <v>34.6</v>
      </c>
      <c r="H67" s="6"/>
      <c r="I67" s="6">
        <v>6.5</v>
      </c>
      <c r="J67" s="6">
        <v>4.3</v>
      </c>
      <c r="K67" s="6">
        <v>3</v>
      </c>
      <c r="L67" s="6">
        <v>6.2</v>
      </c>
      <c r="M67" s="6"/>
      <c r="N67" s="6">
        <v>11.1</v>
      </c>
      <c r="O67" s="6">
        <v>9.8000000000000007</v>
      </c>
      <c r="P67" s="6">
        <v>8.8000000000000007</v>
      </c>
      <c r="R67" s="15">
        <v>0.56999999999999995</v>
      </c>
      <c r="S67" s="15">
        <v>0.09</v>
      </c>
      <c r="T67" s="15">
        <v>0.11</v>
      </c>
      <c r="U67" s="15">
        <v>1.32</v>
      </c>
      <c r="V67" s="15">
        <v>1.52</v>
      </c>
      <c r="X67" s="15">
        <v>0.3</v>
      </c>
      <c r="Y67" s="15">
        <v>0.83</v>
      </c>
      <c r="Z67" s="15">
        <v>1.07</v>
      </c>
      <c r="AA67" s="15">
        <v>1.4</v>
      </c>
      <c r="AB67" s="15">
        <f t="shared" ref="AB67" si="28">ROUND(AB139,2)</f>
        <v>0.98</v>
      </c>
      <c r="AD67" s="7">
        <f t="shared" si="2"/>
        <v>165.19000000000005</v>
      </c>
    </row>
    <row r="68" spans="3:30">
      <c r="C68">
        <v>2004</v>
      </c>
      <c r="D68" s="6">
        <v>7.2</v>
      </c>
      <c r="E68" s="6">
        <v>31</v>
      </c>
      <c r="F68" s="6">
        <v>40.1</v>
      </c>
      <c r="G68" s="6">
        <v>9.4</v>
      </c>
      <c r="H68" s="6"/>
      <c r="I68" s="6">
        <v>5.6</v>
      </c>
      <c r="J68" s="6">
        <v>3.3</v>
      </c>
      <c r="K68" s="6">
        <v>4.2</v>
      </c>
      <c r="L68" s="6">
        <v>9.5</v>
      </c>
      <c r="M68" s="6"/>
      <c r="N68" s="6">
        <v>16.600000000000001</v>
      </c>
      <c r="O68" s="6">
        <v>6.9</v>
      </c>
      <c r="P68" s="6">
        <v>8.6</v>
      </c>
      <c r="R68" s="15">
        <v>0.7</v>
      </c>
      <c r="S68" s="15">
        <v>0.1</v>
      </c>
      <c r="T68" s="15">
        <v>0.15</v>
      </c>
      <c r="U68" s="15">
        <v>1.26</v>
      </c>
      <c r="V68" s="15">
        <v>1.1000000000000001</v>
      </c>
      <c r="X68" s="15">
        <v>0.46</v>
      </c>
      <c r="Y68" s="15">
        <v>1.27</v>
      </c>
      <c r="Z68" s="15">
        <v>1.32</v>
      </c>
      <c r="AA68" s="15">
        <v>1.63</v>
      </c>
      <c r="AB68" s="15">
        <f t="shared" ref="AB68" si="29">ROUND(AB140,2)</f>
        <v>0.99</v>
      </c>
      <c r="AD68" s="7">
        <f t="shared" si="2"/>
        <v>151.38</v>
      </c>
    </row>
    <row r="69" spans="3:30">
      <c r="C69">
        <v>2005</v>
      </c>
      <c r="D69" s="6">
        <v>2.6</v>
      </c>
      <c r="E69" s="6">
        <v>32.799999999999997</v>
      </c>
      <c r="F69" s="6">
        <v>50.1</v>
      </c>
      <c r="G69" s="6">
        <v>37.4</v>
      </c>
      <c r="H69" s="6"/>
      <c r="I69" s="6">
        <v>9.9</v>
      </c>
      <c r="J69" s="6">
        <v>3</v>
      </c>
      <c r="K69" s="6">
        <v>6.4</v>
      </c>
      <c r="L69" s="6">
        <v>6.7</v>
      </c>
      <c r="M69" s="6"/>
      <c r="N69" s="6">
        <v>14.3</v>
      </c>
      <c r="O69" s="6">
        <v>6.1</v>
      </c>
      <c r="P69" s="6">
        <v>9</v>
      </c>
      <c r="R69" s="15">
        <v>0.65</v>
      </c>
      <c r="S69" s="15">
        <v>0.09</v>
      </c>
      <c r="T69" s="15">
        <v>0.1</v>
      </c>
      <c r="U69" s="15">
        <v>0.93</v>
      </c>
      <c r="V69" s="15">
        <v>0.79</v>
      </c>
      <c r="X69" s="15">
        <v>0.19</v>
      </c>
      <c r="Y69" s="15">
        <v>0.97</v>
      </c>
      <c r="Z69" s="15">
        <v>1.29</v>
      </c>
      <c r="AA69" s="15">
        <v>1.1499999999999999</v>
      </c>
      <c r="AB69" s="15">
        <f t="shared" ref="AB69" si="30">ROUND(AB141,2)</f>
        <v>0.52</v>
      </c>
      <c r="AD69" s="7">
        <f t="shared" si="2"/>
        <v>184.98000000000002</v>
      </c>
    </row>
    <row r="70" spans="3:30">
      <c r="C70">
        <v>2006</v>
      </c>
      <c r="D70" s="6">
        <v>3.5</v>
      </c>
      <c r="E70" s="6">
        <v>16.899999999999999</v>
      </c>
      <c r="F70" s="6">
        <v>25.8</v>
      </c>
      <c r="G70" s="6">
        <v>3.4</v>
      </c>
      <c r="H70" s="6"/>
      <c r="I70" s="6">
        <v>5.8</v>
      </c>
      <c r="J70" s="6">
        <v>3.7</v>
      </c>
      <c r="K70" s="6">
        <v>4.4000000000000004</v>
      </c>
      <c r="L70" s="6">
        <v>7</v>
      </c>
      <c r="M70" s="6"/>
      <c r="N70" s="6">
        <v>11</v>
      </c>
      <c r="O70" s="6">
        <v>6.5</v>
      </c>
      <c r="P70" s="6">
        <v>12.9</v>
      </c>
      <c r="R70" s="15">
        <v>0.53</v>
      </c>
      <c r="S70" s="15">
        <v>0.08</v>
      </c>
      <c r="T70" s="15">
        <v>0.09</v>
      </c>
      <c r="U70" s="15">
        <v>1.04</v>
      </c>
      <c r="V70" s="15">
        <v>0.7</v>
      </c>
      <c r="X70" s="15">
        <v>0.31</v>
      </c>
      <c r="Y70" s="15">
        <v>1.25</v>
      </c>
      <c r="Z70" s="15">
        <v>0.89</v>
      </c>
      <c r="AA70" s="15">
        <v>1.04</v>
      </c>
      <c r="AB70" s="15">
        <f t="shared" ref="AB70" si="31">ROUND(AB142,2)</f>
        <v>0.31</v>
      </c>
      <c r="AD70" s="7">
        <f t="shared" si="2"/>
        <v>107.14000000000003</v>
      </c>
    </row>
    <row r="71" spans="3:30">
      <c r="C71">
        <v>2007</v>
      </c>
      <c r="D71" s="6">
        <v>1.7</v>
      </c>
      <c r="E71" s="6">
        <v>25.1</v>
      </c>
      <c r="F71" s="6">
        <v>44.1</v>
      </c>
      <c r="G71" s="6">
        <v>19</v>
      </c>
      <c r="H71" s="6"/>
      <c r="I71" s="6">
        <v>5.9</v>
      </c>
      <c r="J71" s="6">
        <v>3.5</v>
      </c>
      <c r="K71" s="6">
        <v>2.2999999999999998</v>
      </c>
      <c r="L71" s="6">
        <v>5.3</v>
      </c>
      <c r="M71" s="6"/>
      <c r="N71" s="6">
        <v>10.6</v>
      </c>
      <c r="O71" s="6">
        <v>4.9000000000000004</v>
      </c>
      <c r="P71" s="6">
        <v>3.9</v>
      </c>
      <c r="R71" s="15">
        <v>0.33</v>
      </c>
      <c r="S71" s="15">
        <v>0.08</v>
      </c>
      <c r="T71" s="15">
        <v>0.05</v>
      </c>
      <c r="U71" s="15">
        <v>0.68</v>
      </c>
      <c r="V71" s="15">
        <v>0.42</v>
      </c>
      <c r="X71" s="15">
        <v>0.22</v>
      </c>
      <c r="Y71" s="15">
        <v>0.83</v>
      </c>
      <c r="Z71" s="15">
        <v>0.88</v>
      </c>
      <c r="AA71" s="15">
        <v>1.08</v>
      </c>
      <c r="AB71" s="15">
        <f t="shared" ref="AB71" si="32">ROUND(AB143,2)</f>
        <v>0.44</v>
      </c>
      <c r="AD71" s="7">
        <f t="shared" si="2"/>
        <v>131.31000000000003</v>
      </c>
    </row>
    <row r="72" spans="3:30">
      <c r="C72">
        <v>2008</v>
      </c>
      <c r="D72" s="6">
        <v>3.4</v>
      </c>
      <c r="E72" s="6">
        <v>14.2</v>
      </c>
      <c r="F72" s="6">
        <v>23.9</v>
      </c>
      <c r="G72" s="6">
        <v>4.0999999999999996</v>
      </c>
      <c r="H72" s="6"/>
      <c r="I72" s="6">
        <v>5.4</v>
      </c>
      <c r="J72" s="6">
        <v>2</v>
      </c>
      <c r="K72" s="6">
        <v>1.8</v>
      </c>
      <c r="L72" s="6">
        <v>4.3</v>
      </c>
      <c r="M72" s="6"/>
      <c r="N72" s="6">
        <v>11.3</v>
      </c>
      <c r="O72" s="6">
        <v>3.9</v>
      </c>
      <c r="P72" s="6">
        <v>5.0999999999999996</v>
      </c>
      <c r="R72" s="15">
        <v>0.33</v>
      </c>
      <c r="S72" s="15">
        <v>0.05</v>
      </c>
      <c r="T72" s="15">
        <v>0.06</v>
      </c>
      <c r="U72" s="15">
        <v>0.71</v>
      </c>
      <c r="V72" s="15">
        <v>0.46</v>
      </c>
      <c r="X72" s="15">
        <v>0.36</v>
      </c>
      <c r="Y72" s="15">
        <v>1.1000000000000001</v>
      </c>
      <c r="Z72" s="15">
        <v>1.02</v>
      </c>
      <c r="AA72" s="15">
        <v>0.91</v>
      </c>
      <c r="AB72" s="15">
        <f t="shared" ref="AB72" si="33">ROUND(AB144,2)</f>
        <v>0.37</v>
      </c>
      <c r="AD72" s="7">
        <f t="shared" si="2"/>
        <v>84.769999999999968</v>
      </c>
    </row>
    <row r="73" spans="3:30">
      <c r="C73">
        <v>2009</v>
      </c>
      <c r="D73" s="6">
        <v>0.8</v>
      </c>
      <c r="E73" s="6">
        <v>17.5</v>
      </c>
      <c r="F73" s="6">
        <v>32.5</v>
      </c>
      <c r="G73" s="6">
        <v>29.9</v>
      </c>
      <c r="H73" s="6"/>
      <c r="I73" s="6">
        <v>5.3</v>
      </c>
      <c r="J73" s="6">
        <v>2.2999999999999998</v>
      </c>
      <c r="K73" s="6">
        <v>1.9</v>
      </c>
      <c r="L73" s="6">
        <v>5</v>
      </c>
      <c r="M73" s="6"/>
      <c r="N73" s="6">
        <v>10</v>
      </c>
      <c r="O73" s="6">
        <v>4.5999999999999996</v>
      </c>
      <c r="P73" s="6">
        <v>4.5999999999999996</v>
      </c>
      <c r="R73" s="15">
        <v>0.37</v>
      </c>
      <c r="S73" s="15">
        <v>0.04</v>
      </c>
      <c r="T73" s="15">
        <v>0.06</v>
      </c>
      <c r="U73" s="15">
        <v>0.78</v>
      </c>
      <c r="V73" s="15">
        <v>0.48</v>
      </c>
      <c r="X73" s="15">
        <v>0.19</v>
      </c>
      <c r="Y73" s="15">
        <v>0.9</v>
      </c>
      <c r="Z73" s="15">
        <v>1.1299999999999999</v>
      </c>
      <c r="AA73" s="15">
        <v>1.93</v>
      </c>
      <c r="AB73" s="15">
        <f t="shared" ref="AB73" si="34">ROUND(AB145,2)</f>
        <v>0.7</v>
      </c>
      <c r="AD73" s="7">
        <f t="shared" si="2"/>
        <v>120.98</v>
      </c>
    </row>
    <row r="74" spans="3:30">
      <c r="C74">
        <v>2010</v>
      </c>
      <c r="D74" s="6">
        <v>3.3</v>
      </c>
      <c r="E74" s="6">
        <v>11.3</v>
      </c>
      <c r="F74" s="6">
        <v>28.5</v>
      </c>
      <c r="G74" s="6">
        <v>8.5</v>
      </c>
      <c r="H74" s="6"/>
      <c r="I74" s="6">
        <v>6.9</v>
      </c>
      <c r="J74" s="6">
        <v>1.8</v>
      </c>
      <c r="K74" s="6">
        <v>2.2000000000000002</v>
      </c>
      <c r="L74" s="6">
        <v>3.9</v>
      </c>
      <c r="M74" s="6"/>
      <c r="N74" s="6">
        <v>8.6</v>
      </c>
      <c r="O74" s="6">
        <v>5.6</v>
      </c>
      <c r="P74" s="6">
        <v>22.3</v>
      </c>
      <c r="R74" s="15">
        <v>0.2</v>
      </c>
      <c r="S74" s="15">
        <v>0.05</v>
      </c>
      <c r="T74" s="15">
        <v>7.0000000000000007E-2</v>
      </c>
      <c r="U74" s="15">
        <v>0.88</v>
      </c>
      <c r="V74" s="15">
        <v>0.68</v>
      </c>
      <c r="X74" s="15">
        <v>0.17</v>
      </c>
      <c r="Y74" s="15">
        <v>0.87</v>
      </c>
      <c r="Z74" s="15">
        <v>1.1100000000000001</v>
      </c>
      <c r="AA74" s="15">
        <v>1.29</v>
      </c>
      <c r="AB74" s="15">
        <f t="shared" ref="AB74" si="35">ROUND(AB146,2)</f>
        <v>0.68</v>
      </c>
      <c r="AD74" s="7">
        <f t="shared" si="2"/>
        <v>108.9</v>
      </c>
    </row>
    <row r="75" spans="3:30">
      <c r="C75">
        <v>2011</v>
      </c>
      <c r="D75" s="6">
        <v>1</v>
      </c>
      <c r="E75" s="6">
        <v>18.899999999999999</v>
      </c>
      <c r="F75" s="6">
        <v>44.1</v>
      </c>
      <c r="G75" s="6">
        <v>25</v>
      </c>
      <c r="H75" s="6"/>
      <c r="I75" s="6">
        <v>9.6</v>
      </c>
      <c r="J75" s="6">
        <v>3.2</v>
      </c>
      <c r="K75" s="6">
        <v>2.1</v>
      </c>
      <c r="L75" s="6">
        <v>7.2</v>
      </c>
      <c r="M75" s="6"/>
      <c r="N75" s="6">
        <v>6.8</v>
      </c>
      <c r="O75" s="6">
        <v>6.8</v>
      </c>
      <c r="P75" s="6">
        <v>10.1</v>
      </c>
      <c r="R75" s="15">
        <v>0.31</v>
      </c>
      <c r="S75" s="15">
        <v>0.06</v>
      </c>
      <c r="T75" s="15">
        <v>0.05</v>
      </c>
      <c r="U75" s="15">
        <v>0.83</v>
      </c>
      <c r="V75" s="15">
        <v>0.79</v>
      </c>
      <c r="X75" s="15">
        <v>0.1</v>
      </c>
      <c r="Y75" s="15">
        <v>0.64</v>
      </c>
      <c r="Z75" s="15">
        <v>0.99</v>
      </c>
      <c r="AA75" s="15">
        <v>1.39</v>
      </c>
      <c r="AB75" s="15">
        <f t="shared" ref="AB75" si="36">ROUND(AB147,2)</f>
        <v>0.77</v>
      </c>
      <c r="AD75" s="7">
        <f t="shared" si="2"/>
        <v>140.72999999999999</v>
      </c>
    </row>
    <row r="76" spans="3:30">
      <c r="C76">
        <v>2012</v>
      </c>
      <c r="D76" s="6">
        <v>2.7</v>
      </c>
      <c r="E76" s="6">
        <v>9.1</v>
      </c>
      <c r="F76" s="6">
        <v>28</v>
      </c>
      <c r="G76" s="6">
        <v>10.199999999999999</v>
      </c>
      <c r="H76" s="6"/>
      <c r="I76" s="6">
        <v>8.5</v>
      </c>
      <c r="J76" s="6">
        <v>2.7</v>
      </c>
      <c r="K76" s="6">
        <v>2.2999999999999998</v>
      </c>
      <c r="L76" s="6">
        <v>5.4</v>
      </c>
      <c r="M76" s="6"/>
      <c r="N76" s="6">
        <v>7.3</v>
      </c>
      <c r="O76" s="6">
        <v>7.1</v>
      </c>
      <c r="P76" s="6">
        <v>6.5</v>
      </c>
      <c r="R76" s="15">
        <v>0.3</v>
      </c>
      <c r="S76" s="15">
        <v>0.04</v>
      </c>
      <c r="T76" s="15">
        <v>0.05</v>
      </c>
      <c r="U76" s="15">
        <v>0.65</v>
      </c>
      <c r="V76" s="15">
        <v>0.9</v>
      </c>
      <c r="X76" s="15">
        <v>0.27</v>
      </c>
      <c r="Y76" s="15">
        <v>0.5</v>
      </c>
      <c r="Z76" s="15">
        <v>0.89</v>
      </c>
      <c r="AA76" s="15">
        <v>1.1599999999999999</v>
      </c>
      <c r="AB76" s="15">
        <f t="shared" ref="AB76" si="37">ROUND(AB148,2)</f>
        <v>0.61</v>
      </c>
      <c r="AD76" s="7">
        <f t="shared" si="2"/>
        <v>95.17</v>
      </c>
    </row>
    <row r="77" spans="3:30">
      <c r="C77">
        <v>2013</v>
      </c>
      <c r="D77" s="6">
        <v>1</v>
      </c>
      <c r="E77" s="6">
        <v>30</v>
      </c>
      <c r="F77" s="6">
        <v>64</v>
      </c>
      <c r="G77" s="6">
        <v>34.200000000000003</v>
      </c>
      <c r="H77" s="6"/>
      <c r="I77" s="6">
        <v>8.4</v>
      </c>
      <c r="J77" s="6">
        <v>2.9</v>
      </c>
      <c r="K77" s="6">
        <v>2.4</v>
      </c>
      <c r="L77" s="6">
        <v>4.9000000000000004</v>
      </c>
      <c r="M77" s="6"/>
      <c r="N77" s="6">
        <v>7.9</v>
      </c>
      <c r="O77" s="6">
        <v>7.1</v>
      </c>
      <c r="P77" s="6">
        <v>6.9</v>
      </c>
      <c r="R77" s="15">
        <v>0.28000000000000003</v>
      </c>
      <c r="S77" s="15">
        <v>0.06</v>
      </c>
      <c r="T77" s="15">
        <v>0.05</v>
      </c>
      <c r="U77" s="15">
        <v>0.79</v>
      </c>
      <c r="V77" s="15">
        <v>1.35</v>
      </c>
      <c r="X77" s="15">
        <v>0.25</v>
      </c>
      <c r="Y77" s="15">
        <v>1.19</v>
      </c>
      <c r="Z77" s="15">
        <v>1.66</v>
      </c>
      <c r="AA77" s="15">
        <v>1.28</v>
      </c>
      <c r="AB77" s="15">
        <f t="shared" ref="AB77" si="38">ROUND(AB149,2)</f>
        <v>0.59</v>
      </c>
      <c r="AD77" s="7">
        <f t="shared" si="2"/>
        <v>177.20000000000002</v>
      </c>
    </row>
    <row r="78" spans="3:30">
      <c r="C78">
        <v>2014</v>
      </c>
      <c r="D78" s="6">
        <v>3.3</v>
      </c>
      <c r="E78" s="6">
        <v>10.4</v>
      </c>
      <c r="F78" s="6">
        <v>35.4</v>
      </c>
      <c r="G78" s="6">
        <v>17.399999999999999</v>
      </c>
      <c r="H78" s="6"/>
      <c r="I78" s="6">
        <v>8.4</v>
      </c>
      <c r="J78" s="6">
        <v>1.9</v>
      </c>
      <c r="K78" s="6">
        <v>3.1</v>
      </c>
      <c r="L78" s="6">
        <v>5.2</v>
      </c>
      <c r="M78" s="6"/>
      <c r="N78" s="6">
        <v>12</v>
      </c>
      <c r="O78" s="6">
        <v>7.2</v>
      </c>
      <c r="P78" s="6">
        <v>15</v>
      </c>
      <c r="R78" s="15">
        <v>0.31</v>
      </c>
      <c r="S78" s="15">
        <v>0.04</v>
      </c>
      <c r="T78" s="15">
        <v>0.06</v>
      </c>
      <c r="U78" s="15">
        <v>0.79</v>
      </c>
      <c r="V78" s="15">
        <v>1.1499999999999999</v>
      </c>
      <c r="X78" s="15">
        <v>0.34</v>
      </c>
      <c r="Y78" s="15">
        <v>1.31</v>
      </c>
      <c r="Z78" s="15">
        <v>1.62</v>
      </c>
      <c r="AA78" s="15">
        <v>1.28</v>
      </c>
      <c r="AB78" s="15">
        <f t="shared" ref="AB78" si="39">ROUND(AB150,2)</f>
        <v>0.75</v>
      </c>
      <c r="AD78" s="7">
        <f t="shared" si="2"/>
        <v>126.95000000000005</v>
      </c>
    </row>
    <row r="79" spans="3:30">
      <c r="C79">
        <v>2015</v>
      </c>
      <c r="D79" s="6">
        <v>1</v>
      </c>
      <c r="E79" s="6">
        <v>41</v>
      </c>
      <c r="F79" s="6">
        <v>30.3</v>
      </c>
      <c r="G79" s="6">
        <v>34.799999999999997</v>
      </c>
      <c r="H79" s="6"/>
      <c r="I79" s="6">
        <v>6.9</v>
      </c>
      <c r="J79" s="6">
        <v>3.7</v>
      </c>
      <c r="K79" s="6">
        <v>3.8</v>
      </c>
      <c r="L79" s="6">
        <v>4.5999999999999996</v>
      </c>
      <c r="M79" s="6"/>
      <c r="N79" s="6">
        <v>19.899999999999999</v>
      </c>
      <c r="O79" s="6">
        <v>9</v>
      </c>
      <c r="P79" s="6">
        <v>3.4</v>
      </c>
      <c r="R79" s="15">
        <v>0.34</v>
      </c>
      <c r="S79" s="15">
        <v>0.11</v>
      </c>
      <c r="T79" s="15">
        <v>0.06</v>
      </c>
      <c r="U79" s="15">
        <v>0.79</v>
      </c>
      <c r="V79" s="15">
        <v>0.98</v>
      </c>
      <c r="X79" s="15">
        <v>0.17</v>
      </c>
      <c r="Y79" s="15">
        <v>0.98</v>
      </c>
      <c r="Z79" s="15">
        <v>0.93</v>
      </c>
      <c r="AA79" s="15">
        <v>1.28</v>
      </c>
      <c r="AB79" s="15">
        <f t="shared" ref="AB79" si="40">ROUND(AB151,2)</f>
        <v>0.19</v>
      </c>
      <c r="AD79" s="7">
        <f t="shared" si="2"/>
        <v>164.23</v>
      </c>
    </row>
    <row r="83" spans="3:30">
      <c r="D83" s="7">
        <f>AVERAGE(D40:D79)</f>
        <v>2.61</v>
      </c>
      <c r="E83" s="7">
        <f t="shared" ref="E83:AD83" si="41">AVERAGE(E40:E79)</f>
        <v>18.669999999999995</v>
      </c>
      <c r="F83" s="7">
        <f t="shared" si="41"/>
        <v>33.78</v>
      </c>
      <c r="G83" s="7">
        <f t="shared" si="41"/>
        <v>15.444999999999999</v>
      </c>
      <c r="H83" s="7" t="e">
        <f t="shared" si="41"/>
        <v>#DIV/0!</v>
      </c>
      <c r="I83" s="7">
        <f t="shared" si="41"/>
        <v>5.9750000000000005</v>
      </c>
      <c r="J83" s="7">
        <f t="shared" si="41"/>
        <v>2.9724999999999997</v>
      </c>
      <c r="K83" s="7">
        <f t="shared" si="41"/>
        <v>3.0149999999999997</v>
      </c>
      <c r="L83" s="7">
        <f t="shared" si="41"/>
        <v>6.6450000000000005</v>
      </c>
      <c r="M83" s="7" t="e">
        <f t="shared" si="41"/>
        <v>#DIV/0!</v>
      </c>
      <c r="N83" s="7">
        <f t="shared" si="41"/>
        <v>12.762499999999999</v>
      </c>
      <c r="O83" s="7">
        <f t="shared" si="41"/>
        <v>5.5025000000000004</v>
      </c>
      <c r="P83" s="7">
        <f t="shared" si="41"/>
        <v>8.7899999999999991</v>
      </c>
      <c r="Q83" s="7" t="e">
        <f t="shared" si="41"/>
        <v>#DIV/0!</v>
      </c>
      <c r="R83" s="7">
        <f t="shared" si="41"/>
        <v>0.45874999999999994</v>
      </c>
      <c r="S83" s="7">
        <f t="shared" si="41"/>
        <v>8.2750000000000018E-2</v>
      </c>
      <c r="T83" s="7">
        <f t="shared" si="41"/>
        <v>8.8999999999999996E-2</v>
      </c>
      <c r="U83" s="7">
        <f t="shared" si="41"/>
        <v>0.78749999999999998</v>
      </c>
      <c r="V83" s="7">
        <f t="shared" si="41"/>
        <v>0.78374999999999995</v>
      </c>
      <c r="W83" s="7" t="e">
        <f t="shared" si="41"/>
        <v>#DIV/0!</v>
      </c>
      <c r="X83" s="7">
        <f t="shared" si="41"/>
        <v>0.43525000000000019</v>
      </c>
      <c r="Y83" s="7">
        <f t="shared" si="41"/>
        <v>1.0769999999999995</v>
      </c>
      <c r="Z83" s="7">
        <f t="shared" si="41"/>
        <v>1.0837500000000002</v>
      </c>
      <c r="AA83" s="7">
        <f t="shared" si="41"/>
        <v>1.23675</v>
      </c>
      <c r="AB83" s="7">
        <f t="shared" si="41"/>
        <v>0.44074999999999998</v>
      </c>
      <c r="AC83" s="7" t="e">
        <f t="shared" si="41"/>
        <v>#DIV/0!</v>
      </c>
      <c r="AD83" s="7">
        <f t="shared" si="41"/>
        <v>122.64274999999995</v>
      </c>
    </row>
    <row r="84" spans="3:30" ht="18">
      <c r="C84" s="14" t="s">
        <v>17</v>
      </c>
    </row>
    <row r="86" spans="3:30">
      <c r="D86" t="s">
        <v>0</v>
      </c>
      <c r="I86" t="s">
        <v>1</v>
      </c>
      <c r="N86" t="s">
        <v>2</v>
      </c>
      <c r="R86" t="s">
        <v>10</v>
      </c>
      <c r="X86" t="s">
        <v>15</v>
      </c>
    </row>
    <row r="87" spans="3:30">
      <c r="C87" t="s">
        <v>3</v>
      </c>
      <c r="D87" t="s">
        <v>4</v>
      </c>
      <c r="E87" t="s">
        <v>5</v>
      </c>
      <c r="F87" t="s">
        <v>6</v>
      </c>
      <c r="G87" t="s">
        <v>7</v>
      </c>
      <c r="I87" t="s">
        <v>4</v>
      </c>
      <c r="J87" t="s">
        <v>5</v>
      </c>
      <c r="K87" t="s">
        <v>6</v>
      </c>
      <c r="L87" t="s">
        <v>7</v>
      </c>
      <c r="N87" t="s">
        <v>4</v>
      </c>
      <c r="O87" t="s">
        <v>5</v>
      </c>
      <c r="P87" t="s">
        <v>8</v>
      </c>
      <c r="R87" t="s">
        <v>12</v>
      </c>
      <c r="S87" t="s">
        <v>5</v>
      </c>
      <c r="T87" t="s">
        <v>6</v>
      </c>
      <c r="U87" t="s">
        <v>13</v>
      </c>
      <c r="V87" t="s">
        <v>14</v>
      </c>
      <c r="X87" t="s">
        <v>16</v>
      </c>
      <c r="Y87" t="s">
        <v>5</v>
      </c>
      <c r="Z87" t="s">
        <v>6</v>
      </c>
      <c r="AA87" t="s">
        <v>13</v>
      </c>
      <c r="AB87" t="s">
        <v>14</v>
      </c>
    </row>
    <row r="88" spans="3:30">
      <c r="C88">
        <v>1952</v>
      </c>
      <c r="D88" s="7">
        <v>4.0201507142857151</v>
      </c>
      <c r="E88" s="7">
        <v>6.968892381858856</v>
      </c>
      <c r="F88" s="7">
        <v>10.047946595406319</v>
      </c>
      <c r="G88" s="7">
        <v>3.6588060113146934</v>
      </c>
      <c r="H88" s="7"/>
      <c r="I88" s="7">
        <v>3.8792496985281457</v>
      </c>
      <c r="J88" s="7">
        <v>2.1007627467134262</v>
      </c>
      <c r="K88" s="7">
        <v>2.3135226008432612</v>
      </c>
      <c r="L88" s="7">
        <v>2.9592329778238549</v>
      </c>
      <c r="M88" s="7"/>
      <c r="N88" s="7">
        <v>12.498051892371526</v>
      </c>
      <c r="O88" s="7">
        <v>2.2282315713292347</v>
      </c>
      <c r="P88" s="7">
        <v>6.7486015155703889</v>
      </c>
    </row>
    <row r="89" spans="3:30">
      <c r="C89">
        <v>1953</v>
      </c>
      <c r="D89" s="7">
        <v>0.27265014285714284</v>
      </c>
      <c r="E89" s="7">
        <v>7.071655344145249</v>
      </c>
      <c r="F89" s="7">
        <v>6.4713351524029461</v>
      </c>
      <c r="G89" s="7">
        <v>8.3183236857235485</v>
      </c>
      <c r="H89" s="7"/>
      <c r="I89" s="7">
        <v>3.9347989745315615</v>
      </c>
      <c r="J89" s="7">
        <v>2.0809294480899649</v>
      </c>
      <c r="K89" s="7">
        <v>2.1867445409125645</v>
      </c>
      <c r="L89" s="7">
        <v>2.2989843851056824</v>
      </c>
      <c r="M89" s="7"/>
      <c r="N89" s="7">
        <v>5.3702618616308078</v>
      </c>
      <c r="O89" s="7">
        <v>1.8463731530554184</v>
      </c>
      <c r="P89" s="7">
        <v>6.7486015155703889</v>
      </c>
    </row>
    <row r="90" spans="3:30">
      <c r="C90">
        <v>1954</v>
      </c>
      <c r="D90" s="7">
        <v>3.9251507142857149</v>
      </c>
      <c r="E90" s="7">
        <v>10.796330641330133</v>
      </c>
      <c r="F90" s="7">
        <v>9.4410334486742897</v>
      </c>
      <c r="G90" s="7">
        <v>6.4410152216990628</v>
      </c>
      <c r="H90" s="7"/>
      <c r="I90" s="7">
        <v>4.0847625766737305</v>
      </c>
      <c r="J90" s="7">
        <v>2.8967361218259202</v>
      </c>
      <c r="K90" s="7">
        <v>2.3255222563199185</v>
      </c>
      <c r="L90" s="7">
        <v>2.4402983562561458</v>
      </c>
      <c r="M90" s="7"/>
      <c r="N90" s="7">
        <v>4.3209868480304214</v>
      </c>
      <c r="O90" s="7">
        <v>2.4375638438175642</v>
      </c>
      <c r="P90" s="7">
        <v>7.9880878530652701</v>
      </c>
    </row>
    <row r="91" spans="3:30">
      <c r="C91">
        <v>1955</v>
      </c>
      <c r="D91" s="7">
        <v>0.28965014285714286</v>
      </c>
      <c r="E91" s="7">
        <v>10.528132566046251</v>
      </c>
      <c r="F91" s="7">
        <v>9.7323723741546821</v>
      </c>
      <c r="G91" s="7">
        <v>5.0986388389309472</v>
      </c>
      <c r="H91" s="7"/>
      <c r="I91" s="7">
        <v>3.7125207299233884</v>
      </c>
      <c r="J91" s="7">
        <v>2.2459769314927649</v>
      </c>
      <c r="K91" s="7">
        <v>1.5930688952758514</v>
      </c>
      <c r="L91" s="7">
        <v>1.8093603793697137</v>
      </c>
      <c r="M91" s="7"/>
      <c r="N91" s="7">
        <v>2.099031491611548</v>
      </c>
      <c r="O91" s="7">
        <v>2.2510498923788238</v>
      </c>
      <c r="P91" s="7">
        <v>5.2101716600578696</v>
      </c>
    </row>
    <row r="92" spans="3:30">
      <c r="C92">
        <v>1956</v>
      </c>
      <c r="D92" s="7">
        <v>3.9261507142857148</v>
      </c>
      <c r="E92" s="7">
        <v>7.9467369468428881</v>
      </c>
      <c r="F92" s="7">
        <v>12.515603567482183</v>
      </c>
      <c r="G92" s="7">
        <v>4.5195925929744689</v>
      </c>
      <c r="H92" s="7"/>
      <c r="I92" s="7">
        <v>4.0236222626812701</v>
      </c>
      <c r="J92" s="7">
        <v>2.5127713064274113</v>
      </c>
      <c r="K92" s="7">
        <v>1.9825369135844571</v>
      </c>
      <c r="L92" s="7">
        <v>1.934691979139453</v>
      </c>
      <c r="M92" s="7"/>
      <c r="N92" s="7">
        <v>13.131249626408561</v>
      </c>
      <c r="O92" s="7">
        <v>2.6583690404549754</v>
      </c>
      <c r="P92" s="7">
        <v>5.3257720603226968</v>
      </c>
    </row>
    <row r="93" spans="3:30">
      <c r="C93">
        <v>1957</v>
      </c>
      <c r="D93" s="7">
        <v>0.28765014285714285</v>
      </c>
      <c r="E93" s="7">
        <v>4.8427603771364689</v>
      </c>
      <c r="F93" s="7">
        <v>7.9632479326007202</v>
      </c>
      <c r="G93" s="7">
        <v>3.4185328046140908</v>
      </c>
      <c r="H93" s="7"/>
      <c r="I93" s="7">
        <v>3.902259659969181</v>
      </c>
      <c r="J93" s="7">
        <v>2.8786778968237439</v>
      </c>
      <c r="K93" s="7">
        <v>2.1585026581067068</v>
      </c>
      <c r="L93" s="7">
        <v>3.7571304913957677</v>
      </c>
      <c r="M93" s="7"/>
      <c r="N93" s="7">
        <v>6.7276651847710909</v>
      </c>
      <c r="O93" s="7">
        <v>2.4078409720403187</v>
      </c>
      <c r="P93" s="7">
        <v>4.1131798651218308</v>
      </c>
    </row>
    <row r="94" spans="3:30">
      <c r="C94">
        <v>1958</v>
      </c>
      <c r="D94" s="7">
        <v>2.8501507142857152</v>
      </c>
      <c r="E94" s="7">
        <v>6.651803680839441</v>
      </c>
      <c r="F94" s="7">
        <v>10.07074143506698</v>
      </c>
      <c r="G94" s="7">
        <v>3.328917873291001</v>
      </c>
      <c r="H94" s="7"/>
      <c r="I94" s="7">
        <v>3.955762707863427</v>
      </c>
      <c r="J94" s="7">
        <v>2.2495258193218954</v>
      </c>
      <c r="K94" s="7">
        <v>2.0054461991807573</v>
      </c>
      <c r="L94" s="7">
        <v>2.8388186743959016</v>
      </c>
      <c r="M94" s="7"/>
      <c r="N94" s="7">
        <v>3.5021724591502652</v>
      </c>
      <c r="O94" s="7">
        <v>2.2363257900195785</v>
      </c>
      <c r="P94" s="7">
        <v>6.8899619847710198</v>
      </c>
    </row>
    <row r="95" spans="3:30">
      <c r="C95">
        <v>1959</v>
      </c>
      <c r="D95" s="7">
        <v>0.28065014285714285</v>
      </c>
      <c r="E95" s="7">
        <v>7.6226237557701735</v>
      </c>
      <c r="F95" s="7">
        <v>8.6952879192407586</v>
      </c>
      <c r="G95" s="7">
        <v>2.7879740213475177</v>
      </c>
      <c r="H95" s="7"/>
      <c r="I95" s="7">
        <v>4.1489016185706618</v>
      </c>
      <c r="J95" s="7">
        <v>2.5074590114202349</v>
      </c>
      <c r="K95" s="7">
        <v>1.4930726729033064</v>
      </c>
      <c r="L95" s="7">
        <v>3.319500482380032</v>
      </c>
      <c r="M95" s="7"/>
      <c r="N95" s="7">
        <v>8.7363751600503683</v>
      </c>
      <c r="O95" s="7">
        <v>2.356999394334415</v>
      </c>
      <c r="P95" s="7">
        <v>8.4917148828668445</v>
      </c>
    </row>
    <row r="96" spans="3:30">
      <c r="C96">
        <v>1960</v>
      </c>
      <c r="D96" s="7">
        <v>3.7091507142857147</v>
      </c>
      <c r="E96" s="7">
        <v>9.7016585135737774</v>
      </c>
      <c r="F96" s="7">
        <v>4.6613233645092738</v>
      </c>
      <c r="G96" s="7">
        <v>4.8485835871444998</v>
      </c>
      <c r="H96" s="7"/>
      <c r="I96" s="7">
        <v>4.6249616018300266</v>
      </c>
      <c r="J96" s="7">
        <v>2.4942732260181426</v>
      </c>
      <c r="K96" s="7">
        <v>0.96067355687955835</v>
      </c>
      <c r="L96" s="7">
        <v>2.7423462152820939</v>
      </c>
      <c r="M96" s="7"/>
      <c r="N96" s="7">
        <v>23.098829147189797</v>
      </c>
      <c r="O96" s="7">
        <v>2.5642226113658855</v>
      </c>
      <c r="P96" s="7">
        <v>6.5928694069481413</v>
      </c>
    </row>
    <row r="97" spans="3:28">
      <c r="C97">
        <v>1961</v>
      </c>
      <c r="D97" s="7">
        <v>0.24965014285714285</v>
      </c>
      <c r="E97" s="7">
        <v>10.674271925047025</v>
      </c>
      <c r="F97" s="7">
        <v>3.2391930000000002</v>
      </c>
      <c r="G97" s="7">
        <v>11.058521211892728</v>
      </c>
      <c r="H97" s="7"/>
      <c r="I97" s="7">
        <v>3.6067214098562075</v>
      </c>
      <c r="J97" s="7">
        <v>1.8933199688599052</v>
      </c>
      <c r="K97" s="7">
        <v>1.2125932766933505</v>
      </c>
      <c r="L97" s="7">
        <v>2.5396623114056713</v>
      </c>
      <c r="M97" s="7"/>
      <c r="N97" s="7">
        <v>7.063634539995725</v>
      </c>
      <c r="O97" s="7">
        <v>2.5213139341883237</v>
      </c>
      <c r="P97" s="7">
        <v>7.6087120653978335</v>
      </c>
    </row>
    <row r="98" spans="3:28">
      <c r="C98">
        <v>1962</v>
      </c>
      <c r="D98" s="7">
        <v>2.278066285714285</v>
      </c>
      <c r="E98" s="7">
        <v>12.153197642486674</v>
      </c>
      <c r="F98" s="7">
        <v>6.5154449999999997</v>
      </c>
      <c r="G98" s="7">
        <v>14.313025877038903</v>
      </c>
      <c r="H98" s="7"/>
      <c r="I98" s="7">
        <v>3.7962463121507048</v>
      </c>
      <c r="J98" s="7">
        <v>2.8921970028347967</v>
      </c>
      <c r="K98" s="7">
        <v>1.2947625946241388</v>
      </c>
      <c r="L98" s="7">
        <v>2.9378424711896978</v>
      </c>
      <c r="M98" s="7"/>
      <c r="N98" s="7">
        <v>6.5412094999999999</v>
      </c>
      <c r="O98" s="7">
        <v>3.0160138832610093</v>
      </c>
      <c r="P98" s="7">
        <v>7.0870615496128488</v>
      </c>
    </row>
    <row r="99" spans="3:28">
      <c r="C99">
        <v>1963</v>
      </c>
      <c r="D99" s="7">
        <v>0.26892299999999997</v>
      </c>
      <c r="E99" s="7">
        <v>8.9625324324759337</v>
      </c>
      <c r="F99" s="7">
        <v>11.187643999999999</v>
      </c>
      <c r="G99" s="7">
        <v>7.9438431395990534</v>
      </c>
      <c r="H99" s="7"/>
      <c r="I99" s="7">
        <v>2.9647492950308201</v>
      </c>
      <c r="J99" s="7">
        <v>2.2793128243703764</v>
      </c>
      <c r="K99" s="7">
        <v>1.1167903147080351</v>
      </c>
      <c r="L99" s="7">
        <v>3.4765898017252788</v>
      </c>
      <c r="M99" s="7"/>
      <c r="N99" s="7">
        <v>4.6863144999999999</v>
      </c>
      <c r="O99" s="7">
        <v>2.6190613856999247</v>
      </c>
      <c r="P99" s="7">
        <v>9.0534952411784246</v>
      </c>
    </row>
    <row r="100" spans="3:28">
      <c r="C100">
        <v>1964</v>
      </c>
      <c r="D100" s="7">
        <v>2.1425809999999998</v>
      </c>
      <c r="E100" s="7">
        <v>15.52498331142883</v>
      </c>
      <c r="F100" s="7">
        <v>7.8207939999999994</v>
      </c>
      <c r="G100" s="7">
        <v>8.4529026464535217</v>
      </c>
      <c r="H100" s="7"/>
      <c r="I100" s="7">
        <v>3.6046213018760285</v>
      </c>
      <c r="J100" s="7">
        <v>3.3429601958109076</v>
      </c>
      <c r="K100" s="7">
        <v>1.1114178223299611</v>
      </c>
      <c r="L100" s="7">
        <v>4.5145772767398729</v>
      </c>
      <c r="M100" s="7"/>
      <c r="N100" s="7">
        <v>5.3364944999999997</v>
      </c>
      <c r="O100" s="7">
        <v>2.6475897538542728</v>
      </c>
      <c r="P100" s="7">
        <v>6.3815412029699301</v>
      </c>
    </row>
    <row r="101" spans="3:28">
      <c r="C101">
        <v>1965</v>
      </c>
      <c r="D101" s="7">
        <v>0.116743</v>
      </c>
      <c r="E101" s="7">
        <v>6.3765291729785751</v>
      </c>
      <c r="F101" s="7">
        <v>6.8646919999999998</v>
      </c>
      <c r="G101" s="7">
        <v>18.032174331459974</v>
      </c>
      <c r="H101" s="7"/>
      <c r="I101" s="7">
        <v>3.2429361693937864</v>
      </c>
      <c r="J101" s="7">
        <v>1.5950659476432298</v>
      </c>
      <c r="K101" s="7">
        <v>1.1854856198034327</v>
      </c>
      <c r="L101" s="7">
        <v>2.1817455609012222</v>
      </c>
      <c r="M101" s="7"/>
      <c r="N101" s="7">
        <v>29.763796500000002</v>
      </c>
      <c r="O101" s="7">
        <v>2.9218042548988374</v>
      </c>
      <c r="P101" s="7">
        <v>3.9645812734339092</v>
      </c>
    </row>
    <row r="102" spans="3:28">
      <c r="C102">
        <v>1966</v>
      </c>
      <c r="D102" s="7">
        <v>3.2143979999999996</v>
      </c>
      <c r="E102" s="7">
        <v>11.518756447360026</v>
      </c>
      <c r="F102" s="7">
        <v>9.4634619999999998</v>
      </c>
      <c r="G102" s="7">
        <v>7.8008569803362491</v>
      </c>
      <c r="H102" s="7"/>
      <c r="I102" s="7">
        <v>3.1685837313551617</v>
      </c>
      <c r="J102" s="7">
        <v>2.4218680159399342</v>
      </c>
      <c r="K102" s="7">
        <v>1.7405091874304461</v>
      </c>
      <c r="L102" s="7">
        <v>4.4761391068266612</v>
      </c>
      <c r="M102" s="7"/>
      <c r="N102" s="7">
        <v>9.3044155000000011</v>
      </c>
      <c r="O102" s="7">
        <v>3.3121426525324362</v>
      </c>
      <c r="P102" s="7">
        <v>5.668997141702742</v>
      </c>
    </row>
    <row r="103" spans="3:28">
      <c r="C103">
        <v>1967</v>
      </c>
      <c r="D103" s="7">
        <v>0.21396299999999999</v>
      </c>
      <c r="E103" s="7">
        <v>4.4947177458416121</v>
      </c>
      <c r="F103" s="7">
        <v>3.1290329999999997</v>
      </c>
      <c r="G103" s="7">
        <v>14.608392701004529</v>
      </c>
      <c r="H103" s="7"/>
      <c r="I103" s="7">
        <v>3.0461957226626057</v>
      </c>
      <c r="J103" s="7">
        <v>1.5115764264068563</v>
      </c>
      <c r="K103" s="7">
        <v>2.2524891048937916</v>
      </c>
      <c r="L103" s="7">
        <v>3.1888214149390413</v>
      </c>
      <c r="M103" s="7"/>
      <c r="N103" s="7">
        <v>6.8887574999999996</v>
      </c>
      <c r="O103" s="7">
        <v>2.7485237158620919</v>
      </c>
      <c r="P103" s="7">
        <v>4.8804875738940847</v>
      </c>
    </row>
    <row r="104" spans="3:28">
      <c r="C104">
        <v>1968</v>
      </c>
      <c r="D104" s="7">
        <v>6.5926130000000001</v>
      </c>
      <c r="E104" s="7">
        <v>11.053674339449543</v>
      </c>
      <c r="F104" s="7">
        <v>8.2828839999999957</v>
      </c>
      <c r="G104" s="7">
        <v>15.359720048705856</v>
      </c>
      <c r="H104" s="7"/>
      <c r="I104" s="7">
        <v>3.3255494572358288</v>
      </c>
      <c r="J104" s="7">
        <v>2.3147634372304835</v>
      </c>
      <c r="K104" s="7">
        <v>1.2570000575953326</v>
      </c>
      <c r="L104" s="7">
        <v>5.826112746340474</v>
      </c>
      <c r="M104" s="7"/>
      <c r="N104" s="7">
        <v>5.0328345000000008</v>
      </c>
      <c r="O104" s="7">
        <v>3.2834254632842166</v>
      </c>
      <c r="P104" s="7">
        <v>11.350808913696929</v>
      </c>
    </row>
    <row r="105" spans="3:28">
      <c r="C105">
        <v>1969</v>
      </c>
      <c r="D105" s="7">
        <v>0.39581799999999995</v>
      </c>
      <c r="E105" s="7">
        <v>6.9200725705679602</v>
      </c>
      <c r="F105" s="7">
        <v>6.4278420000000001</v>
      </c>
      <c r="G105" s="7">
        <v>11.184611070549087</v>
      </c>
      <c r="H105" s="7"/>
      <c r="I105" s="7">
        <v>3.0786768787522805</v>
      </c>
      <c r="J105" s="7">
        <v>1.0582103655955923</v>
      </c>
      <c r="K105" s="7">
        <v>0.88592294924012216</v>
      </c>
      <c r="L105" s="7">
        <v>3.6977625915870851</v>
      </c>
      <c r="M105" s="7"/>
      <c r="N105" s="7">
        <v>13.705977500000001</v>
      </c>
      <c r="O105" s="7">
        <v>2.8892313692908709</v>
      </c>
      <c r="P105" s="7">
        <v>3.9756404915897781</v>
      </c>
    </row>
    <row r="106" spans="3:28">
      <c r="C106">
        <v>1970</v>
      </c>
      <c r="D106" s="7">
        <v>1.3266880000000001</v>
      </c>
      <c r="E106" s="7">
        <v>8.9341687889908279</v>
      </c>
      <c r="F106" s="7">
        <v>7.3463719999999988</v>
      </c>
      <c r="G106" s="7">
        <v>7.4570422254152984</v>
      </c>
      <c r="H106" s="7"/>
      <c r="I106" s="7">
        <v>4.2112594870656963</v>
      </c>
      <c r="J106" s="7">
        <v>1.9233619648503391</v>
      </c>
      <c r="K106" s="7">
        <v>2.1440521404849475</v>
      </c>
      <c r="L106" s="7">
        <v>6.1789706550659362</v>
      </c>
      <c r="M106" s="7"/>
      <c r="N106" s="7">
        <v>18.611405500000004</v>
      </c>
      <c r="O106" s="7">
        <v>3.7181383354781277</v>
      </c>
      <c r="P106" s="7">
        <v>6.5628030247961746</v>
      </c>
    </row>
    <row r="107" spans="3:28">
      <c r="C107">
        <v>1971</v>
      </c>
      <c r="D107" s="7">
        <v>9.8102999999999996E-2</v>
      </c>
      <c r="E107" s="7">
        <v>6.5179431248130584</v>
      </c>
      <c r="F107" s="7">
        <v>9.4176879999999983</v>
      </c>
      <c r="G107" s="7">
        <v>4.2642662019264481</v>
      </c>
      <c r="H107" s="7"/>
      <c r="I107" s="7">
        <v>3.601401987086275</v>
      </c>
      <c r="J107" s="7">
        <v>1.9654510740825151</v>
      </c>
      <c r="K107" s="7">
        <v>2.3964309534436801</v>
      </c>
      <c r="L107" s="7">
        <v>3.1363566395010656</v>
      </c>
      <c r="M107" s="7"/>
      <c r="N107" s="7">
        <v>7.5414384999999982</v>
      </c>
      <c r="O107" s="7">
        <v>3.3368597013482875</v>
      </c>
      <c r="P107" s="7">
        <v>22.975590346457047</v>
      </c>
    </row>
    <row r="108" spans="3:28">
      <c r="C108">
        <v>1972</v>
      </c>
      <c r="D108" s="7">
        <v>0.39019399999999999</v>
      </c>
      <c r="E108" s="7">
        <v>4.3244094128440356</v>
      </c>
      <c r="F108" s="7">
        <v>8.4106290000000001</v>
      </c>
      <c r="G108" s="7">
        <v>10.091288882132543</v>
      </c>
      <c r="H108" s="7"/>
      <c r="I108" s="7">
        <v>3.4348071856387685</v>
      </c>
      <c r="J108" s="7">
        <v>2.2487849964197539</v>
      </c>
      <c r="K108" s="7">
        <v>2.5484729170150335</v>
      </c>
      <c r="L108" s="7">
        <v>7.0807715668135423</v>
      </c>
      <c r="M108" s="7"/>
      <c r="N108" s="7">
        <v>3.4520095</v>
      </c>
      <c r="O108" s="7">
        <v>2.7151637734275997</v>
      </c>
      <c r="P108" s="7">
        <v>6.3682999589314759</v>
      </c>
    </row>
    <row r="109" spans="3:28">
      <c r="C109">
        <v>1973</v>
      </c>
      <c r="D109" s="7">
        <v>0.29618300000000003</v>
      </c>
      <c r="E109" s="7">
        <v>5.4100346730719551</v>
      </c>
      <c r="F109" s="7">
        <v>8.094755000000001</v>
      </c>
      <c r="G109" s="7">
        <v>4.4230090131939956</v>
      </c>
      <c r="H109" s="7"/>
      <c r="I109" s="7">
        <v>3.9512282529568319</v>
      </c>
      <c r="J109" s="7">
        <v>3.0458055910764923</v>
      </c>
      <c r="K109" s="7">
        <v>2.6664699051315708</v>
      </c>
      <c r="L109" s="7">
        <v>6.5008052426806167</v>
      </c>
      <c r="M109" s="7"/>
      <c r="N109" s="7">
        <v>2.0321035000000003</v>
      </c>
      <c r="O109" s="7">
        <v>2.7146254224425026</v>
      </c>
      <c r="P109" s="7">
        <v>8.6198759034465944</v>
      </c>
    </row>
    <row r="110" spans="3:28">
      <c r="C110">
        <v>1974</v>
      </c>
      <c r="D110" s="7">
        <v>2.820989</v>
      </c>
      <c r="E110" s="7">
        <v>6.5304226697247705</v>
      </c>
      <c r="F110" s="7">
        <v>7.0564209999999994</v>
      </c>
      <c r="G110" s="7">
        <v>8.7390314724430027</v>
      </c>
      <c r="H110" s="7"/>
      <c r="I110" s="7">
        <v>4.505568814189254</v>
      </c>
      <c r="J110" s="7">
        <v>1.873519225043631</v>
      </c>
      <c r="K110" s="7">
        <v>2.8732361898187895</v>
      </c>
      <c r="L110" s="7">
        <v>3.9097729521167555</v>
      </c>
      <c r="M110" s="7"/>
      <c r="N110" s="7">
        <v>9.7490245000000009</v>
      </c>
      <c r="O110" s="7">
        <v>2.8697934784168657</v>
      </c>
      <c r="P110" s="7">
        <v>8.174451888985498</v>
      </c>
    </row>
    <row r="111" spans="3:28">
      <c r="C111">
        <v>1975</v>
      </c>
      <c r="D111" s="7">
        <v>0.25481799999999999</v>
      </c>
      <c r="E111" s="7">
        <v>7.2947907965869945</v>
      </c>
      <c r="F111" s="7">
        <v>9.0244959999999992</v>
      </c>
      <c r="G111" s="7">
        <v>11.829999071927885</v>
      </c>
      <c r="H111" s="7"/>
      <c r="I111" s="7">
        <v>6.1351398334355043</v>
      </c>
      <c r="J111" s="7">
        <v>2.3734398640450518</v>
      </c>
      <c r="K111" s="7">
        <v>1.7926037279554887</v>
      </c>
      <c r="L111" s="7">
        <v>2.4694119462545774</v>
      </c>
      <c r="M111" s="7"/>
      <c r="N111" s="7">
        <v>20.7579165</v>
      </c>
      <c r="O111" s="7">
        <v>2.5117786238030697</v>
      </c>
      <c r="P111" s="7">
        <v>5.0120800826319734</v>
      </c>
    </row>
    <row r="112" spans="3:28">
      <c r="C112">
        <v>1976</v>
      </c>
      <c r="D112" s="7">
        <v>2.9460000000000002</v>
      </c>
      <c r="E112" s="7">
        <v>10.49567204807035</v>
      </c>
      <c r="F112" s="7">
        <v>23.020014</v>
      </c>
      <c r="G112" s="7">
        <v>9.270760664653789</v>
      </c>
      <c r="H112" s="7"/>
      <c r="I112" s="7">
        <v>4.3520589751694416</v>
      </c>
      <c r="J112" s="7">
        <v>1.4917319766720434</v>
      </c>
      <c r="K112" s="7">
        <v>5.0588610814604928</v>
      </c>
      <c r="L112" s="7">
        <v>4.0965688109556044</v>
      </c>
      <c r="M112" s="7"/>
      <c r="N112" s="7">
        <v>6.6831755000000008</v>
      </c>
      <c r="O112" s="7">
        <v>3.6031844979262093</v>
      </c>
      <c r="P112" s="7">
        <v>3.8764451400728088</v>
      </c>
      <c r="R112" s="11">
        <v>0.44214666666666669</v>
      </c>
      <c r="S112" s="11">
        <v>5.4276999999999999E-2</v>
      </c>
      <c r="T112" s="11">
        <v>4.8258000000000002E-2</v>
      </c>
      <c r="U112" s="11">
        <v>0.4076866233956532</v>
      </c>
      <c r="V112" s="11">
        <v>0.66892858928634302</v>
      </c>
      <c r="W112" s="11"/>
      <c r="X112" s="11">
        <v>0.10071133333333335</v>
      </c>
      <c r="Y112" s="11">
        <v>0.30505200000000005</v>
      </c>
      <c r="Z112" s="11">
        <v>0.35299800000000003</v>
      </c>
      <c r="AA112" s="11">
        <v>1.3428275495745481</v>
      </c>
      <c r="AB112" s="11">
        <v>0.27693333333333336</v>
      </c>
    </row>
    <row r="113" spans="3:28">
      <c r="C113">
        <v>1977</v>
      </c>
      <c r="D113" s="7">
        <v>0.29369299999999998</v>
      </c>
      <c r="E113" s="7">
        <v>12.106861676889144</v>
      </c>
      <c r="F113" s="7">
        <v>10.935320000000001</v>
      </c>
      <c r="G113" s="7">
        <v>6.8911449418920325</v>
      </c>
      <c r="H113" s="7"/>
      <c r="I113" s="7">
        <v>5.1622872605749981</v>
      </c>
      <c r="J113" s="7">
        <v>5.2665196048678045</v>
      </c>
      <c r="K113" s="7">
        <v>0.72700420668611088</v>
      </c>
      <c r="L113" s="7">
        <v>4.7638093080514992</v>
      </c>
      <c r="M113" s="7"/>
      <c r="N113" s="7">
        <v>5.5445435000000005</v>
      </c>
      <c r="O113" s="7">
        <v>3.866238694023076</v>
      </c>
      <c r="P113" s="7">
        <v>7.7680159233518147</v>
      </c>
      <c r="R113" s="11">
        <v>0.48480866666666667</v>
      </c>
      <c r="S113" s="11">
        <v>4.5215999999999999E-2</v>
      </c>
      <c r="T113" s="11">
        <v>6.8802333333333326E-2</v>
      </c>
      <c r="U113" s="11">
        <v>0.47969506177203364</v>
      </c>
      <c r="V113" s="11">
        <v>0.57074752730312972</v>
      </c>
      <c r="W113" s="11"/>
      <c r="X113" s="11">
        <v>0.27578066666666667</v>
      </c>
      <c r="Y113" s="11">
        <v>0.30457266666666671</v>
      </c>
      <c r="Z113" s="11">
        <v>0.40489285714285722</v>
      </c>
      <c r="AA113" s="11">
        <v>1.6181943624678821</v>
      </c>
      <c r="AB113" s="11">
        <v>0.24040933333333334</v>
      </c>
    </row>
    <row r="114" spans="3:28">
      <c r="C114">
        <v>1978</v>
      </c>
      <c r="D114" s="7">
        <v>13.090108000000001</v>
      </c>
      <c r="E114" s="7">
        <v>15.936647685565642</v>
      </c>
      <c r="F114" s="7">
        <v>18.904396000000002</v>
      </c>
      <c r="G114" s="7">
        <v>8.4497997758909751</v>
      </c>
      <c r="H114" s="7"/>
      <c r="I114" s="7">
        <v>5.5660560035752757</v>
      </c>
      <c r="J114" s="7">
        <v>2.4941624581404942</v>
      </c>
      <c r="K114" s="7">
        <v>0.93518957798442792</v>
      </c>
      <c r="L114" s="7">
        <v>5.6310142721059728</v>
      </c>
      <c r="M114" s="7"/>
      <c r="N114" s="7">
        <v>12.1659995</v>
      </c>
      <c r="O114" s="7">
        <v>2.8248890825220547</v>
      </c>
      <c r="P114" s="7">
        <v>6.6615611967678579</v>
      </c>
      <c r="R114" s="11">
        <v>0.54284066666666675</v>
      </c>
      <c r="S114" s="11">
        <v>6.934700000000002E-2</v>
      </c>
      <c r="T114" s="11">
        <v>5.102333333333333E-2</v>
      </c>
      <c r="U114" s="11">
        <v>0.48675679164921604</v>
      </c>
      <c r="V114" s="11">
        <v>0.70394043364906145</v>
      </c>
      <c r="W114" s="11"/>
      <c r="X114" s="11">
        <v>0.24967666666666671</v>
      </c>
      <c r="Y114" s="11">
        <v>0.48757266666666677</v>
      </c>
      <c r="Z114" s="11">
        <v>0.73478914285714292</v>
      </c>
      <c r="AA114" s="11">
        <v>1.4072590124035103</v>
      </c>
      <c r="AB114" s="11">
        <v>0.23437733333333335</v>
      </c>
    </row>
    <row r="115" spans="3:28">
      <c r="C115">
        <v>1979</v>
      </c>
      <c r="D115" s="7">
        <v>0.82562800000000003</v>
      </c>
      <c r="E115" s="7">
        <v>15.987502709117692</v>
      </c>
      <c r="F115" s="7">
        <v>22.146786318997677</v>
      </c>
      <c r="G115" s="7">
        <v>4.4713023519879327</v>
      </c>
      <c r="H115" s="7"/>
      <c r="I115" s="7">
        <v>4.6564611799677227</v>
      </c>
      <c r="J115" s="7">
        <v>3.468940873924951</v>
      </c>
      <c r="K115" s="7">
        <v>1.9787517497993714</v>
      </c>
      <c r="L115" s="7">
        <v>3.1665107532161452</v>
      </c>
      <c r="M115" s="7"/>
      <c r="N115" s="7">
        <v>20.973080500000002</v>
      </c>
      <c r="O115" s="7">
        <v>3.008856157520555</v>
      </c>
      <c r="P115" s="7">
        <v>8.0949897064105816</v>
      </c>
      <c r="R115" s="11">
        <v>0.45533566666666669</v>
      </c>
      <c r="S115" s="11">
        <v>5.7461999999999992E-2</v>
      </c>
      <c r="T115" s="11">
        <v>6.3942333333333323E-2</v>
      </c>
      <c r="U115" s="11">
        <v>0.48166209571782137</v>
      </c>
      <c r="V115" s="11">
        <v>0.65352689336343162</v>
      </c>
      <c r="W115" s="11"/>
      <c r="X115" s="11">
        <v>0.43125799999999997</v>
      </c>
      <c r="Y115" s="11">
        <v>0.87532200000000004</v>
      </c>
      <c r="Z115" s="11">
        <v>0.55055785714285732</v>
      </c>
      <c r="AA115" s="11">
        <v>1.2761872854395235</v>
      </c>
      <c r="AB115" s="11">
        <v>0.30481733333333338</v>
      </c>
    </row>
    <row r="116" spans="3:28">
      <c r="C116">
        <v>1980</v>
      </c>
      <c r="D116" s="7">
        <v>7.1593450000000001</v>
      </c>
      <c r="E116" s="7">
        <v>13.885972960241077</v>
      </c>
      <c r="F116" s="7">
        <v>17.629557942748704</v>
      </c>
      <c r="G116" s="7">
        <v>7.0344272068638318</v>
      </c>
      <c r="H116" s="7"/>
      <c r="I116" s="7">
        <v>6.9095022754110653</v>
      </c>
      <c r="J116" s="7">
        <v>2.2742667335887785</v>
      </c>
      <c r="K116" s="7">
        <v>2.3322011791486803</v>
      </c>
      <c r="L116" s="7">
        <v>4.0232896746286304</v>
      </c>
      <c r="M116" s="7"/>
      <c r="N116" s="7">
        <v>40.775558500000002</v>
      </c>
      <c r="O116" s="7">
        <v>3.4985611347168666</v>
      </c>
      <c r="P116" s="7">
        <v>5.4998358264148406</v>
      </c>
      <c r="R116" s="11">
        <v>0.67511066666666675</v>
      </c>
      <c r="S116" s="11">
        <v>4.7338999999999992E-2</v>
      </c>
      <c r="T116" s="11">
        <v>9.4975333333333328E-2</v>
      </c>
      <c r="U116" s="11">
        <v>0.46929555557504016</v>
      </c>
      <c r="V116" s="11">
        <v>0.5085199156953274</v>
      </c>
      <c r="W116" s="11"/>
      <c r="X116" s="11">
        <v>0.47651333333333346</v>
      </c>
      <c r="Y116" s="11">
        <v>0.8558893333333335</v>
      </c>
      <c r="Z116" s="11">
        <v>0.48715071428571438</v>
      </c>
      <c r="AA116" s="11">
        <v>1.1129759065417024</v>
      </c>
      <c r="AB116" s="11">
        <v>0.26044933333333337</v>
      </c>
    </row>
    <row r="117" spans="3:28">
      <c r="C117">
        <v>1981</v>
      </c>
      <c r="D117" s="7">
        <v>1.0821800000000001</v>
      </c>
      <c r="E117" s="7">
        <v>13.879782733403594</v>
      </c>
      <c r="F117" s="7">
        <v>20.142209950896913</v>
      </c>
      <c r="G117" s="7">
        <v>6.4703017738410828</v>
      </c>
      <c r="H117" s="7"/>
      <c r="I117" s="7">
        <v>6.4199115724741134</v>
      </c>
      <c r="J117" s="7">
        <v>3.7591317750261091</v>
      </c>
      <c r="K117" s="7">
        <v>1.0004316787305148</v>
      </c>
      <c r="L117" s="7">
        <v>5.4766492435080281</v>
      </c>
      <c r="M117" s="7"/>
      <c r="N117" s="7">
        <v>10.741058000000002</v>
      </c>
      <c r="O117" s="7">
        <v>3.8840629932021051</v>
      </c>
      <c r="P117" s="7">
        <v>9.5291014440541009</v>
      </c>
      <c r="R117" s="11">
        <v>0.62918566666666675</v>
      </c>
      <c r="S117" s="11">
        <v>6.8292999999999979E-2</v>
      </c>
      <c r="T117" s="11">
        <v>0.10769933333333333</v>
      </c>
      <c r="U117" s="11">
        <v>0.43353435641457433</v>
      </c>
      <c r="V117" s="11">
        <v>0.61771154254234728</v>
      </c>
      <c r="W117" s="11"/>
      <c r="X117" s="11">
        <v>0.47298400000000002</v>
      </c>
      <c r="Y117" s="11">
        <v>0.94035333333333326</v>
      </c>
      <c r="Z117" s="11">
        <v>0.60293400000000008</v>
      </c>
      <c r="AA117" s="11">
        <v>1.0005113525160962</v>
      </c>
      <c r="AB117" s="11">
        <v>0.19265199999999999</v>
      </c>
    </row>
    <row r="118" spans="3:28">
      <c r="C118">
        <v>1982</v>
      </c>
      <c r="D118" s="7">
        <v>5.0140029999999998</v>
      </c>
      <c r="E118" s="7">
        <v>13.380289375130921</v>
      </c>
      <c r="F118" s="7">
        <v>18.10226671795256</v>
      </c>
      <c r="G118" s="7">
        <v>5.1693118150810884</v>
      </c>
      <c r="H118" s="7"/>
      <c r="I118" s="7">
        <v>4.3826790518790784</v>
      </c>
      <c r="J118" s="7">
        <v>3.2670031182403685</v>
      </c>
      <c r="K118" s="7">
        <v>1.1468941454999171</v>
      </c>
      <c r="L118" s="7">
        <v>5.7692286704161591</v>
      </c>
      <c r="M118" s="7"/>
      <c r="N118" s="7">
        <v>8.4173389999999984</v>
      </c>
      <c r="O118" s="7">
        <v>4.3520109482744891</v>
      </c>
      <c r="P118" s="7">
        <v>12.709764598805563</v>
      </c>
      <c r="R118" s="11">
        <v>0.455316</v>
      </c>
      <c r="S118" s="11">
        <v>0.115997</v>
      </c>
      <c r="T118" s="11">
        <v>9.3307333333333325E-2</v>
      </c>
      <c r="U118" s="11">
        <v>0.46041046625850829</v>
      </c>
      <c r="V118" s="11">
        <v>0.65483016325581056</v>
      </c>
      <c r="W118" s="11"/>
      <c r="X118" s="11">
        <v>0.87897999999999998</v>
      </c>
      <c r="Y118" s="11">
        <v>1.7421633333333337</v>
      </c>
      <c r="Z118" s="11">
        <v>0.87597642857142877</v>
      </c>
      <c r="AA118" s="11">
        <v>1.0415850027078482</v>
      </c>
      <c r="AB118" s="11">
        <v>0.287908</v>
      </c>
    </row>
    <row r="119" spans="3:28">
      <c r="C119">
        <v>1983</v>
      </c>
      <c r="D119" s="7">
        <v>0.44742500000000002</v>
      </c>
      <c r="E119" s="7">
        <v>11.319330942391165</v>
      </c>
      <c r="F119" s="7">
        <v>24.101505248602805</v>
      </c>
      <c r="G119" s="7">
        <v>16.670726908397612</v>
      </c>
      <c r="H119" s="7"/>
      <c r="I119" s="7">
        <v>4.2965239056528892</v>
      </c>
      <c r="J119" s="7">
        <v>2.9507346992474908</v>
      </c>
      <c r="K119" s="7">
        <v>0.81727352595133351</v>
      </c>
      <c r="L119" s="7">
        <v>4.3891228445883508</v>
      </c>
      <c r="M119" s="7"/>
      <c r="N119" s="7">
        <v>12.644166999999999</v>
      </c>
      <c r="O119" s="7">
        <v>4.0336822927951124</v>
      </c>
      <c r="P119" s="7">
        <v>8.5008175517143876</v>
      </c>
      <c r="R119" s="11">
        <v>0.52298</v>
      </c>
      <c r="S119" s="11">
        <v>0.14035799999999998</v>
      </c>
      <c r="T119" s="11">
        <v>4.600633333333333E-2</v>
      </c>
      <c r="U119" s="11">
        <v>0.41842832988906875</v>
      </c>
      <c r="V119" s="11">
        <v>0.49392484257182306</v>
      </c>
      <c r="W119" s="11"/>
      <c r="X119" s="11">
        <v>0.25997266666666663</v>
      </c>
      <c r="Y119" s="11">
        <v>0.85978333333333345</v>
      </c>
      <c r="Z119" s="11">
        <v>0.82881300000000013</v>
      </c>
      <c r="AA119" s="11">
        <v>1.0468062399582956</v>
      </c>
      <c r="AB119" s="11">
        <v>0.306473</v>
      </c>
    </row>
    <row r="120" spans="3:28">
      <c r="C120">
        <v>1984</v>
      </c>
      <c r="D120" s="7">
        <v>4.8431739999999994</v>
      </c>
      <c r="E120" s="7">
        <v>21.088059224379137</v>
      </c>
      <c r="F120" s="7">
        <v>27.312987000000003</v>
      </c>
      <c r="G120" s="7">
        <v>7.813145551555289</v>
      </c>
      <c r="H120" s="7"/>
      <c r="I120" s="7">
        <v>6.7950871221393658</v>
      </c>
      <c r="J120" s="7">
        <v>3.4112395344823145</v>
      </c>
      <c r="K120" s="7">
        <v>3.5843220793865775</v>
      </c>
      <c r="L120" s="7">
        <v>4.8157967930873582</v>
      </c>
      <c r="M120" s="7"/>
      <c r="N120" s="7">
        <v>16.870995000000001</v>
      </c>
      <c r="O120" s="7">
        <v>4.6420359562504965</v>
      </c>
      <c r="P120" s="7">
        <v>6.8473055866537216</v>
      </c>
      <c r="R120" s="11">
        <v>0.36860700000000002</v>
      </c>
      <c r="S120" s="11">
        <v>9.1615000000000016E-2</v>
      </c>
      <c r="T120" s="11">
        <v>6.7486333333333329E-2</v>
      </c>
      <c r="U120" s="11">
        <v>0.57907148425837074</v>
      </c>
      <c r="V120" s="11">
        <v>0.55566877962277028</v>
      </c>
      <c r="W120" s="11"/>
      <c r="X120" s="11">
        <v>1.0468633333333335</v>
      </c>
      <c r="Y120" s="11">
        <v>1.2651753333333338</v>
      </c>
      <c r="Z120" s="11">
        <v>0.79014471428571442</v>
      </c>
      <c r="AA120" s="11">
        <v>1.3757555566719122</v>
      </c>
      <c r="AB120" s="11">
        <v>0.43261883333333334</v>
      </c>
    </row>
    <row r="121" spans="3:28">
      <c r="C121">
        <v>1985</v>
      </c>
      <c r="D121" s="7">
        <v>0.18470900000000001</v>
      </c>
      <c r="E121" s="7">
        <v>14.847319280246175</v>
      </c>
      <c r="F121" s="7">
        <v>45.894428999999995</v>
      </c>
      <c r="G121" s="7">
        <v>16.111391780322801</v>
      </c>
      <c r="H121" s="7"/>
      <c r="I121" s="7">
        <v>5.5888934272865098</v>
      </c>
      <c r="J121" s="7">
        <v>4.3284637706442357</v>
      </c>
      <c r="K121" s="7">
        <v>2.544017338561233</v>
      </c>
      <c r="L121" s="7">
        <v>7.3270801800492826</v>
      </c>
      <c r="M121" s="7"/>
      <c r="N121" s="7">
        <v>15.187888000000001</v>
      </c>
      <c r="O121" s="7">
        <v>5.4637643126970357</v>
      </c>
      <c r="P121" s="7">
        <v>9.626371021444438</v>
      </c>
      <c r="R121" s="11">
        <v>0.45081100000000002</v>
      </c>
      <c r="S121" s="11">
        <v>8.2114999999999994E-2</v>
      </c>
      <c r="T121" s="11">
        <v>8.0451333333333333E-2</v>
      </c>
      <c r="U121" s="11">
        <v>0.89616548001747021</v>
      </c>
      <c r="V121" s="11">
        <v>0.82650452874487157</v>
      </c>
      <c r="W121" s="11"/>
      <c r="X121" s="11">
        <v>0.5260706666666668</v>
      </c>
      <c r="Y121" s="11">
        <v>1.681076666666667</v>
      </c>
      <c r="Z121" s="11">
        <v>1.1133437142857145</v>
      </c>
      <c r="AA121" s="11">
        <v>1.1249449314632793</v>
      </c>
      <c r="AB121" s="11">
        <v>0.28126483333333335</v>
      </c>
    </row>
    <row r="122" spans="3:28">
      <c r="C122">
        <v>1986</v>
      </c>
      <c r="D122" s="7">
        <v>1.0395669999999999</v>
      </c>
      <c r="E122" s="7">
        <v>13.590316251140933</v>
      </c>
      <c r="F122" s="7">
        <v>38.972251000000007</v>
      </c>
      <c r="G122" s="7">
        <v>15.204932615230252</v>
      </c>
      <c r="H122" s="7"/>
      <c r="I122" s="7">
        <v>5.1935034792127892</v>
      </c>
      <c r="J122" s="7">
        <v>3.4117743354991052</v>
      </c>
      <c r="K122" s="7">
        <v>2.1955212927676988</v>
      </c>
      <c r="L122" s="7">
        <v>8.4815156533836777</v>
      </c>
      <c r="M122" s="7"/>
      <c r="N122" s="7">
        <v>8.8277619999999999</v>
      </c>
      <c r="O122" s="7">
        <v>4.568285807615819</v>
      </c>
      <c r="P122" s="7">
        <v>8.239592061649045</v>
      </c>
      <c r="R122" s="11">
        <v>0.314579</v>
      </c>
      <c r="S122" s="11">
        <v>9.5186999999999994E-2</v>
      </c>
      <c r="T122" s="11">
        <v>9.8564333333333323E-2</v>
      </c>
      <c r="U122" s="11">
        <v>0.76057931110995158</v>
      </c>
      <c r="V122" s="11">
        <v>1.0546178810540754</v>
      </c>
      <c r="W122" s="11"/>
      <c r="X122" s="11">
        <v>0.7765713333333335</v>
      </c>
      <c r="Y122" s="11">
        <v>1.3040400000000001</v>
      </c>
      <c r="Z122" s="11">
        <v>1.4588910000000002</v>
      </c>
      <c r="AA122" s="11">
        <v>1.2644978635253561</v>
      </c>
      <c r="AB122" s="11">
        <v>0.4078088333333334</v>
      </c>
    </row>
    <row r="123" spans="3:28">
      <c r="C123">
        <v>1987</v>
      </c>
      <c r="D123" s="7">
        <v>0.17976349999999999</v>
      </c>
      <c r="E123" s="7">
        <v>14.015678639569039</v>
      </c>
      <c r="F123" s="7">
        <v>22.023102000000002</v>
      </c>
      <c r="G123" s="7">
        <v>22.060995399727339</v>
      </c>
      <c r="H123" s="7"/>
      <c r="I123" s="7">
        <v>5.1381509772834226</v>
      </c>
      <c r="J123" s="7">
        <v>2.9053693918411145</v>
      </c>
      <c r="K123" s="7">
        <v>3.587574390464729</v>
      </c>
      <c r="L123" s="7">
        <v>5.6468051813261564</v>
      </c>
      <c r="M123" s="7"/>
      <c r="N123" s="7">
        <v>11.677579999999999</v>
      </c>
      <c r="O123" s="7">
        <v>4.8286108127586997</v>
      </c>
      <c r="P123" s="7">
        <v>7.7552231283316164</v>
      </c>
      <c r="R123" s="11">
        <v>0.38231999999999999</v>
      </c>
      <c r="S123" s="11">
        <v>9.9100999999999995E-2</v>
      </c>
      <c r="T123" s="11">
        <v>9.4859333333333323E-2</v>
      </c>
      <c r="U123" s="11">
        <v>0.679134061669036</v>
      </c>
      <c r="V123" s="11">
        <v>1.0279130645449537</v>
      </c>
      <c r="W123" s="11"/>
      <c r="X123" s="11">
        <v>0.493288</v>
      </c>
      <c r="Y123" s="11">
        <v>0.95072266666666683</v>
      </c>
      <c r="Z123" s="11">
        <v>0.66143700000000016</v>
      </c>
      <c r="AA123" s="11">
        <v>1.0461807579219569</v>
      </c>
      <c r="AB123" s="11">
        <v>0.30034783333333331</v>
      </c>
    </row>
    <row r="124" spans="3:28">
      <c r="C124">
        <v>1988</v>
      </c>
      <c r="D124" s="7">
        <v>5.4055469999999994</v>
      </c>
      <c r="E124" s="7">
        <v>17.042489980821109</v>
      </c>
      <c r="F124" s="7">
        <v>13.412785</v>
      </c>
      <c r="G124" s="7">
        <v>12.2531593744106</v>
      </c>
      <c r="H124" s="7"/>
      <c r="I124" s="7">
        <v>6.2594863913586574</v>
      </c>
      <c r="J124" s="7">
        <v>3.9758119365815441</v>
      </c>
      <c r="K124" s="7">
        <v>3.1917197464978062</v>
      </c>
      <c r="L124" s="7">
        <v>6.1772281431613507</v>
      </c>
      <c r="M124" s="7"/>
      <c r="N124" s="7">
        <v>9.6578780000000002</v>
      </c>
      <c r="O124" s="7">
        <v>4.1679515831471221</v>
      </c>
      <c r="P124" s="7">
        <v>6.4773896081314453</v>
      </c>
      <c r="R124" s="11">
        <v>0.345057</v>
      </c>
      <c r="S124" s="11">
        <v>0.103343</v>
      </c>
      <c r="T124" s="11">
        <v>0.11370133333333333</v>
      </c>
      <c r="U124" s="11">
        <v>0.78311882363759089</v>
      </c>
      <c r="V124" s="11">
        <v>0.9288397049611492</v>
      </c>
      <c r="W124" s="11"/>
      <c r="X124" s="11">
        <v>0.78289066666666673</v>
      </c>
      <c r="Y124" s="11">
        <v>1.817088666666667</v>
      </c>
      <c r="Z124" s="11">
        <v>0.44856942857142862</v>
      </c>
      <c r="AA124" s="11">
        <v>1.0214879110058017</v>
      </c>
      <c r="AB124" s="11">
        <v>0.31752983333333329</v>
      </c>
    </row>
    <row r="125" spans="3:28">
      <c r="C125">
        <v>1989</v>
      </c>
      <c r="D125" s="7">
        <v>0.19916899999999998</v>
      </c>
      <c r="E125" s="7">
        <v>27.167144293687208</v>
      </c>
      <c r="F125" s="7">
        <v>30.373277000000009</v>
      </c>
      <c r="G125" s="7">
        <v>5.1317099152663914</v>
      </c>
      <c r="H125" s="7"/>
      <c r="I125" s="7">
        <v>5.5162039699649306</v>
      </c>
      <c r="J125" s="7">
        <v>3.001592379489272</v>
      </c>
      <c r="K125" s="7">
        <v>0.89700199646321677</v>
      </c>
      <c r="L125" s="7">
        <v>6.588738302811632</v>
      </c>
      <c r="M125" s="7"/>
      <c r="N125" s="7">
        <v>16.241682999999995</v>
      </c>
      <c r="O125" s="7">
        <v>5.0797882306015056</v>
      </c>
      <c r="P125" s="7">
        <v>6.9193713146833176</v>
      </c>
      <c r="R125" s="11">
        <v>0.34909000000000001</v>
      </c>
      <c r="S125" s="11">
        <v>7.1368000000000001E-2</v>
      </c>
      <c r="T125" s="11">
        <v>9.6704333333333323E-2</v>
      </c>
      <c r="U125" s="11">
        <v>0.76759313710449772</v>
      </c>
      <c r="V125" s="11">
        <v>0.73199091204916999</v>
      </c>
      <c r="W125" s="11"/>
      <c r="X125" s="11">
        <v>0.75746199999999997</v>
      </c>
      <c r="Y125" s="11">
        <v>1.156372</v>
      </c>
      <c r="Z125" s="11">
        <v>0.94459028571428594</v>
      </c>
      <c r="AA125" s="11">
        <v>1.0367629143254409</v>
      </c>
      <c r="AB125" s="11">
        <v>0.29240283333333333</v>
      </c>
    </row>
    <row r="126" spans="3:28">
      <c r="C126">
        <v>1990</v>
      </c>
      <c r="D126" s="7">
        <v>4.7387430000000004</v>
      </c>
      <c r="E126" s="7">
        <v>14.680140571228748</v>
      </c>
      <c r="F126" s="7">
        <v>24.230405000000001</v>
      </c>
      <c r="G126" s="7">
        <v>16.495292089104645</v>
      </c>
      <c r="H126" s="7"/>
      <c r="I126" s="7">
        <v>4.5064506227804433</v>
      </c>
      <c r="J126" s="7">
        <v>1.7835817817857822</v>
      </c>
      <c r="K126" s="7">
        <v>1.211696469449099</v>
      </c>
      <c r="L126" s="7">
        <v>8.4953786255651025</v>
      </c>
      <c r="M126" s="7"/>
      <c r="N126" s="7">
        <v>15.698126999999999</v>
      </c>
      <c r="O126" s="7">
        <v>4.0171348855725579</v>
      </c>
      <c r="P126" s="7">
        <v>10.184524104989332</v>
      </c>
      <c r="R126" s="11">
        <v>0.44405899999999998</v>
      </c>
      <c r="S126" s="11">
        <v>8.5056999999999994E-2</v>
      </c>
      <c r="T126" s="11">
        <v>9.9199333333333334E-2</v>
      </c>
      <c r="U126" s="11">
        <v>1.0500645548016052</v>
      </c>
      <c r="V126" s="11">
        <v>0.50069143193739407</v>
      </c>
      <c r="W126" s="11"/>
      <c r="X126" s="11">
        <v>0.55279933333333342</v>
      </c>
      <c r="Y126" s="11">
        <v>1.3824786666666671</v>
      </c>
      <c r="Z126" s="11">
        <v>1.229236285714286</v>
      </c>
      <c r="AA126" s="11">
        <v>1.2604920603375465</v>
      </c>
      <c r="AB126" s="11">
        <v>0.26728483333333336</v>
      </c>
    </row>
    <row r="127" spans="3:28">
      <c r="C127">
        <v>1991</v>
      </c>
      <c r="D127" s="7">
        <v>0.18245</v>
      </c>
      <c r="E127" s="7">
        <v>20.98885102716471</v>
      </c>
      <c r="F127" s="7">
        <v>27.287606166567585</v>
      </c>
      <c r="G127" s="7">
        <v>22.745910907484348</v>
      </c>
      <c r="H127" s="7"/>
      <c r="I127" s="7">
        <v>5.1465873190268621</v>
      </c>
      <c r="J127" s="7">
        <v>2.322135959949525</v>
      </c>
      <c r="K127" s="7">
        <v>1.1360414444496736</v>
      </c>
      <c r="L127" s="7">
        <v>8.4753719344973284</v>
      </c>
      <c r="M127" s="7"/>
      <c r="N127" s="7">
        <v>18.228161</v>
      </c>
      <c r="O127" s="7">
        <v>5.8599975540278608</v>
      </c>
      <c r="P127" s="7">
        <v>8.9501902622718053</v>
      </c>
      <c r="R127" s="11">
        <v>0.49698700000000001</v>
      </c>
      <c r="S127" s="11">
        <v>8.3814E-2</v>
      </c>
      <c r="T127" s="11">
        <v>0.101425</v>
      </c>
      <c r="U127" s="11">
        <v>0.90272292491853456</v>
      </c>
      <c r="V127" s="11">
        <v>0.39264592214669136</v>
      </c>
      <c r="W127" s="11"/>
      <c r="X127" s="11">
        <v>0.70470200000000005</v>
      </c>
      <c r="Y127" s="11">
        <v>1.4714693333333335</v>
      </c>
      <c r="Z127" s="11">
        <v>1.3701445714285718</v>
      </c>
      <c r="AA127" s="11">
        <v>1.1933128813506189</v>
      </c>
      <c r="AB127" s="11">
        <v>0.2356148333333333</v>
      </c>
    </row>
    <row r="128" spans="3:28">
      <c r="C128">
        <v>1992</v>
      </c>
      <c r="D128" s="7">
        <v>2.7701500000000001</v>
      </c>
      <c r="E128" s="7">
        <v>12.261376560214071</v>
      </c>
      <c r="F128" s="7">
        <v>27.240015</v>
      </c>
      <c r="G128" s="7">
        <v>13.609809810435261</v>
      </c>
      <c r="H128" s="7"/>
      <c r="I128" s="7">
        <v>4.3888438702155668</v>
      </c>
      <c r="J128" s="7">
        <v>2.2169951766666669</v>
      </c>
      <c r="K128" s="7">
        <v>2.8330980741274328</v>
      </c>
      <c r="L128" s="7">
        <v>9.2693213117570181</v>
      </c>
      <c r="M128" s="7"/>
      <c r="N128" s="7">
        <v>13.663784999999997</v>
      </c>
      <c r="O128" s="7">
        <v>5.3778441284116543</v>
      </c>
      <c r="P128" s="7">
        <v>8.1205451010121319</v>
      </c>
      <c r="R128" s="11">
        <v>0.44615700000000003</v>
      </c>
      <c r="S128" s="11">
        <v>0.10464900000000001</v>
      </c>
      <c r="T128" s="11">
        <v>0.11138000000000001</v>
      </c>
      <c r="U128" s="11">
        <v>1.1365497625411285</v>
      </c>
      <c r="V128" s="11">
        <v>0.42640954096002903</v>
      </c>
      <c r="W128" s="11"/>
      <c r="X128" s="11">
        <v>0.85752733333333353</v>
      </c>
      <c r="Y128" s="11">
        <v>1.6805466666666671</v>
      </c>
      <c r="Z128" s="11">
        <v>1.5840887142857145</v>
      </c>
      <c r="AA128" s="11">
        <v>0.91065886246987093</v>
      </c>
      <c r="AB128" s="11">
        <v>0.26639183333333338</v>
      </c>
    </row>
    <row r="129" spans="3:28">
      <c r="C129">
        <v>1993</v>
      </c>
      <c r="D129" s="7">
        <v>0.961866</v>
      </c>
      <c r="E129" s="7">
        <v>14.810557760642212</v>
      </c>
      <c r="F129" s="7">
        <v>30.047438000000007</v>
      </c>
      <c r="G129" s="7">
        <v>22.135826886513527</v>
      </c>
      <c r="H129" s="7"/>
      <c r="I129" s="7">
        <v>3.5380250469270282</v>
      </c>
      <c r="J129" s="7">
        <v>1.2726161999999999</v>
      </c>
      <c r="K129" s="7">
        <v>2.6011389040785264</v>
      </c>
      <c r="L129" s="7">
        <v>8.6160510771687431</v>
      </c>
      <c r="M129" s="7"/>
      <c r="N129" s="7">
        <v>13.093472999999996</v>
      </c>
      <c r="O129" s="7">
        <v>4.3508723668257225</v>
      </c>
      <c r="P129" s="7">
        <v>15.215082689212888</v>
      </c>
      <c r="R129" s="11">
        <v>0.60697199999999996</v>
      </c>
      <c r="S129" s="11">
        <v>0.127999</v>
      </c>
      <c r="T129" s="11">
        <v>0.156023</v>
      </c>
      <c r="U129" s="11">
        <v>1.0067659415385983</v>
      </c>
      <c r="V129" s="11">
        <v>0.447594496136765</v>
      </c>
      <c r="W129" s="11"/>
      <c r="X129" s="11">
        <v>0.58331866666666676</v>
      </c>
      <c r="Y129" s="11">
        <v>1.1615026666666668</v>
      </c>
      <c r="Z129" s="11">
        <v>1.5709007142857145</v>
      </c>
      <c r="AA129" s="11">
        <v>0.88672829739167525</v>
      </c>
      <c r="AB129" s="11">
        <v>0.23518183333333334</v>
      </c>
    </row>
    <row r="130" spans="3:28">
      <c r="C130">
        <v>1994</v>
      </c>
      <c r="D130" s="7">
        <v>8.0346229999999998</v>
      </c>
      <c r="E130" s="7">
        <v>12.812135268226301</v>
      </c>
      <c r="F130" s="7">
        <v>34.633786000000001</v>
      </c>
      <c r="G130" s="7">
        <v>5.548877812122111</v>
      </c>
      <c r="H130" s="7"/>
      <c r="I130" s="7">
        <v>7.0752563573231075</v>
      </c>
      <c r="J130" s="7">
        <v>2.2481989099999993</v>
      </c>
      <c r="K130" s="7">
        <v>3.52514612957801</v>
      </c>
      <c r="L130" s="7">
        <v>11.46303196751575</v>
      </c>
      <c r="M130" s="7"/>
      <c r="N130" s="7">
        <v>17.196336000000002</v>
      </c>
      <c r="O130" s="7">
        <v>6.8135807384912717</v>
      </c>
      <c r="P130" s="7">
        <v>8.0446175378506375</v>
      </c>
      <c r="R130" s="11">
        <v>0.70827600000000002</v>
      </c>
      <c r="S130" s="11">
        <v>0.107002</v>
      </c>
      <c r="T130" s="11">
        <v>0.113645</v>
      </c>
      <c r="U130" s="11">
        <v>0.82511428830829492</v>
      </c>
      <c r="V130" s="11">
        <v>0.55740340209709094</v>
      </c>
      <c r="W130" s="11"/>
      <c r="X130" s="11">
        <v>0.92219399999999996</v>
      </c>
      <c r="Y130" s="11">
        <v>1.7984506666666671</v>
      </c>
      <c r="Z130" s="11">
        <v>2.4521571428571436</v>
      </c>
      <c r="AA130" s="11">
        <v>1.1081264360129683</v>
      </c>
      <c r="AB130" s="11">
        <v>0.40318283333333332</v>
      </c>
    </row>
    <row r="131" spans="3:28">
      <c r="C131">
        <v>1995</v>
      </c>
      <c r="D131" s="7">
        <v>0.13320949999999998</v>
      </c>
      <c r="E131" s="7">
        <v>30.313035660642214</v>
      </c>
      <c r="F131" s="7">
        <v>35.979293000000006</v>
      </c>
      <c r="G131" s="7">
        <v>22.259546825973388</v>
      </c>
      <c r="H131" s="7"/>
      <c r="I131" s="7">
        <v>8.2736009770558834</v>
      </c>
      <c r="J131" s="7">
        <v>2.8249884199999995</v>
      </c>
      <c r="K131" s="7">
        <v>3.9534548678641812</v>
      </c>
      <c r="L131" s="7">
        <v>8.612841722080649</v>
      </c>
      <c r="M131" s="7"/>
      <c r="N131" s="7">
        <v>18.231911999999994</v>
      </c>
      <c r="O131" s="7">
        <v>5.6143435439674079</v>
      </c>
      <c r="P131" s="7">
        <v>6.1754859814938552</v>
      </c>
      <c r="R131" s="11">
        <v>0.65107400000000004</v>
      </c>
      <c r="S131" s="11">
        <v>0.130632</v>
      </c>
      <c r="T131" s="11">
        <v>9.1063000000000005E-2</v>
      </c>
      <c r="U131" s="11">
        <v>0.67225450920419239</v>
      </c>
      <c r="V131" s="11">
        <v>0.81007896702250726</v>
      </c>
      <c r="W131" s="11"/>
      <c r="X131" s="11">
        <v>0.55697600000000003</v>
      </c>
      <c r="Y131" s="11">
        <v>1.6981853333333337</v>
      </c>
      <c r="Z131" s="11">
        <v>1.4338620000000002</v>
      </c>
      <c r="AA131" s="11">
        <v>0.96253380757460083</v>
      </c>
      <c r="AB131" s="11">
        <v>0.33478400000000003</v>
      </c>
    </row>
    <row r="132" spans="3:28">
      <c r="C132">
        <v>1996</v>
      </c>
      <c r="D132" s="7">
        <v>3.9353404999999997</v>
      </c>
      <c r="E132" s="7">
        <v>13.362893976238531</v>
      </c>
      <c r="F132" s="7">
        <v>61.017544000000015</v>
      </c>
      <c r="G132" s="7">
        <v>20.26769002764425</v>
      </c>
      <c r="H132" s="7"/>
      <c r="I132" s="7">
        <v>8.9083865585702302</v>
      </c>
      <c r="J132" s="7">
        <v>2.2647283900000006</v>
      </c>
      <c r="K132" s="7">
        <v>5.1250332511510468</v>
      </c>
      <c r="L132" s="7">
        <v>8.2867342324857347</v>
      </c>
      <c r="M132" s="7"/>
      <c r="N132" s="7">
        <v>9.7763729999999995</v>
      </c>
      <c r="O132" s="7">
        <v>5.0523833189462399</v>
      </c>
      <c r="P132" s="7">
        <v>7.8927428819258783</v>
      </c>
      <c r="R132" s="11">
        <v>0.50410200000000005</v>
      </c>
      <c r="S132" s="11">
        <v>9.5889000000000002E-2</v>
      </c>
      <c r="T132" s="11">
        <v>0.14050799999999999</v>
      </c>
      <c r="U132" s="11">
        <v>0.92431785874651551</v>
      </c>
      <c r="V132" s="11">
        <v>0.76583120600539156</v>
      </c>
      <c r="W132" s="11"/>
      <c r="X132" s="11">
        <v>1.0034366666666668</v>
      </c>
      <c r="Y132" s="11">
        <v>1.1837513333333334</v>
      </c>
      <c r="Z132" s="11">
        <v>1.3529790000000002</v>
      </c>
      <c r="AA132" s="11">
        <v>0.72024164978289307</v>
      </c>
      <c r="AB132" s="11">
        <v>0.354516</v>
      </c>
    </row>
    <row r="133" spans="3:28">
      <c r="C133">
        <v>1997</v>
      </c>
      <c r="D133" s="7">
        <v>0.20990900000000001</v>
      </c>
      <c r="E133" s="7">
        <v>20.042649449449542</v>
      </c>
      <c r="F133" s="7">
        <v>37.246328000000005</v>
      </c>
      <c r="G133" s="7">
        <v>13.709715293405642</v>
      </c>
      <c r="H133" s="7"/>
      <c r="I133" s="7">
        <v>4.3043115810380561</v>
      </c>
      <c r="J133" s="7">
        <v>3.3297490399999998</v>
      </c>
      <c r="K133" s="7">
        <v>4.3283919807051898</v>
      </c>
      <c r="L133" s="7">
        <v>6.4585435608560617</v>
      </c>
      <c r="M133" s="7"/>
      <c r="N133" s="7">
        <v>7.3276990000000026</v>
      </c>
      <c r="O133" s="7">
        <v>5.7156099379466889</v>
      </c>
      <c r="P133" s="7">
        <v>8.9902520485698449</v>
      </c>
      <c r="R133" s="11">
        <v>0.64120999999999995</v>
      </c>
      <c r="S133" s="11">
        <v>9.7915000000000002E-2</v>
      </c>
      <c r="T133" s="11">
        <v>0.17084099999999999</v>
      </c>
      <c r="U133" s="11">
        <v>0.90288989258144525</v>
      </c>
      <c r="V133" s="11">
        <v>0.73397105638526494</v>
      </c>
      <c r="W133" s="11"/>
      <c r="X133" s="11">
        <v>0.25310133333333334</v>
      </c>
      <c r="Y133" s="11">
        <v>0.57155333333333336</v>
      </c>
      <c r="Z133" s="11">
        <v>0.84618300000000013</v>
      </c>
      <c r="AA133" s="11">
        <v>0.73194603413047876</v>
      </c>
      <c r="AB133" s="11">
        <v>0.337418</v>
      </c>
    </row>
    <row r="134" spans="3:28">
      <c r="C134">
        <v>1998</v>
      </c>
      <c r="D134" s="7">
        <v>3.7259074999999999</v>
      </c>
      <c r="E134" s="7">
        <v>22.939190559541281</v>
      </c>
      <c r="F134" s="7">
        <v>40.388661000000006</v>
      </c>
      <c r="G134" s="7">
        <v>8.4502825604001135</v>
      </c>
      <c r="H134" s="7"/>
      <c r="I134" s="7">
        <v>4.644874332161109</v>
      </c>
      <c r="J134" s="7">
        <v>3.0965972900000005</v>
      </c>
      <c r="K134" s="7">
        <v>6.377884491052173</v>
      </c>
      <c r="L134" s="7">
        <v>15.527185480504023</v>
      </c>
      <c r="M134" s="7"/>
      <c r="N134" s="7">
        <v>9.1609110000000005</v>
      </c>
      <c r="O134" s="7">
        <v>5.797207617367385</v>
      </c>
      <c r="P134" s="7">
        <v>11.142137955174411</v>
      </c>
      <c r="R134" s="11">
        <v>0.52593900000000005</v>
      </c>
      <c r="S134" s="11">
        <v>0.103812</v>
      </c>
      <c r="T134" s="11">
        <v>7.6398999999999995E-2</v>
      </c>
      <c r="U134" s="11">
        <v>0.97646244869530874</v>
      </c>
      <c r="V134" s="11">
        <v>0.66871385362967384</v>
      </c>
      <c r="W134" s="11"/>
      <c r="X134" s="11">
        <v>0.40181800000000001</v>
      </c>
      <c r="Y134" s="11">
        <v>0.71741333333333346</v>
      </c>
      <c r="Z134" s="11">
        <v>1.2810342857142862</v>
      </c>
      <c r="AA134" s="11">
        <v>1.634767000057791</v>
      </c>
      <c r="AB134" s="11">
        <v>0.50866400000000001</v>
      </c>
    </row>
    <row r="135" spans="3:28">
      <c r="C135">
        <v>1999</v>
      </c>
      <c r="D135" s="7">
        <v>0.1168575</v>
      </c>
      <c r="E135" s="7">
        <v>24.164218431559647</v>
      </c>
      <c r="F135" s="7">
        <v>77.033186999999998</v>
      </c>
      <c r="G135" s="7">
        <v>14.436519910496379</v>
      </c>
      <c r="H135" s="7"/>
      <c r="I135" s="7">
        <v>4.9843582288035897</v>
      </c>
      <c r="J135" s="7">
        <v>3.199493775778933</v>
      </c>
      <c r="K135" s="7">
        <v>5.7949961441976239</v>
      </c>
      <c r="L135" s="7">
        <v>7.241912552278853</v>
      </c>
      <c r="M135" s="7"/>
      <c r="N135" s="7">
        <v>15.909793914977659</v>
      </c>
      <c r="O135" s="7">
        <v>6.7540269215785367</v>
      </c>
      <c r="P135" s="7">
        <v>5.6743798291340068</v>
      </c>
      <c r="R135" s="11">
        <v>0.380135</v>
      </c>
      <c r="S135" s="11">
        <v>0.10759100000000001</v>
      </c>
      <c r="T135" s="11">
        <v>6.4452999999999996E-2</v>
      </c>
      <c r="U135" s="11">
        <v>0.72505112152461271</v>
      </c>
      <c r="V135" s="11">
        <v>0.79896279605246778</v>
      </c>
      <c r="W135" s="11"/>
      <c r="X135" s="11">
        <v>7.1931333333333347E-2</v>
      </c>
      <c r="Y135" s="11">
        <v>0.7159513333333335</v>
      </c>
      <c r="Z135" s="11">
        <v>1.5554502857142862</v>
      </c>
      <c r="AA135" s="11">
        <v>1.323888957739491</v>
      </c>
      <c r="AB135" s="11">
        <v>0.27152900000000002</v>
      </c>
    </row>
    <row r="136" spans="3:28">
      <c r="C136">
        <v>2000</v>
      </c>
      <c r="D136" s="7">
        <v>2.3146955</v>
      </c>
      <c r="E136" s="7">
        <v>19.9679933146789</v>
      </c>
      <c r="F136" s="7">
        <v>30.590644000000005</v>
      </c>
      <c r="G136" s="7">
        <v>15.588280228930618</v>
      </c>
      <c r="H136" s="7"/>
      <c r="I136" s="7">
        <v>2.9794012420153226</v>
      </c>
      <c r="J136" s="7">
        <v>3.4850198922248383</v>
      </c>
      <c r="K136" s="7">
        <v>7.286902905482922</v>
      </c>
      <c r="L136" s="7">
        <v>5.0009069924445297</v>
      </c>
      <c r="M136" s="7"/>
      <c r="N136" s="7">
        <v>10.722382843539311</v>
      </c>
      <c r="O136" s="7">
        <v>8.1930352298871423</v>
      </c>
      <c r="P136" s="7">
        <v>9.1938922790155146</v>
      </c>
      <c r="R136" s="11">
        <v>0.25716499999999998</v>
      </c>
      <c r="S136" s="11">
        <v>5.9433E-2</v>
      </c>
      <c r="T136" s="11">
        <v>8.7205000000000005E-2</v>
      </c>
      <c r="U136" s="11">
        <v>0.79969356692596638</v>
      </c>
      <c r="V136" s="11">
        <v>0.90223849184031357</v>
      </c>
      <c r="W136" s="11"/>
      <c r="X136" s="11">
        <v>0.31911133333333336</v>
      </c>
      <c r="Y136" s="11">
        <v>1.20289</v>
      </c>
      <c r="Z136" s="11">
        <v>0.83872628571428587</v>
      </c>
      <c r="AA136" s="11">
        <v>1.3333977911294086</v>
      </c>
      <c r="AB136" s="11">
        <v>0.47775200000000001</v>
      </c>
    </row>
    <row r="137" spans="3:28">
      <c r="C137">
        <v>2001</v>
      </c>
      <c r="D137" s="7">
        <v>0.130633</v>
      </c>
      <c r="E137" s="7">
        <v>19.09238852740036</v>
      </c>
      <c r="F137" s="7">
        <v>48.435235000000006</v>
      </c>
      <c r="G137" s="7">
        <v>20.355198055778438</v>
      </c>
      <c r="H137" s="7"/>
      <c r="I137" s="7">
        <v>5.3424122569742192</v>
      </c>
      <c r="J137" s="7">
        <v>3.7708613077064284</v>
      </c>
      <c r="K137" s="7">
        <v>3.5238229311660394</v>
      </c>
      <c r="L137" s="7">
        <v>8.5493646664993346</v>
      </c>
      <c r="M137" s="7"/>
      <c r="N137" s="7">
        <v>10.91162348123008</v>
      </c>
      <c r="O137" s="7">
        <v>6.55492313952558</v>
      </c>
      <c r="P137" s="7">
        <v>10.211779685125457</v>
      </c>
      <c r="R137" s="11">
        <v>0.55167500000000003</v>
      </c>
      <c r="S137" s="11">
        <v>8.1100000000000005E-2</v>
      </c>
      <c r="T137" s="11">
        <v>0.14169100000000001</v>
      </c>
      <c r="U137" s="11">
        <v>0.94384072051520373</v>
      </c>
      <c r="V137" s="11">
        <v>1.3128899146579722</v>
      </c>
      <c r="W137" s="11"/>
      <c r="X137" s="11">
        <v>0.17788666666666669</v>
      </c>
      <c r="Y137" s="11">
        <v>1.0551453333333334</v>
      </c>
      <c r="Z137" s="11">
        <v>1.4136497142857145</v>
      </c>
      <c r="AA137" s="11">
        <v>2.0392003326544095</v>
      </c>
      <c r="AB137" s="11">
        <v>1.0153239999999999</v>
      </c>
    </row>
    <row r="138" spans="3:28">
      <c r="C138">
        <v>2002</v>
      </c>
      <c r="D138" s="7">
        <v>2.6139320000000001</v>
      </c>
      <c r="E138" s="7">
        <v>20.372342515097095</v>
      </c>
      <c r="F138" s="7">
        <v>53.577558999999994</v>
      </c>
      <c r="G138" s="7">
        <v>11.193224222456436</v>
      </c>
      <c r="H138" s="7"/>
      <c r="I138" s="7">
        <v>5.4814039944397983</v>
      </c>
      <c r="J138" s="7">
        <v>2.6267327099825426</v>
      </c>
      <c r="K138" s="7">
        <v>3.1956786757484572</v>
      </c>
      <c r="L138" s="7">
        <v>8.1702375351956178</v>
      </c>
      <c r="M138" s="7"/>
      <c r="N138" s="7">
        <v>6.8323759206010717</v>
      </c>
      <c r="O138" s="7">
        <v>6.4237290234187476</v>
      </c>
      <c r="P138" s="7">
        <v>16.150125433221071</v>
      </c>
      <c r="R138" s="11">
        <v>0.494668</v>
      </c>
      <c r="S138" s="11">
        <v>8.2036999999999999E-2</v>
      </c>
      <c r="T138" s="11">
        <v>0.13248399999999999</v>
      </c>
      <c r="U138" s="11">
        <v>1.0747063743119938</v>
      </c>
      <c r="V138" s="11">
        <v>1.7197652267916375</v>
      </c>
      <c r="W138" s="11"/>
      <c r="X138" s="11">
        <v>0.1511086666666667</v>
      </c>
      <c r="Y138" s="11">
        <v>1.2437466666666668</v>
      </c>
      <c r="Z138" s="11">
        <v>1.3896420000000003</v>
      </c>
      <c r="AA138" s="11">
        <v>1.8387943807954625</v>
      </c>
      <c r="AB138" s="11">
        <v>0.87971600000000005</v>
      </c>
    </row>
    <row r="139" spans="3:28">
      <c r="C139">
        <v>2003</v>
      </c>
      <c r="D139" s="7">
        <v>0.60144350000000002</v>
      </c>
      <c r="E139" s="7">
        <v>27.988522940952123</v>
      </c>
      <c r="F139" s="7">
        <v>44.082515000000015</v>
      </c>
      <c r="G139" s="7">
        <v>34.552891994043414</v>
      </c>
      <c r="H139" s="7"/>
      <c r="I139" s="7">
        <v>6.5151575194480289</v>
      </c>
      <c r="J139" s="7">
        <v>4.3358202892215063</v>
      </c>
      <c r="K139" s="7">
        <v>2.9538857275041952</v>
      </c>
      <c r="L139" s="7">
        <v>6.2059731994473424</v>
      </c>
      <c r="M139" s="7"/>
      <c r="N139" s="7">
        <v>11.106269871978174</v>
      </c>
      <c r="O139" s="7">
        <v>9.7833979085772924</v>
      </c>
      <c r="P139" s="7">
        <v>8.7718088114566708</v>
      </c>
      <c r="R139" s="11">
        <v>0.568801</v>
      </c>
      <c r="S139" s="11">
        <v>9.0466000000000005E-2</v>
      </c>
      <c r="T139" s="11">
        <v>0.11011600000000001</v>
      </c>
      <c r="U139" s="11">
        <v>1.3211347509772058</v>
      </c>
      <c r="V139" s="11">
        <v>1.5200479312920012</v>
      </c>
      <c r="W139" s="11"/>
      <c r="X139" s="11">
        <v>0.298342</v>
      </c>
      <c r="Y139" s="11">
        <v>0.83333933333333354</v>
      </c>
      <c r="Z139" s="11">
        <v>1.0707308571428573</v>
      </c>
      <c r="AA139" s="11">
        <v>1.4014300543929781</v>
      </c>
      <c r="AB139" s="11">
        <v>0.97776200000000002</v>
      </c>
    </row>
    <row r="140" spans="3:28">
      <c r="C140">
        <v>2004</v>
      </c>
      <c r="D140" s="7">
        <v>7.1651755714285708</v>
      </c>
      <c r="E140" s="7">
        <v>30.988185901775545</v>
      </c>
      <c r="F140" s="7">
        <v>40.108095000000006</v>
      </c>
      <c r="G140" s="7">
        <v>9.3595523492229802</v>
      </c>
      <c r="H140" s="7"/>
      <c r="I140" s="7">
        <v>5.6285058520048485</v>
      </c>
      <c r="J140" s="7">
        <v>3.2587602310375443</v>
      </c>
      <c r="K140" s="7">
        <v>4.1892353883172611</v>
      </c>
      <c r="L140" s="7">
        <v>9.4891624343466994</v>
      </c>
      <c r="M140" s="7"/>
      <c r="N140" s="7">
        <v>16.633914080000004</v>
      </c>
      <c r="O140" s="7">
        <v>6.8504702673742877</v>
      </c>
      <c r="P140" s="7">
        <v>8.5625177023485683</v>
      </c>
      <c r="R140" s="11">
        <v>0.696739</v>
      </c>
      <c r="S140" s="11">
        <v>0.10378999999999999</v>
      </c>
      <c r="T140" s="11">
        <v>0.148955</v>
      </c>
      <c r="U140" s="11">
        <v>1.2611006070953836</v>
      </c>
      <c r="V140" s="11">
        <v>1.0989640223509112</v>
      </c>
      <c r="W140" s="11"/>
      <c r="X140" s="11">
        <v>0.45872866666666673</v>
      </c>
      <c r="Y140" s="11">
        <v>1.2706293333333334</v>
      </c>
      <c r="Z140" s="11">
        <v>1.3219984285714288</v>
      </c>
      <c r="AA140" s="11">
        <v>1.6277893185086976</v>
      </c>
      <c r="AB140" s="11">
        <v>0.98581600000000003</v>
      </c>
    </row>
    <row r="141" spans="3:28">
      <c r="C141">
        <v>2005</v>
      </c>
      <c r="D141" s="7">
        <v>2.6277644086249969</v>
      </c>
      <c r="E141" s="7">
        <v>32.802376095982538</v>
      </c>
      <c r="F141" s="7">
        <v>50.104128000000003</v>
      </c>
      <c r="G141" s="7">
        <v>37.35296695565733</v>
      </c>
      <c r="H141" s="7"/>
      <c r="I141" s="7">
        <v>9.8643767951273951</v>
      </c>
      <c r="J141" s="7">
        <v>3.0024046228236161</v>
      </c>
      <c r="K141" s="7">
        <v>6.4119989999999989</v>
      </c>
      <c r="L141" s="7">
        <v>6.6966914363581447</v>
      </c>
      <c r="M141" s="7"/>
      <c r="N141" s="7">
        <v>14.299280042520184</v>
      </c>
      <c r="O141" s="7">
        <v>6.1093165899958706</v>
      </c>
      <c r="P141" s="7">
        <v>8.9583394584652272</v>
      </c>
      <c r="R141" s="11">
        <v>0.65303699999999998</v>
      </c>
      <c r="S141" s="11">
        <v>8.6847999999999995E-2</v>
      </c>
      <c r="T141" s="11">
        <v>0.101132</v>
      </c>
      <c r="U141" s="11">
        <v>0.93426779473264843</v>
      </c>
      <c r="V141" s="11">
        <v>0.79366631030632029</v>
      </c>
      <c r="W141" s="11"/>
      <c r="X141" s="11">
        <v>0.19231466666666669</v>
      </c>
      <c r="Y141" s="11">
        <v>0.96865066666666688</v>
      </c>
      <c r="Z141" s="11">
        <v>1.2869074285714288</v>
      </c>
      <c r="AA141" s="11">
        <v>1.1540912018149789</v>
      </c>
      <c r="AB141" s="11">
        <v>0.51556299999999999</v>
      </c>
    </row>
    <row r="142" spans="3:28">
      <c r="C142">
        <v>2006</v>
      </c>
      <c r="D142" s="7">
        <v>3.5266902857142854</v>
      </c>
      <c r="E142" s="7">
        <v>16.916390832003117</v>
      </c>
      <c r="F142" s="7">
        <v>25.764558999999998</v>
      </c>
      <c r="G142" s="7">
        <v>3.3577909479575525</v>
      </c>
      <c r="H142" s="7"/>
      <c r="I142" s="7">
        <v>5.7628034642857138</v>
      </c>
      <c r="J142" s="7">
        <v>3.6642908747200016</v>
      </c>
      <c r="K142" s="7">
        <v>4.3517273679999988</v>
      </c>
      <c r="L142" s="7">
        <v>6.9859565820067644</v>
      </c>
      <c r="M142" s="7"/>
      <c r="N142" s="7">
        <v>11.008477775408565</v>
      </c>
      <c r="O142" s="7">
        <v>6.4709495736434102</v>
      </c>
      <c r="P142" s="7">
        <v>12.859666347631894</v>
      </c>
      <c r="R142" s="11">
        <v>0.53096200000000005</v>
      </c>
      <c r="S142" s="11">
        <v>7.6230999999999993E-2</v>
      </c>
      <c r="T142" s="11">
        <v>9.0464000000000003E-2</v>
      </c>
      <c r="U142" s="11">
        <v>1.0385566548705749</v>
      </c>
      <c r="V142" s="11">
        <v>0.69512128959875863</v>
      </c>
      <c r="W142" s="11"/>
      <c r="X142" s="11">
        <v>0.30971399999999999</v>
      </c>
      <c r="Y142" s="11">
        <v>1.2467813333333335</v>
      </c>
      <c r="Z142" s="11">
        <v>0.89392671428571469</v>
      </c>
      <c r="AA142" s="11">
        <v>1.0351614782683765</v>
      </c>
      <c r="AB142" s="11">
        <v>0.30706299999999997</v>
      </c>
    </row>
    <row r="143" spans="3:28">
      <c r="C143">
        <v>2007</v>
      </c>
      <c r="D143" s="7">
        <v>1.7369250000000001</v>
      </c>
      <c r="E143" s="7">
        <v>25.132303496647836</v>
      </c>
      <c r="F143" s="7">
        <v>44.125214301321755</v>
      </c>
      <c r="G143" s="7">
        <v>18.96384743871058</v>
      </c>
      <c r="H143" s="7"/>
      <c r="I143" s="7">
        <v>5.9073497633333325</v>
      </c>
      <c r="J143" s="7">
        <v>3.5423589689599986</v>
      </c>
      <c r="K143" s="7">
        <v>2.2914557359999996</v>
      </c>
      <c r="L143" s="7">
        <v>5.3107730198313865</v>
      </c>
      <c r="M143" s="7"/>
      <c r="N143" s="7">
        <v>10.578790386157905</v>
      </c>
      <c r="O143" s="7">
        <v>4.8592400946638534</v>
      </c>
      <c r="P143" s="7">
        <v>3.9416275493468338</v>
      </c>
      <c r="R143" s="11">
        <v>0.33329199999999998</v>
      </c>
      <c r="S143" s="11">
        <v>8.1864000000000006E-2</v>
      </c>
      <c r="T143" s="11">
        <v>4.7532999999999999E-2</v>
      </c>
      <c r="U143" s="11">
        <v>0.68451465822990543</v>
      </c>
      <c r="V143" s="11">
        <v>0.42320722458929849</v>
      </c>
      <c r="W143" s="11"/>
      <c r="X143" s="11">
        <v>0.2191366666666667</v>
      </c>
      <c r="Y143" s="11">
        <v>0.83115399999999995</v>
      </c>
      <c r="Z143" s="11">
        <v>0.88398985714285727</v>
      </c>
      <c r="AA143" s="11">
        <v>1.0832726480538672</v>
      </c>
      <c r="AB143" s="11">
        <v>0.43901699999999999</v>
      </c>
    </row>
    <row r="144" spans="3:28">
      <c r="C144">
        <v>2008</v>
      </c>
      <c r="D144" s="7">
        <v>3.3979662857142854</v>
      </c>
      <c r="E144" s="7">
        <v>14.228373035282949</v>
      </c>
      <c r="F144" s="7">
        <v>23.890741000000006</v>
      </c>
      <c r="G144" s="7">
        <v>4.0563928044146635</v>
      </c>
      <c r="H144" s="7"/>
      <c r="I144" s="7">
        <v>5.4225468928571425</v>
      </c>
      <c r="J144" s="7">
        <v>1.9951756139999999</v>
      </c>
      <c r="K144" s="7">
        <v>1.7981804119999998</v>
      </c>
      <c r="L144" s="7">
        <v>4.3096822766274174</v>
      </c>
      <c r="M144" s="7"/>
      <c r="N144" s="7">
        <v>11.320808168720276</v>
      </c>
      <c r="O144" s="7">
        <v>3.8874588033613433</v>
      </c>
      <c r="P144" s="7">
        <v>5.1186715497656348</v>
      </c>
      <c r="R144" s="11">
        <v>0.32683699999999999</v>
      </c>
      <c r="S144" s="11">
        <v>4.8633000000000003E-2</v>
      </c>
      <c r="T144" s="11">
        <v>6.1746000000000002E-2</v>
      </c>
      <c r="U144" s="11">
        <v>0.71361149065439122</v>
      </c>
      <c r="V144" s="11">
        <v>0.46171626496414481</v>
      </c>
      <c r="W144" s="11"/>
      <c r="X144" s="11">
        <v>0.35886000000000001</v>
      </c>
      <c r="Y144" s="11">
        <v>1.0961320000000001</v>
      </c>
      <c r="Z144" s="11">
        <v>1.0186264285714288</v>
      </c>
      <c r="AA144" s="11">
        <v>0.91159699472878408</v>
      </c>
      <c r="AB144" s="11">
        <v>0.36792799999999998</v>
      </c>
    </row>
    <row r="145" spans="3:28">
      <c r="C145">
        <v>2009</v>
      </c>
      <c r="D145" s="7">
        <v>0.82687500000000003</v>
      </c>
      <c r="E145" s="7">
        <v>17.462230897313134</v>
      </c>
      <c r="F145" s="7">
        <v>32.450035737918206</v>
      </c>
      <c r="G145" s="7">
        <v>29.926375196246191</v>
      </c>
      <c r="H145" s="7"/>
      <c r="I145" s="7">
        <v>5.301473273809524</v>
      </c>
      <c r="J145" s="7">
        <v>2.2981736113599993</v>
      </c>
      <c r="K145" s="7">
        <v>1.8614118984999983</v>
      </c>
      <c r="L145" s="7">
        <v>4.9861825156978785</v>
      </c>
      <c r="M145" s="7"/>
      <c r="N145" s="7">
        <v>9.9673406723642941</v>
      </c>
      <c r="O145" s="7">
        <v>4.5807969318181794</v>
      </c>
      <c r="P145" s="7">
        <v>4.5969982762413881</v>
      </c>
      <c r="R145" s="11">
        <v>0.36610199999999998</v>
      </c>
      <c r="S145" s="11">
        <v>3.6101000000000001E-2</v>
      </c>
      <c r="T145" s="11">
        <v>5.5211000000000003E-2</v>
      </c>
      <c r="U145" s="11">
        <v>0.78012679153900244</v>
      </c>
      <c r="V145" s="11">
        <v>0.4800984629341829</v>
      </c>
      <c r="W145" s="11"/>
      <c r="X145" s="11">
        <v>0.19308</v>
      </c>
      <c r="Y145" s="11">
        <v>0.9044013333333335</v>
      </c>
      <c r="Z145" s="11">
        <v>1.1294867142857146</v>
      </c>
      <c r="AA145" s="11">
        <v>1.9263638768547406</v>
      </c>
      <c r="AB145" s="11">
        <v>0.70317600000000002</v>
      </c>
    </row>
    <row r="146" spans="3:28">
      <c r="C146">
        <v>2010</v>
      </c>
      <c r="D146" s="7">
        <v>3.3371979999999999</v>
      </c>
      <c r="E146" s="7">
        <v>11.32367807962817</v>
      </c>
      <c r="F146" s="7">
        <v>28.547801994836849</v>
      </c>
      <c r="G146" s="7">
        <v>8.5282778119167091</v>
      </c>
      <c r="H146" s="7"/>
      <c r="I146" s="7">
        <v>6.8926714047619075</v>
      </c>
      <c r="J146" s="7">
        <v>1.7783470774400012</v>
      </c>
      <c r="K146" s="7">
        <v>2.2291069919999984</v>
      </c>
      <c r="L146" s="7">
        <v>3.8504781605351801</v>
      </c>
      <c r="M146" s="7"/>
      <c r="N146" s="7">
        <v>8.6138731760083118</v>
      </c>
      <c r="O146" s="7">
        <v>5.6425951180621796</v>
      </c>
      <c r="P146" s="7">
        <v>22.25946444150987</v>
      </c>
      <c r="R146" s="11">
        <v>0.19936999999999999</v>
      </c>
      <c r="S146" s="11">
        <v>5.3936999999999999E-2</v>
      </c>
      <c r="T146" s="11">
        <v>6.8960999999999995E-2</v>
      </c>
      <c r="U146" s="11">
        <v>0.8847584325007285</v>
      </c>
      <c r="V146" s="11">
        <v>0.67766931235434902</v>
      </c>
      <c r="W146" s="11"/>
      <c r="X146" s="11">
        <v>0.16584399999999999</v>
      </c>
      <c r="Y146" s="11">
        <v>0.86855866666666681</v>
      </c>
      <c r="Z146" s="11">
        <v>1.1060515714285719</v>
      </c>
      <c r="AA146" s="11">
        <v>1.2940125347186491</v>
      </c>
      <c r="AB146" s="11">
        <v>0.67902042857142864</v>
      </c>
    </row>
    <row r="147" spans="3:28">
      <c r="C147">
        <v>2011</v>
      </c>
      <c r="D147" s="7">
        <v>1</v>
      </c>
      <c r="E147" s="7">
        <v>18.944656774163036</v>
      </c>
      <c r="F147" s="7">
        <v>44.124857400619952</v>
      </c>
      <c r="G147" s="7">
        <v>25.033380295774244</v>
      </c>
      <c r="H147" s="7"/>
      <c r="I147" s="7">
        <v>9.6451267142857144</v>
      </c>
      <c r="J147" s="7">
        <v>3.2077331959200008</v>
      </c>
      <c r="K147" s="7">
        <v>2.0950626129999996</v>
      </c>
      <c r="L147" s="7">
        <v>7.2123830419817549</v>
      </c>
      <c r="M147" s="7"/>
      <c r="N147" s="7">
        <v>6.8383451886955768</v>
      </c>
      <c r="O147" s="7">
        <v>6.8085094506323394</v>
      </c>
      <c r="P147" s="7">
        <v>10.119870210294192</v>
      </c>
      <c r="R147" s="11">
        <v>0.31315399999999999</v>
      </c>
      <c r="S147" s="11">
        <v>5.7681000000000003E-2</v>
      </c>
      <c r="T147" s="11">
        <v>5.3561999999999999E-2</v>
      </c>
      <c r="U147" s="11">
        <v>0.83140729647014011</v>
      </c>
      <c r="V147" s="11">
        <v>0.78673520879549763</v>
      </c>
      <c r="W147" s="11"/>
      <c r="X147" s="11">
        <v>0.10288466666666668</v>
      </c>
      <c r="Y147" s="11">
        <v>0.64396066666666674</v>
      </c>
      <c r="Z147" s="11">
        <v>0.99051771428571456</v>
      </c>
      <c r="AA147" s="11">
        <v>1.3893274684313313</v>
      </c>
      <c r="AB147" s="11">
        <v>0.76830500000000002</v>
      </c>
    </row>
    <row r="148" spans="3:28">
      <c r="C148">
        <v>2012</v>
      </c>
      <c r="D148" s="7">
        <v>2.7052040000000002</v>
      </c>
      <c r="E148" s="7">
        <v>9.0683106393150297</v>
      </c>
      <c r="F148" s="7">
        <v>28.00565040512793</v>
      </c>
      <c r="G148" s="7">
        <v>10.153886848917766</v>
      </c>
      <c r="H148" s="7"/>
      <c r="I148" s="7">
        <v>8.4502527380952372</v>
      </c>
      <c r="J148" s="7">
        <v>2.6503269601600001</v>
      </c>
      <c r="K148" s="7">
        <v>2.2714580529999999</v>
      </c>
      <c r="L148" s="7">
        <v>5.3554897341038892</v>
      </c>
      <c r="M148" s="7"/>
      <c r="N148" s="7">
        <v>7.346441744795591</v>
      </c>
      <c r="O148" s="7">
        <v>7.145100197032547</v>
      </c>
      <c r="P148" s="7">
        <v>6.5168288508433614</v>
      </c>
      <c r="R148" s="11">
        <v>0.30376700000000001</v>
      </c>
      <c r="S148" s="11">
        <v>4.2148999999999999E-2</v>
      </c>
      <c r="T148" s="11">
        <v>4.9442E-2</v>
      </c>
      <c r="U148" s="11">
        <v>0.64860199908295257</v>
      </c>
      <c r="V148" s="11">
        <v>0.89568278877589336</v>
      </c>
      <c r="W148" s="11"/>
      <c r="X148" s="11">
        <v>0.26947733333333335</v>
      </c>
      <c r="Y148" s="11">
        <v>0.49798199999999998</v>
      </c>
      <c r="Z148" s="11">
        <v>0.89435614285714304</v>
      </c>
      <c r="AA148" s="11">
        <v>1.1594182407725908</v>
      </c>
      <c r="AB148" s="11">
        <v>0.61184000000000005</v>
      </c>
    </row>
    <row r="149" spans="3:28">
      <c r="C149">
        <v>2013</v>
      </c>
      <c r="D149" s="7">
        <v>1</v>
      </c>
      <c r="E149" s="7">
        <v>29.96643398708153</v>
      </c>
      <c r="F149" s="7">
        <v>63.986069999999998</v>
      </c>
      <c r="G149" s="7">
        <v>34.169878672449556</v>
      </c>
      <c r="H149" s="7"/>
      <c r="I149" s="7">
        <v>8.3686417880952373</v>
      </c>
      <c r="J149" s="7">
        <v>2.8819046407199993</v>
      </c>
      <c r="K149" s="7">
        <v>2.4478534930000002</v>
      </c>
      <c r="L149" s="7">
        <v>4.8734433213030943</v>
      </c>
      <c r="M149" s="7"/>
      <c r="N149" s="7">
        <v>7.8761883333333351</v>
      </c>
      <c r="O149" s="7">
        <v>7.0736199753168103</v>
      </c>
      <c r="P149" s="7">
        <v>6.9415538694295922</v>
      </c>
      <c r="R149" s="11">
        <v>0.27563900000000002</v>
      </c>
      <c r="S149" s="11">
        <v>6.0886000000000003E-2</v>
      </c>
      <c r="T149" s="11">
        <v>4.9251999999999997E-2</v>
      </c>
      <c r="U149" s="11">
        <v>0.78825590935127376</v>
      </c>
      <c r="V149" s="11">
        <v>1.345537655606255</v>
      </c>
      <c r="W149" s="11"/>
      <c r="X149" s="11">
        <v>0.25462066666666672</v>
      </c>
      <c r="Y149" s="11">
        <v>1.1871626666666668</v>
      </c>
      <c r="Z149" s="11">
        <v>1.658712428571429</v>
      </c>
      <c r="AA149" s="11">
        <v>1.2809194146408569</v>
      </c>
      <c r="AB149" s="11">
        <v>0.58553699999999997</v>
      </c>
    </row>
    <row r="150" spans="3:28">
      <c r="C150">
        <v>2014</v>
      </c>
      <c r="D150" s="7">
        <v>3.28627</v>
      </c>
      <c r="E150" s="7">
        <v>10.383647856049812</v>
      </c>
      <c r="F150" s="7">
        <v>35.400412299999992</v>
      </c>
      <c r="G150" s="7">
        <v>17.394826455720789</v>
      </c>
      <c r="H150" s="7"/>
      <c r="I150" s="7">
        <v>8.4205956343938251</v>
      </c>
      <c r="J150" s="7">
        <v>1.8899209666666663</v>
      </c>
      <c r="K150" s="7">
        <v>3.1363144534999998</v>
      </c>
      <c r="L150" s="7">
        <v>5.2388786827805838</v>
      </c>
      <c r="M150" s="7"/>
      <c r="N150" s="7">
        <v>11.966561629904419</v>
      </c>
      <c r="O150" s="7">
        <v>7.2034744310530971</v>
      </c>
      <c r="P150" s="7">
        <v>15.012347101868421</v>
      </c>
      <c r="R150" s="11">
        <v>0.30886000000000002</v>
      </c>
      <c r="S150" s="11">
        <v>4.1458000000000002E-2</v>
      </c>
      <c r="T150" s="11">
        <v>6.1545000000000002E-2</v>
      </c>
      <c r="U150" s="11">
        <v>0.78825590935127376</v>
      </c>
      <c r="V150" s="11">
        <v>1.1521527348682186</v>
      </c>
      <c r="W150" s="11"/>
      <c r="X150" s="11">
        <v>0.33631066666666676</v>
      </c>
      <c r="Y150" s="11">
        <v>1.3052673333333336</v>
      </c>
      <c r="Z150" s="11">
        <v>1.6248038571428576</v>
      </c>
      <c r="AA150" s="11">
        <v>1.2809194146408569</v>
      </c>
      <c r="AB150" s="11">
        <v>0.74805299999999997</v>
      </c>
    </row>
    <row r="151" spans="3:28">
      <c r="C151">
        <v>2015</v>
      </c>
      <c r="D151" s="7">
        <v>1</v>
      </c>
      <c r="E151" s="7">
        <v>40.988211200000023</v>
      </c>
      <c r="F151" s="7">
        <v>30.293574999999997</v>
      </c>
      <c r="G151" s="7">
        <v>34.778315785505427</v>
      </c>
      <c r="H151" s="7"/>
      <c r="I151" s="7">
        <v>6.8556543571428579</v>
      </c>
      <c r="J151" s="7">
        <v>3.7037525166666683</v>
      </c>
      <c r="K151" s="7">
        <v>3.8247754139999994</v>
      </c>
      <c r="L151" s="7">
        <v>4.5852635368670898</v>
      </c>
      <c r="M151" s="7"/>
      <c r="N151" s="7">
        <v>19.891404999999999</v>
      </c>
      <c r="O151" s="7">
        <v>8.96752011111111</v>
      </c>
      <c r="P151" s="7">
        <v>3.3863811046548395</v>
      </c>
      <c r="R151" s="11">
        <v>0.34264299999999998</v>
      </c>
      <c r="S151" s="11">
        <v>0.10704</v>
      </c>
      <c r="T151" s="11">
        <v>6.1273000000000001E-2</v>
      </c>
      <c r="U151" s="11">
        <v>0.78825590935127376</v>
      </c>
      <c r="V151" s="11">
        <v>0.98014706093977844</v>
      </c>
      <c r="W151" s="11"/>
      <c r="X151" s="11">
        <v>0.165878</v>
      </c>
      <c r="Y151" s="11">
        <v>0.98032466666666684</v>
      </c>
      <c r="Z151" s="11">
        <v>0.92736128571428589</v>
      </c>
      <c r="AA151" s="11">
        <v>1.2809194146408569</v>
      </c>
      <c r="AB151" s="11">
        <v>0.18831999999999999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salmon escapement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Ruggerone</dc:creator>
  <cp:lastModifiedBy>jsw</cp:lastModifiedBy>
  <dcterms:created xsi:type="dcterms:W3CDTF">2020-09-14T20:26:45Z</dcterms:created>
  <dcterms:modified xsi:type="dcterms:W3CDTF">2021-10-17T22:02:11Z</dcterms:modified>
</cp:coreProperties>
</file>