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.Wesner\OneDrive - The University of South Dakota\USD\Github Projects\salmon_nutrients_contaminants\data\raw_data\"/>
    </mc:Choice>
  </mc:AlternateContent>
  <xr:revisionPtr revIDLastSave="0" documentId="8_{5F539153-5190-4B21-A7E1-FF041DC27A05}" xr6:coauthVersionLast="36" xr6:coauthVersionMax="36" xr10:uidLastSave="{00000000-0000-0000-0000-000000000000}"/>
  <bookViews>
    <workbookView xWindow="0" yWindow="0" windowWidth="23040" windowHeight="9060"/>
  </bookViews>
  <sheets>
    <sheet name="np_comparisons_updated" sheetId="1" r:id="rId1"/>
  </sheets>
  <calcPr calcId="0" concurrentCalc="0"/>
</workbook>
</file>

<file path=xl/calcChain.xml><?xml version="1.0" encoding="utf-8"?>
<calcChain xmlns="http://schemas.openxmlformats.org/spreadsheetml/2006/main">
  <c r="N33" i="1" l="1"/>
  <c r="N32" i="1"/>
  <c r="N31" i="1"/>
  <c r="N30" i="1"/>
  <c r="N29" i="1"/>
  <c r="N28" i="1"/>
  <c r="N27" i="1"/>
  <c r="N26" i="1"/>
</calcChain>
</file>

<file path=xl/sharedStrings.xml><?xml version="1.0" encoding="utf-8"?>
<sst xmlns="http://schemas.openxmlformats.org/spreadsheetml/2006/main" count="396" uniqueCount="68">
  <si>
    <t>Authors</t>
  </si>
  <si>
    <t>Publication Year</t>
  </si>
  <si>
    <t>Data Collection Period</t>
  </si>
  <si>
    <t>Species</t>
  </si>
  <si>
    <t>Region</t>
  </si>
  <si>
    <t>Manuscript Region</t>
  </si>
  <si>
    <t>Specific Location</t>
  </si>
  <si>
    <t>n</t>
  </si>
  <si>
    <t>Sample Type</t>
  </si>
  <si>
    <t>Nutrient</t>
  </si>
  <si>
    <t>Concentration</t>
  </si>
  <si>
    <t>Concentration units</t>
  </si>
  <si>
    <t>Mean concentration_standardized</t>
  </si>
  <si>
    <t>Concentration units_standardized</t>
  </si>
  <si>
    <t>Tissue</t>
  </si>
  <si>
    <t>Notes</t>
  </si>
  <si>
    <t>DOI or Link</t>
  </si>
  <si>
    <t>data_source</t>
  </si>
  <si>
    <t>Larkin and Slaney 1997</t>
  </si>
  <si>
    <t>N/A</t>
  </si>
  <si>
    <t>All</t>
  </si>
  <si>
    <t>British Columbia</t>
  </si>
  <si>
    <t>BC/WC</t>
  </si>
  <si>
    <t>Fraser River</t>
  </si>
  <si>
    <t>NA</t>
  </si>
  <si>
    <t>N</t>
  </si>
  <si>
    <t>% body weight or g/100g bw</t>
  </si>
  <si>
    <t>mg/kg ww</t>
  </si>
  <si>
    <t>whole fish</t>
  </si>
  <si>
    <t>doi:10.1577/1548-8446(1997)022&lt;0016:IOTIMN&gt;2.0.CO;2</t>
  </si>
  <si>
    <t>Brandt et al. 202x</t>
  </si>
  <si>
    <t>USDA database</t>
  </si>
  <si>
    <t>Sockeye</t>
  </si>
  <si>
    <t>USA</t>
  </si>
  <si>
    <t>muscle</t>
  </si>
  <si>
    <t>N derived from protein data using https://norganics.com/index-2/calculation-pages/convert-protein-to-nitrogen/</t>
  </si>
  <si>
    <t>https://fdc.nal.usda.gov/index.html</t>
  </si>
  <si>
    <t>Coho</t>
  </si>
  <si>
    <t>Chinook</t>
  </si>
  <si>
    <t>Pink</t>
  </si>
  <si>
    <t>Chum</t>
  </si>
  <si>
    <t>Donaldson 1967</t>
  </si>
  <si>
    <t>Alaska</t>
  </si>
  <si>
    <t>AK</t>
  </si>
  <si>
    <t>P</t>
  </si>
  <si>
    <t>https://www.proquest.com/docview/302302466?pq-origsite=gscholar&amp;fromopenview=true</t>
  </si>
  <si>
    <t>Helland et al. 2005</t>
  </si>
  <si>
    <t>Atlantic Salmon</t>
  </si>
  <si>
    <t>lab</t>
  </si>
  <si>
    <t>parr</t>
  </si>
  <si>
    <t>other</t>
  </si>
  <si>
    <t>Vielma et al. 2000</t>
  </si>
  <si>
    <t>Rainbow Trout</t>
  </si>
  <si>
    <t>Lyle and Elliot</t>
  </si>
  <si>
    <t>adults</t>
  </si>
  <si>
    <t>Sea Trout</t>
  </si>
  <si>
    <t>Ramsmeyer 2011</t>
  </si>
  <si>
    <t>60 species</t>
  </si>
  <si>
    <t>Groves 1970</t>
  </si>
  <si>
    <t>/ estimated from crude protein by dividing crude protein by 6.25 (via methods in Ramsmeyer 2011</t>
  </si>
  <si>
    <t>Ebel et al. 2015</t>
  </si>
  <si>
    <t>Storebakken et al. 2000</t>
  </si>
  <si>
    <t>converted from crude protein/6.25</t>
  </si>
  <si>
    <t>Gende et al. 2004</t>
  </si>
  <si>
    <t>SEAK</t>
  </si>
  <si>
    <t>Bear Creek</t>
  </si>
  <si>
    <t>males/table 1</t>
  </si>
  <si>
    <t>females/table1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</si>
</sst>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 applyAlignme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C6" workbookViewId="0">
      <selection activeCell="R26" sqref="R26:R3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>
        <v>1997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24</v>
      </c>
      <c r="J2" t="s">
        <v>25</v>
      </c>
      <c r="K2">
        <v>3.04</v>
      </c>
      <c r="L2" t="s">
        <v>26</v>
      </c>
      <c r="M2">
        <v>30400</v>
      </c>
      <c r="N2" t="s">
        <v>27</v>
      </c>
      <c r="O2" t="s">
        <v>28</v>
      </c>
      <c r="Q2" t="s">
        <v>29</v>
      </c>
      <c r="R2" t="s">
        <v>30</v>
      </c>
    </row>
    <row r="3" spans="1:18" x14ac:dyDescent="0.3">
      <c r="A3" t="s">
        <v>31</v>
      </c>
      <c r="B3" t="s">
        <v>19</v>
      </c>
      <c r="C3" t="s">
        <v>19</v>
      </c>
      <c r="D3" t="s">
        <v>32</v>
      </c>
      <c r="E3" t="s">
        <v>33</v>
      </c>
      <c r="F3" t="s">
        <v>20</v>
      </c>
      <c r="G3" t="s">
        <v>24</v>
      </c>
      <c r="H3" t="s">
        <v>24</v>
      </c>
      <c r="I3" t="s">
        <v>24</v>
      </c>
      <c r="J3" t="s">
        <v>25</v>
      </c>
      <c r="K3">
        <v>3.56</v>
      </c>
      <c r="L3" t="s">
        <v>26</v>
      </c>
      <c r="M3">
        <v>35600</v>
      </c>
      <c r="N3" t="s">
        <v>27</v>
      </c>
      <c r="O3" t="s">
        <v>34</v>
      </c>
      <c r="P3" t="s">
        <v>35</v>
      </c>
      <c r="Q3" t="s">
        <v>36</v>
      </c>
      <c r="R3" t="s">
        <v>30</v>
      </c>
    </row>
    <row r="4" spans="1:18" x14ac:dyDescent="0.3">
      <c r="A4" t="s">
        <v>31</v>
      </c>
      <c r="B4" t="s">
        <v>19</v>
      </c>
      <c r="C4" t="s">
        <v>19</v>
      </c>
      <c r="D4" t="s">
        <v>37</v>
      </c>
      <c r="E4" t="s">
        <v>33</v>
      </c>
      <c r="F4" t="s">
        <v>20</v>
      </c>
      <c r="G4" t="s">
        <v>24</v>
      </c>
      <c r="H4" t="s">
        <v>24</v>
      </c>
      <c r="I4" t="s">
        <v>24</v>
      </c>
      <c r="J4" t="s">
        <v>25</v>
      </c>
      <c r="K4">
        <v>3.46</v>
      </c>
      <c r="L4" t="s">
        <v>26</v>
      </c>
      <c r="M4">
        <v>34600</v>
      </c>
      <c r="N4" t="s">
        <v>27</v>
      </c>
      <c r="O4" t="s">
        <v>34</v>
      </c>
      <c r="P4" t="s">
        <v>35</v>
      </c>
      <c r="Q4" t="s">
        <v>36</v>
      </c>
      <c r="R4" t="s">
        <v>30</v>
      </c>
    </row>
    <row r="5" spans="1:18" x14ac:dyDescent="0.3">
      <c r="A5" t="s">
        <v>31</v>
      </c>
      <c r="B5" t="s">
        <v>19</v>
      </c>
      <c r="C5" t="s">
        <v>19</v>
      </c>
      <c r="D5" t="s">
        <v>38</v>
      </c>
      <c r="E5" t="s">
        <v>33</v>
      </c>
      <c r="F5" t="s">
        <v>20</v>
      </c>
      <c r="G5" t="s">
        <v>24</v>
      </c>
      <c r="H5" t="s">
        <v>24</v>
      </c>
      <c r="I5" t="s">
        <v>24</v>
      </c>
      <c r="J5" t="s">
        <v>25</v>
      </c>
      <c r="K5">
        <v>3.19</v>
      </c>
      <c r="L5" t="s">
        <v>26</v>
      </c>
      <c r="M5">
        <v>31900</v>
      </c>
      <c r="N5" t="s">
        <v>27</v>
      </c>
      <c r="O5" t="s">
        <v>34</v>
      </c>
      <c r="P5" t="s">
        <v>35</v>
      </c>
      <c r="Q5" t="s">
        <v>36</v>
      </c>
      <c r="R5" t="s">
        <v>30</v>
      </c>
    </row>
    <row r="6" spans="1:18" x14ac:dyDescent="0.3">
      <c r="A6" t="s">
        <v>31</v>
      </c>
      <c r="B6" t="s">
        <v>19</v>
      </c>
      <c r="C6" t="s">
        <v>19</v>
      </c>
      <c r="D6" t="s">
        <v>39</v>
      </c>
      <c r="E6" t="s">
        <v>33</v>
      </c>
      <c r="F6" t="s">
        <v>20</v>
      </c>
      <c r="G6" t="s">
        <v>24</v>
      </c>
      <c r="H6" t="s">
        <v>24</v>
      </c>
      <c r="I6" t="s">
        <v>24</v>
      </c>
      <c r="J6" t="s">
        <v>25</v>
      </c>
      <c r="K6">
        <v>3.28</v>
      </c>
      <c r="L6" t="s">
        <v>26</v>
      </c>
      <c r="M6">
        <v>32800</v>
      </c>
      <c r="N6" t="s">
        <v>27</v>
      </c>
      <c r="O6" t="s">
        <v>34</v>
      </c>
      <c r="P6" t="s">
        <v>35</v>
      </c>
      <c r="Q6" t="s">
        <v>36</v>
      </c>
      <c r="R6" t="s">
        <v>30</v>
      </c>
    </row>
    <row r="7" spans="1:18" x14ac:dyDescent="0.3">
      <c r="A7" t="s">
        <v>31</v>
      </c>
      <c r="B7" t="s">
        <v>19</v>
      </c>
      <c r="C7" t="s">
        <v>19</v>
      </c>
      <c r="D7" t="s">
        <v>40</v>
      </c>
      <c r="E7" t="s">
        <v>33</v>
      </c>
      <c r="F7" t="s">
        <v>20</v>
      </c>
      <c r="G7" t="s">
        <v>24</v>
      </c>
      <c r="H7" t="s">
        <v>24</v>
      </c>
      <c r="I7" t="s">
        <v>24</v>
      </c>
      <c r="J7" t="s">
        <v>25</v>
      </c>
      <c r="K7">
        <v>3.22</v>
      </c>
      <c r="L7" t="s">
        <v>26</v>
      </c>
      <c r="M7">
        <v>32200</v>
      </c>
      <c r="N7" t="s">
        <v>27</v>
      </c>
      <c r="O7" t="s">
        <v>34</v>
      </c>
      <c r="P7" t="s">
        <v>35</v>
      </c>
      <c r="Q7" t="s">
        <v>36</v>
      </c>
      <c r="R7" t="s">
        <v>30</v>
      </c>
    </row>
    <row r="8" spans="1:18" x14ac:dyDescent="0.3">
      <c r="A8" t="s">
        <v>41</v>
      </c>
      <c r="B8">
        <v>1967</v>
      </c>
      <c r="C8" t="s">
        <v>19</v>
      </c>
      <c r="D8" t="s">
        <v>32</v>
      </c>
      <c r="E8" t="s">
        <v>42</v>
      </c>
      <c r="F8" t="s">
        <v>43</v>
      </c>
      <c r="G8" t="s">
        <v>24</v>
      </c>
      <c r="H8" t="s">
        <v>24</v>
      </c>
      <c r="I8" t="s">
        <v>24</v>
      </c>
      <c r="J8" t="s">
        <v>44</v>
      </c>
      <c r="K8">
        <v>0.38</v>
      </c>
      <c r="L8" t="s">
        <v>26</v>
      </c>
      <c r="M8">
        <v>3800</v>
      </c>
      <c r="N8" t="s">
        <v>27</v>
      </c>
      <c r="O8" t="s">
        <v>34</v>
      </c>
      <c r="Q8" t="s">
        <v>45</v>
      </c>
      <c r="R8" t="s">
        <v>30</v>
      </c>
    </row>
    <row r="9" spans="1:18" x14ac:dyDescent="0.3">
      <c r="A9" t="s">
        <v>18</v>
      </c>
      <c r="B9">
        <v>1997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  <c r="H9" t="s">
        <v>24</v>
      </c>
      <c r="I9" t="s">
        <v>24</v>
      </c>
      <c r="J9" t="s">
        <v>44</v>
      </c>
      <c r="K9">
        <v>0.36</v>
      </c>
      <c r="L9" t="s">
        <v>26</v>
      </c>
      <c r="M9">
        <v>3600</v>
      </c>
      <c r="N9" t="s">
        <v>27</v>
      </c>
      <c r="O9" t="s">
        <v>28</v>
      </c>
      <c r="Q9" t="s">
        <v>29</v>
      </c>
      <c r="R9" t="s">
        <v>30</v>
      </c>
    </row>
    <row r="10" spans="1:18" x14ac:dyDescent="0.3">
      <c r="A10" t="s">
        <v>31</v>
      </c>
      <c r="B10" t="s">
        <v>19</v>
      </c>
      <c r="C10" t="s">
        <v>19</v>
      </c>
      <c r="D10" t="s">
        <v>32</v>
      </c>
      <c r="E10" t="s">
        <v>33</v>
      </c>
      <c r="F10" t="s">
        <v>20</v>
      </c>
      <c r="G10" t="s">
        <v>24</v>
      </c>
      <c r="H10" t="s">
        <v>24</v>
      </c>
      <c r="I10" t="s">
        <v>24</v>
      </c>
      <c r="J10" t="s">
        <v>44</v>
      </c>
      <c r="K10">
        <v>0.25700000000000001</v>
      </c>
      <c r="L10" t="s">
        <v>26</v>
      </c>
      <c r="M10">
        <v>2570</v>
      </c>
      <c r="N10" t="s">
        <v>27</v>
      </c>
      <c r="O10" t="s">
        <v>34</v>
      </c>
      <c r="Q10" t="s">
        <v>36</v>
      </c>
      <c r="R10" t="s">
        <v>30</v>
      </c>
    </row>
    <row r="11" spans="1:18" x14ac:dyDescent="0.3">
      <c r="A11" t="s">
        <v>31</v>
      </c>
      <c r="B11" t="s">
        <v>19</v>
      </c>
      <c r="C11" t="s">
        <v>19</v>
      </c>
      <c r="D11" t="s">
        <v>37</v>
      </c>
      <c r="E11" t="s">
        <v>33</v>
      </c>
      <c r="F11" t="s">
        <v>20</v>
      </c>
      <c r="G11" t="s">
        <v>24</v>
      </c>
      <c r="H11" t="s">
        <v>24</v>
      </c>
      <c r="I11" t="s">
        <v>24</v>
      </c>
      <c r="J11" t="s">
        <v>44</v>
      </c>
      <c r="K11">
        <v>0.26200000000000001</v>
      </c>
      <c r="L11" t="s">
        <v>26</v>
      </c>
      <c r="M11">
        <v>2620</v>
      </c>
      <c r="N11" t="s">
        <v>27</v>
      </c>
      <c r="O11" t="s">
        <v>34</v>
      </c>
      <c r="Q11" t="s">
        <v>36</v>
      </c>
      <c r="R11" t="s">
        <v>30</v>
      </c>
    </row>
    <row r="12" spans="1:18" x14ac:dyDescent="0.3">
      <c r="A12" t="s">
        <v>31</v>
      </c>
      <c r="B12" t="s">
        <v>19</v>
      </c>
      <c r="C12" t="s">
        <v>19</v>
      </c>
      <c r="D12" t="s">
        <v>38</v>
      </c>
      <c r="E12" t="s">
        <v>33</v>
      </c>
      <c r="F12" t="s">
        <v>20</v>
      </c>
      <c r="G12" t="s">
        <v>24</v>
      </c>
      <c r="H12" t="s">
        <v>24</v>
      </c>
      <c r="I12" t="s">
        <v>24</v>
      </c>
      <c r="J12" t="s">
        <v>44</v>
      </c>
      <c r="K12">
        <v>0.28899999999999998</v>
      </c>
      <c r="L12" t="s">
        <v>26</v>
      </c>
      <c r="M12">
        <v>2890</v>
      </c>
      <c r="N12" t="s">
        <v>27</v>
      </c>
      <c r="O12" t="s">
        <v>34</v>
      </c>
      <c r="Q12" t="s">
        <v>36</v>
      </c>
      <c r="R12" t="s">
        <v>30</v>
      </c>
    </row>
    <row r="13" spans="1:18" x14ac:dyDescent="0.3">
      <c r="A13" t="s">
        <v>31</v>
      </c>
      <c r="B13" t="s">
        <v>19</v>
      </c>
      <c r="C13" t="s">
        <v>19</v>
      </c>
      <c r="D13" t="s">
        <v>39</v>
      </c>
      <c r="E13" t="s">
        <v>33</v>
      </c>
      <c r="F13" t="s">
        <v>20</v>
      </c>
      <c r="G13" t="s">
        <v>24</v>
      </c>
      <c r="H13" t="s">
        <v>24</v>
      </c>
      <c r="I13" t="s">
        <v>24</v>
      </c>
      <c r="J13" t="s">
        <v>44</v>
      </c>
      <c r="K13">
        <v>0.26100000000000001</v>
      </c>
      <c r="L13" t="s">
        <v>26</v>
      </c>
      <c r="M13">
        <v>2610</v>
      </c>
      <c r="N13" t="s">
        <v>27</v>
      </c>
      <c r="O13" t="s">
        <v>34</v>
      </c>
      <c r="Q13" t="s">
        <v>36</v>
      </c>
      <c r="R13" t="s">
        <v>30</v>
      </c>
    </row>
    <row r="14" spans="1:18" x14ac:dyDescent="0.3">
      <c r="A14" t="s">
        <v>31</v>
      </c>
      <c r="B14" t="s">
        <v>19</v>
      </c>
      <c r="C14" t="s">
        <v>19</v>
      </c>
      <c r="D14" t="s">
        <v>40</v>
      </c>
      <c r="E14" t="s">
        <v>33</v>
      </c>
      <c r="F14" t="s">
        <v>20</v>
      </c>
      <c r="G14" t="s">
        <v>24</v>
      </c>
      <c r="H14" t="s">
        <v>24</v>
      </c>
      <c r="I14" t="s">
        <v>24</v>
      </c>
      <c r="J14" t="s">
        <v>44</v>
      </c>
      <c r="K14">
        <v>0.28299999999999997</v>
      </c>
      <c r="L14" t="s">
        <v>26</v>
      </c>
      <c r="M14">
        <v>2830</v>
      </c>
      <c r="N14" t="s">
        <v>27</v>
      </c>
      <c r="O14" t="s">
        <v>34</v>
      </c>
      <c r="Q14" t="s">
        <v>36</v>
      </c>
      <c r="R14" t="s">
        <v>30</v>
      </c>
    </row>
    <row r="15" spans="1:18" x14ac:dyDescent="0.3">
      <c r="A15" t="s">
        <v>46</v>
      </c>
      <c r="B15">
        <v>2005</v>
      </c>
      <c r="D15" t="s">
        <v>47</v>
      </c>
      <c r="E15" t="s">
        <v>48</v>
      </c>
      <c r="J15" t="s">
        <v>44</v>
      </c>
      <c r="M15">
        <v>4278</v>
      </c>
      <c r="N15" t="s">
        <v>27</v>
      </c>
      <c r="O15" t="s">
        <v>28</v>
      </c>
      <c r="P15" t="s">
        <v>49</v>
      </c>
      <c r="R15" t="s">
        <v>50</v>
      </c>
    </row>
    <row r="16" spans="1:18" x14ac:dyDescent="0.3">
      <c r="A16" t="s">
        <v>51</v>
      </c>
      <c r="B16">
        <v>2000</v>
      </c>
      <c r="D16" t="s">
        <v>52</v>
      </c>
      <c r="J16" t="s">
        <v>44</v>
      </c>
      <c r="M16">
        <v>3321</v>
      </c>
      <c r="N16" t="s">
        <v>27</v>
      </c>
      <c r="O16" t="s">
        <v>28</v>
      </c>
      <c r="P16" t="s">
        <v>49</v>
      </c>
      <c r="R16" t="s">
        <v>50</v>
      </c>
    </row>
    <row r="17" spans="1:18" x14ac:dyDescent="0.3">
      <c r="A17" t="s">
        <v>53</v>
      </c>
      <c r="B17">
        <v>1998</v>
      </c>
      <c r="D17" t="s">
        <v>47</v>
      </c>
      <c r="J17" t="s">
        <v>44</v>
      </c>
      <c r="K17">
        <v>0.47</v>
      </c>
      <c r="L17" t="s">
        <v>26</v>
      </c>
      <c r="M17">
        <v>4700</v>
      </c>
      <c r="N17" t="s">
        <v>27</v>
      </c>
      <c r="O17" t="s">
        <v>28</v>
      </c>
      <c r="P17" t="s">
        <v>54</v>
      </c>
      <c r="R17" t="s">
        <v>50</v>
      </c>
    </row>
    <row r="18" spans="1:18" x14ac:dyDescent="0.3">
      <c r="A18" t="s">
        <v>53</v>
      </c>
      <c r="B18">
        <v>1998</v>
      </c>
      <c r="D18" t="s">
        <v>55</v>
      </c>
      <c r="J18" t="s">
        <v>44</v>
      </c>
      <c r="K18">
        <v>0.47</v>
      </c>
      <c r="L18" t="s">
        <v>26</v>
      </c>
      <c r="M18">
        <v>4700</v>
      </c>
      <c r="N18" t="s">
        <v>27</v>
      </c>
      <c r="O18" t="s">
        <v>28</v>
      </c>
      <c r="P18" t="s">
        <v>54</v>
      </c>
      <c r="R18" t="s">
        <v>50</v>
      </c>
    </row>
    <row r="19" spans="1:18" x14ac:dyDescent="0.3">
      <c r="A19" t="s">
        <v>53</v>
      </c>
      <c r="B19">
        <v>1998</v>
      </c>
      <c r="D19" t="s">
        <v>47</v>
      </c>
      <c r="J19" t="s">
        <v>25</v>
      </c>
      <c r="K19">
        <v>3</v>
      </c>
      <c r="L19" t="s">
        <v>26</v>
      </c>
      <c r="M19">
        <v>30000</v>
      </c>
      <c r="N19" t="s">
        <v>27</v>
      </c>
      <c r="O19" t="s">
        <v>28</v>
      </c>
      <c r="P19" t="s">
        <v>54</v>
      </c>
      <c r="R19" t="s">
        <v>50</v>
      </c>
    </row>
    <row r="20" spans="1:18" x14ac:dyDescent="0.3">
      <c r="A20" t="s">
        <v>53</v>
      </c>
      <c r="B20">
        <v>1998</v>
      </c>
      <c r="D20" t="s">
        <v>55</v>
      </c>
      <c r="J20" t="s">
        <v>25</v>
      </c>
      <c r="K20">
        <v>3</v>
      </c>
      <c r="L20" t="s">
        <v>26</v>
      </c>
      <c r="M20">
        <v>30000</v>
      </c>
      <c r="N20" t="s">
        <v>27</v>
      </c>
      <c r="O20" t="s">
        <v>28</v>
      </c>
      <c r="P20" t="s">
        <v>54</v>
      </c>
      <c r="R20" t="s">
        <v>50</v>
      </c>
    </row>
    <row r="21" spans="1:18" x14ac:dyDescent="0.3">
      <c r="A21" t="s">
        <v>56</v>
      </c>
      <c r="B21">
        <v>2011</v>
      </c>
      <c r="D21" t="s">
        <v>57</v>
      </c>
      <c r="J21" t="s">
        <v>25</v>
      </c>
      <c r="K21">
        <v>3.6</v>
      </c>
      <c r="L21" t="s">
        <v>26</v>
      </c>
      <c r="M21">
        <v>36000</v>
      </c>
      <c r="N21" t="s">
        <v>27</v>
      </c>
      <c r="O21" t="s">
        <v>28</v>
      </c>
      <c r="P21" t="s">
        <v>54</v>
      </c>
      <c r="R21" t="s">
        <v>50</v>
      </c>
    </row>
    <row r="22" spans="1:18" x14ac:dyDescent="0.3">
      <c r="A22" t="s">
        <v>58</v>
      </c>
      <c r="B22">
        <v>1970</v>
      </c>
      <c r="D22" t="s">
        <v>32</v>
      </c>
      <c r="J22" t="s">
        <v>25</v>
      </c>
      <c r="K22">
        <v>2.9</v>
      </c>
      <c r="L22" t="s">
        <v>26</v>
      </c>
      <c r="M22">
        <v>29000</v>
      </c>
      <c r="N22" t="s">
        <v>27</v>
      </c>
      <c r="O22" t="s">
        <v>28</v>
      </c>
      <c r="P22" t="s">
        <v>49</v>
      </c>
      <c r="Q22" t="s">
        <v>59</v>
      </c>
      <c r="R22" t="s">
        <v>50</v>
      </c>
    </row>
    <row r="23" spans="1:18" x14ac:dyDescent="0.3">
      <c r="A23" t="s">
        <v>60</v>
      </c>
      <c r="B23">
        <v>2015</v>
      </c>
      <c r="D23" t="s">
        <v>47</v>
      </c>
      <c r="J23" t="s">
        <v>44</v>
      </c>
      <c r="K23">
        <v>0.37</v>
      </c>
      <c r="L23" t="s">
        <v>26</v>
      </c>
      <c r="M23">
        <v>3700</v>
      </c>
      <c r="N23" t="s">
        <v>27</v>
      </c>
      <c r="O23" t="s">
        <v>28</v>
      </c>
      <c r="P23" t="s">
        <v>54</v>
      </c>
      <c r="R23" t="s">
        <v>50</v>
      </c>
    </row>
    <row r="24" spans="1:18" x14ac:dyDescent="0.3">
      <c r="A24" t="s">
        <v>61</v>
      </c>
      <c r="B24">
        <v>2000</v>
      </c>
      <c r="D24" t="s">
        <v>47</v>
      </c>
      <c r="J24" t="s">
        <v>44</v>
      </c>
      <c r="M24">
        <v>4700</v>
      </c>
      <c r="N24" t="s">
        <v>27</v>
      </c>
      <c r="O24" t="s">
        <v>28</v>
      </c>
      <c r="R24" t="s">
        <v>50</v>
      </c>
    </row>
    <row r="25" spans="1:18" x14ac:dyDescent="0.3">
      <c r="A25" t="s">
        <v>61</v>
      </c>
      <c r="B25">
        <v>2000</v>
      </c>
      <c r="D25" t="s">
        <v>47</v>
      </c>
      <c r="J25" t="s">
        <v>25</v>
      </c>
      <c r="M25">
        <v>30080</v>
      </c>
      <c r="N25" t="s">
        <v>27</v>
      </c>
      <c r="O25" t="s">
        <v>28</v>
      </c>
      <c r="Q25" t="s">
        <v>62</v>
      </c>
      <c r="R25" t="s">
        <v>50</v>
      </c>
    </row>
    <row r="26" spans="1:18" x14ac:dyDescent="0.3">
      <c r="A26" s="1" t="s">
        <v>63</v>
      </c>
      <c r="B26">
        <v>2004</v>
      </c>
      <c r="C26">
        <v>2000</v>
      </c>
      <c r="D26" s="1" t="s">
        <v>40</v>
      </c>
      <c r="E26" s="2" t="s">
        <v>33</v>
      </c>
      <c r="F26" s="2" t="s">
        <v>64</v>
      </c>
      <c r="G26" s="2" t="s">
        <v>65</v>
      </c>
      <c r="H26" s="2" t="s">
        <v>24</v>
      </c>
      <c r="I26" s="2" t="s">
        <v>24</v>
      </c>
      <c r="J26" s="2" t="s">
        <v>44</v>
      </c>
      <c r="N26" s="3">
        <f>20.1/3.94*1000</f>
        <v>5101.5228426395943</v>
      </c>
      <c r="O26" s="3" t="s">
        <v>27</v>
      </c>
      <c r="P26" s="2" t="s">
        <v>28</v>
      </c>
      <c r="Q26" t="s">
        <v>66</v>
      </c>
      <c r="R26" t="s">
        <v>50</v>
      </c>
    </row>
    <row r="27" spans="1:18" ht="15.6" x14ac:dyDescent="0.3">
      <c r="A27" s="1" t="s">
        <v>63</v>
      </c>
      <c r="B27">
        <v>2004</v>
      </c>
      <c r="C27">
        <v>2000</v>
      </c>
      <c r="D27" s="1" t="s">
        <v>40</v>
      </c>
      <c r="E27" s="2" t="s">
        <v>33</v>
      </c>
      <c r="F27" s="2" t="s">
        <v>64</v>
      </c>
      <c r="G27" s="2" t="s">
        <v>65</v>
      </c>
      <c r="H27" s="2" t="s">
        <v>24</v>
      </c>
      <c r="I27" s="2" t="s">
        <v>24</v>
      </c>
      <c r="J27" s="2" t="s">
        <v>44</v>
      </c>
      <c r="N27" s="3">
        <f>14600/3.25</f>
        <v>4492.3076923076924</v>
      </c>
      <c r="O27" s="3" t="s">
        <v>27</v>
      </c>
      <c r="P27" s="2" t="s">
        <v>28</v>
      </c>
      <c r="Q27" t="s">
        <v>67</v>
      </c>
      <c r="R27" t="s">
        <v>50</v>
      </c>
    </row>
    <row r="28" spans="1:18" ht="15.6" x14ac:dyDescent="0.3">
      <c r="A28" s="1" t="s">
        <v>63</v>
      </c>
      <c r="B28">
        <v>2004</v>
      </c>
      <c r="C28">
        <v>2000</v>
      </c>
      <c r="D28" s="1" t="s">
        <v>39</v>
      </c>
      <c r="E28" s="2" t="s">
        <v>33</v>
      </c>
      <c r="F28" s="2" t="s">
        <v>64</v>
      </c>
      <c r="G28" s="2" t="s">
        <v>65</v>
      </c>
      <c r="H28" s="2" t="s">
        <v>24</v>
      </c>
      <c r="I28" s="2" t="s">
        <v>24</v>
      </c>
      <c r="J28" s="2" t="s">
        <v>44</v>
      </c>
      <c r="N28" s="3">
        <f>8300/1.63</f>
        <v>5092.0245398773013</v>
      </c>
      <c r="O28" s="3" t="s">
        <v>27</v>
      </c>
      <c r="P28" s="2" t="s">
        <v>28</v>
      </c>
      <c r="Q28" t="s">
        <v>66</v>
      </c>
      <c r="R28" t="s">
        <v>50</v>
      </c>
    </row>
    <row r="29" spans="1:18" ht="15.6" x14ac:dyDescent="0.3">
      <c r="A29" s="1" t="s">
        <v>63</v>
      </c>
      <c r="B29">
        <v>2004</v>
      </c>
      <c r="C29">
        <v>2000</v>
      </c>
      <c r="D29" s="1" t="s">
        <v>39</v>
      </c>
      <c r="E29" s="2" t="s">
        <v>33</v>
      </c>
      <c r="F29" s="2" t="s">
        <v>64</v>
      </c>
      <c r="G29" s="2" t="s">
        <v>65</v>
      </c>
      <c r="H29" s="2" t="s">
        <v>24</v>
      </c>
      <c r="I29" s="2" t="s">
        <v>24</v>
      </c>
      <c r="J29" s="2" t="s">
        <v>44</v>
      </c>
      <c r="N29" s="3">
        <f>6400/1.49</f>
        <v>4295.3020134228191</v>
      </c>
      <c r="O29" s="3" t="s">
        <v>27</v>
      </c>
      <c r="P29" s="2" t="s">
        <v>28</v>
      </c>
      <c r="Q29" t="s">
        <v>67</v>
      </c>
      <c r="R29" t="s">
        <v>50</v>
      </c>
    </row>
    <row r="30" spans="1:18" x14ac:dyDescent="0.3">
      <c r="A30" s="1" t="s">
        <v>63</v>
      </c>
      <c r="B30">
        <v>2004</v>
      </c>
      <c r="C30">
        <v>2000</v>
      </c>
      <c r="D30" s="1" t="s">
        <v>40</v>
      </c>
      <c r="E30" s="2" t="s">
        <v>33</v>
      </c>
      <c r="F30" s="2" t="s">
        <v>64</v>
      </c>
      <c r="G30" s="2" t="s">
        <v>65</v>
      </c>
      <c r="H30" s="2" t="s">
        <v>24</v>
      </c>
      <c r="I30" s="2" t="s">
        <v>24</v>
      </c>
      <c r="J30" s="2" t="s">
        <v>25</v>
      </c>
      <c r="N30" s="3">
        <f>130/3.94*1000</f>
        <v>32994.923857868023</v>
      </c>
      <c r="O30" s="3" t="s">
        <v>27</v>
      </c>
      <c r="P30" s="2" t="s">
        <v>28</v>
      </c>
      <c r="Q30" t="s">
        <v>66</v>
      </c>
      <c r="R30" t="s">
        <v>50</v>
      </c>
    </row>
    <row r="31" spans="1:18" ht="15.6" x14ac:dyDescent="0.3">
      <c r="A31" s="1" t="s">
        <v>63</v>
      </c>
      <c r="B31">
        <v>2004</v>
      </c>
      <c r="C31">
        <v>2000</v>
      </c>
      <c r="D31" s="1" t="s">
        <v>40</v>
      </c>
      <c r="E31" s="2" t="s">
        <v>33</v>
      </c>
      <c r="F31" s="2" t="s">
        <v>64</v>
      </c>
      <c r="G31" s="2" t="s">
        <v>65</v>
      </c>
      <c r="H31" s="2" t="s">
        <v>24</v>
      </c>
      <c r="I31" s="2" t="s">
        <v>24</v>
      </c>
      <c r="J31" s="2" t="s">
        <v>25</v>
      </c>
      <c r="N31" s="3">
        <f>107*1000/3.25</f>
        <v>32923.076923076922</v>
      </c>
      <c r="O31" s="3" t="s">
        <v>27</v>
      </c>
      <c r="P31" s="2" t="s">
        <v>28</v>
      </c>
      <c r="Q31" t="s">
        <v>67</v>
      </c>
      <c r="R31" t="s">
        <v>50</v>
      </c>
    </row>
    <row r="32" spans="1:18" ht="15.6" x14ac:dyDescent="0.3">
      <c r="A32" s="1" t="s">
        <v>63</v>
      </c>
      <c r="B32">
        <v>2004</v>
      </c>
      <c r="C32">
        <v>2000</v>
      </c>
      <c r="D32" s="1" t="s">
        <v>39</v>
      </c>
      <c r="E32" s="2" t="s">
        <v>33</v>
      </c>
      <c r="F32" s="2" t="s">
        <v>64</v>
      </c>
      <c r="G32" s="2" t="s">
        <v>65</v>
      </c>
      <c r="H32" s="2" t="s">
        <v>24</v>
      </c>
      <c r="I32" s="2" t="s">
        <v>24</v>
      </c>
      <c r="J32" s="2" t="s">
        <v>25</v>
      </c>
      <c r="N32" s="3">
        <f>52000/1.63</f>
        <v>31901.840490797549</v>
      </c>
      <c r="O32" s="3" t="s">
        <v>27</v>
      </c>
      <c r="P32" s="2" t="s">
        <v>28</v>
      </c>
      <c r="Q32" t="s">
        <v>66</v>
      </c>
      <c r="R32" t="s">
        <v>50</v>
      </c>
    </row>
    <row r="33" spans="1:18" ht="15.6" x14ac:dyDescent="0.3">
      <c r="A33" s="1" t="s">
        <v>63</v>
      </c>
      <c r="B33">
        <v>2004</v>
      </c>
      <c r="C33">
        <v>2000</v>
      </c>
      <c r="D33" s="1" t="s">
        <v>39</v>
      </c>
      <c r="E33" s="2" t="s">
        <v>33</v>
      </c>
      <c r="F33" s="2" t="s">
        <v>64</v>
      </c>
      <c r="G33" s="2" t="s">
        <v>65</v>
      </c>
      <c r="H33" s="2" t="s">
        <v>24</v>
      </c>
      <c r="I33" s="2" t="s">
        <v>24</v>
      </c>
      <c r="J33" s="2" t="s">
        <v>25</v>
      </c>
      <c r="N33" s="3">
        <f>49000/1.49</f>
        <v>32885.906040268455</v>
      </c>
      <c r="O33" s="3" t="s">
        <v>27</v>
      </c>
      <c r="P33" s="2" t="s">
        <v>28</v>
      </c>
      <c r="Q33" t="s">
        <v>67</v>
      </c>
      <c r="R3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np_comparisons_updated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Wesner, Jeff S</dc:creator>
  <cp:lastModifiedBy>jsw</cp:lastModifiedBy>
  <dcterms:created xsi:type="dcterms:W3CDTF">2021-09-26T16:06:18Z</dcterms:created>
  <dcterms:modified xsi:type="dcterms:W3CDTF">2021-09-26T16:06:32Z</dcterms:modified>
</cp:coreProperties>
</file>